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"/>
    </mc:Choice>
  </mc:AlternateContent>
  <bookViews>
    <workbookView xWindow="0" yWindow="0" windowWidth="19200" windowHeight="7050" tabRatio="871"/>
  </bookViews>
  <sheets>
    <sheet name="Contents" sheetId="22" r:id="rId1"/>
    <sheet name="Fig1" sheetId="9" r:id="rId2"/>
    <sheet name="Data Fig 1" sheetId="8" r:id="rId3"/>
    <sheet name="Fig 2" sheetId="13" r:id="rId4"/>
    <sheet name="Data Fig 2" sheetId="12" r:id="rId5"/>
    <sheet name="Fig3" sheetId="15" r:id="rId6"/>
    <sheet name="Data Fig 3" sheetId="14" r:id="rId7"/>
    <sheet name="Fig 4" sheetId="11" r:id="rId8"/>
    <sheet name="Data Fig 4" sheetId="10" r:id="rId9"/>
    <sheet name="Fig 5a" sheetId="46" r:id="rId10"/>
    <sheet name="Fig 5b" sheetId="45" r:id="rId11"/>
    <sheet name="Data Fig 5" sheetId="44" r:id="rId12"/>
    <sheet name="Fig 6" sheetId="24" r:id="rId13"/>
    <sheet name="Data Fig 6" sheetId="17" r:id="rId14"/>
    <sheet name="Table1" sheetId="21" r:id="rId15"/>
    <sheet name="Fig 7a" sheetId="27" r:id="rId16"/>
    <sheet name="Fig 7b" sheetId="28" r:id="rId17"/>
    <sheet name="Data Fig 7" sheetId="25" r:id="rId18"/>
    <sheet name="Fig 8" sheetId="23" r:id="rId19"/>
    <sheet name="Data Fig 8" sheetId="20" r:id="rId20"/>
    <sheet name="Fig 9a" sheetId="2" r:id="rId21"/>
    <sheet name="Fig 9b" sheetId="42" r:id="rId22"/>
    <sheet name="Data Fig 9" sheetId="1" r:id="rId23"/>
    <sheet name="Fig 10" sheetId="31" r:id="rId24"/>
    <sheet name="Data Fig 10" sheetId="29" r:id="rId25"/>
    <sheet name="Fig 11" sheetId="33" r:id="rId26"/>
    <sheet name="Data Fig 11" sheetId="32" r:id="rId27"/>
    <sheet name="Fig 12a" sheetId="35" r:id="rId28"/>
    <sheet name="Fig 12b" sheetId="36" r:id="rId29"/>
    <sheet name="Data Fig 12" sheetId="34" r:id="rId30"/>
    <sheet name="Fig 13" sheetId="39" r:id="rId31"/>
    <sheet name="Data Fig 13" sheetId="37" r:id="rId32"/>
    <sheet name="Fig 14" sheetId="41" r:id="rId33"/>
    <sheet name="Data Fig 14" sheetId="40" r:id="rId3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8" l="1"/>
  <c r="L9" i="32" l="1"/>
  <c r="L10" i="32"/>
  <c r="L11" i="32"/>
  <c r="L12" i="32"/>
  <c r="L13" i="32"/>
  <c r="L14" i="32"/>
  <c r="L15" i="32"/>
  <c r="L16" i="32"/>
  <c r="L17" i="32"/>
  <c r="L18" i="32"/>
  <c r="L19" i="32"/>
  <c r="L20" i="32"/>
  <c r="L21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8" i="32"/>
  <c r="L8" i="32"/>
  <c r="K16" i="29"/>
  <c r="L16" i="29"/>
  <c r="K17" i="29"/>
  <c r="L17" i="29"/>
  <c r="K18" i="29"/>
  <c r="L18" i="29"/>
  <c r="K19" i="29"/>
  <c r="L19" i="29"/>
  <c r="K20" i="29"/>
  <c r="L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K29" i="29"/>
  <c r="L29" i="29"/>
  <c r="K30" i="29"/>
  <c r="L30" i="29"/>
  <c r="K31" i="29"/>
  <c r="L31" i="29"/>
  <c r="K32" i="29"/>
  <c r="L32" i="29"/>
  <c r="K33" i="29"/>
  <c r="L33" i="29"/>
  <c r="K34" i="29"/>
  <c r="L34" i="29"/>
  <c r="K35" i="29"/>
  <c r="L35" i="29"/>
  <c r="K36" i="29"/>
  <c r="L36" i="29"/>
  <c r="K37" i="29"/>
  <c r="L37" i="29"/>
  <c r="K38" i="29"/>
  <c r="L38" i="29"/>
  <c r="K39" i="29"/>
  <c r="L39" i="29"/>
  <c r="K8" i="29"/>
  <c r="L8" i="29"/>
  <c r="K9" i="29"/>
  <c r="L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L7" i="29"/>
  <c r="K7" i="29"/>
  <c r="D24" i="14" l="1"/>
  <c r="F24" i="14" s="1"/>
  <c r="E24" i="14"/>
  <c r="G24" i="14" s="1"/>
  <c r="D25" i="14"/>
  <c r="F25" i="14" s="1"/>
  <c r="E25" i="14"/>
  <c r="G25" i="14" s="1"/>
  <c r="D37" i="8"/>
  <c r="E37" i="8"/>
  <c r="D38" i="8"/>
  <c r="E38" i="8"/>
  <c r="D39" i="8"/>
  <c r="E39" i="8"/>
  <c r="D40" i="8"/>
  <c r="E40" i="8"/>
  <c r="D41" i="8"/>
  <c r="E41" i="8"/>
  <c r="E42" i="8"/>
  <c r="G44" i="8" l="1"/>
  <c r="G45" i="8"/>
  <c r="G46" i="8"/>
  <c r="G47" i="8"/>
  <c r="AO6" i="25"/>
  <c r="E31" i="8" l="1"/>
  <c r="E32" i="8"/>
  <c r="E33" i="8"/>
  <c r="E34" i="8"/>
  <c r="E35" i="8"/>
  <c r="E36" i="8"/>
  <c r="L8" i="34" l="1"/>
  <c r="E44" i="1" l="1"/>
  <c r="C44" i="1"/>
  <c r="M13" i="34" l="1"/>
  <c r="O37" i="34"/>
  <c r="O33" i="34"/>
  <c r="O29" i="34"/>
  <c r="O25" i="34"/>
  <c r="O21" i="34"/>
  <c r="O17" i="34"/>
  <c r="N13" i="34"/>
  <c r="O9" i="34"/>
  <c r="L37" i="34"/>
  <c r="O40" i="34"/>
  <c r="N40" i="34"/>
  <c r="M40" i="34"/>
  <c r="L40" i="34"/>
  <c r="O39" i="34"/>
  <c r="N39" i="34"/>
  <c r="M39" i="34"/>
  <c r="L39" i="34"/>
  <c r="O38" i="34"/>
  <c r="N38" i="34"/>
  <c r="M38" i="34"/>
  <c r="L38" i="34"/>
  <c r="N37" i="34"/>
  <c r="M37" i="34"/>
  <c r="O36" i="34"/>
  <c r="N36" i="34"/>
  <c r="M36" i="34"/>
  <c r="L36" i="34"/>
  <c r="O35" i="34"/>
  <c r="N35" i="34"/>
  <c r="M35" i="34"/>
  <c r="L35" i="34"/>
  <c r="O34" i="34"/>
  <c r="N34" i="34"/>
  <c r="M34" i="34"/>
  <c r="L34" i="34"/>
  <c r="M33" i="34"/>
  <c r="L33" i="34"/>
  <c r="O32" i="34"/>
  <c r="N32" i="34"/>
  <c r="M32" i="34"/>
  <c r="L32" i="34"/>
  <c r="O31" i="34"/>
  <c r="N31" i="34"/>
  <c r="M31" i="34"/>
  <c r="L31" i="34"/>
  <c r="O30" i="34"/>
  <c r="N30" i="34"/>
  <c r="M30" i="34"/>
  <c r="L30" i="34"/>
  <c r="M29" i="34"/>
  <c r="L29" i="34"/>
  <c r="O28" i="34"/>
  <c r="N28" i="34"/>
  <c r="M28" i="34"/>
  <c r="L28" i="34"/>
  <c r="O27" i="34"/>
  <c r="N27" i="34"/>
  <c r="M27" i="34"/>
  <c r="L27" i="34"/>
  <c r="O26" i="34"/>
  <c r="N26" i="34"/>
  <c r="M26" i="34"/>
  <c r="L26" i="34"/>
  <c r="M25" i="34"/>
  <c r="L25" i="34"/>
  <c r="O24" i="34"/>
  <c r="N24" i="34"/>
  <c r="M24" i="34"/>
  <c r="L24" i="34"/>
  <c r="O23" i="34"/>
  <c r="N23" i="34"/>
  <c r="M23" i="34"/>
  <c r="L23" i="34"/>
  <c r="O22" i="34"/>
  <c r="N22" i="34"/>
  <c r="M22" i="34"/>
  <c r="L22" i="34"/>
  <c r="M21" i="34"/>
  <c r="L21" i="34"/>
  <c r="O20" i="34"/>
  <c r="N20" i="34"/>
  <c r="M20" i="34"/>
  <c r="L20" i="34"/>
  <c r="O19" i="34"/>
  <c r="N19" i="34"/>
  <c r="M19" i="34"/>
  <c r="L19" i="34"/>
  <c r="O18" i="34"/>
  <c r="N18" i="34"/>
  <c r="M18" i="34"/>
  <c r="L18" i="34"/>
  <c r="M17" i="34"/>
  <c r="L17" i="34"/>
  <c r="O16" i="34"/>
  <c r="N16" i="34"/>
  <c r="M16" i="34"/>
  <c r="L16" i="34"/>
  <c r="O15" i="34"/>
  <c r="N15" i="34"/>
  <c r="M15" i="34"/>
  <c r="L15" i="34"/>
  <c r="O14" i="34"/>
  <c r="N14" i="34"/>
  <c r="M14" i="34"/>
  <c r="L14" i="34"/>
  <c r="L13" i="34"/>
  <c r="O12" i="34"/>
  <c r="N12" i="34"/>
  <c r="M12" i="34"/>
  <c r="L12" i="34"/>
  <c r="O11" i="34"/>
  <c r="N11" i="34"/>
  <c r="M11" i="34"/>
  <c r="L11" i="34"/>
  <c r="O10" i="34"/>
  <c r="N10" i="34"/>
  <c r="M10" i="34"/>
  <c r="L10" i="34"/>
  <c r="M9" i="34"/>
  <c r="L9" i="34"/>
  <c r="O8" i="34"/>
  <c r="N8" i="34"/>
  <c r="M8" i="34"/>
  <c r="N9" i="34" l="1"/>
  <c r="N25" i="34"/>
  <c r="N29" i="34"/>
  <c r="N33" i="34"/>
  <c r="N21" i="34"/>
  <c r="O13" i="34"/>
  <c r="N17" i="34"/>
  <c r="AO39" i="25"/>
  <c r="AO40" i="25"/>
  <c r="AO41" i="25"/>
  <c r="AO42" i="25"/>
  <c r="AO43" i="25"/>
  <c r="AO44" i="25"/>
  <c r="AO45" i="25"/>
  <c r="AO46" i="25"/>
  <c r="AO47" i="25"/>
  <c r="AO48" i="25"/>
  <c r="AO49" i="25"/>
  <c r="AO50" i="25"/>
  <c r="AO51" i="25"/>
  <c r="AO52" i="25"/>
  <c r="AO53" i="25"/>
  <c r="AO54" i="25"/>
  <c r="AO55" i="25"/>
  <c r="AO56" i="25"/>
  <c r="AO57" i="25"/>
  <c r="AO58" i="25"/>
  <c r="AO59" i="25"/>
  <c r="AO60" i="25"/>
  <c r="AO61" i="25"/>
  <c r="AO62" i="25"/>
  <c r="AO63" i="25"/>
  <c r="AO64" i="25"/>
  <c r="AO65" i="25"/>
  <c r="AO38" i="25"/>
  <c r="AO7" i="25"/>
  <c r="AO8" i="25"/>
  <c r="AO9" i="25"/>
  <c r="AO10" i="25"/>
  <c r="AO11" i="25"/>
  <c r="AO12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O32" i="25"/>
  <c r="AO33" i="25"/>
  <c r="AL18" i="17" l="1"/>
  <c r="D8" i="14" l="1"/>
  <c r="F8" i="14" s="1"/>
  <c r="E8" i="14"/>
  <c r="G8" i="14" s="1"/>
  <c r="D9" i="14"/>
  <c r="F9" i="14" s="1"/>
  <c r="E9" i="14"/>
  <c r="G9" i="14" s="1"/>
  <c r="D10" i="14"/>
  <c r="F10" i="14" s="1"/>
  <c r="E10" i="14"/>
  <c r="G10" i="14" s="1"/>
  <c r="D11" i="14"/>
  <c r="F11" i="14" s="1"/>
  <c r="E11" i="14"/>
  <c r="G11" i="14" s="1"/>
  <c r="D12" i="14"/>
  <c r="F12" i="14" s="1"/>
  <c r="E12" i="14"/>
  <c r="G12" i="14" s="1"/>
  <c r="D13" i="14"/>
  <c r="F13" i="14" s="1"/>
  <c r="E13" i="14"/>
  <c r="G13" i="14" s="1"/>
  <c r="D14" i="14"/>
  <c r="F14" i="14" s="1"/>
  <c r="E14" i="14"/>
  <c r="G14" i="14" s="1"/>
  <c r="D15" i="14"/>
  <c r="F15" i="14" s="1"/>
  <c r="E15" i="14"/>
  <c r="G15" i="14" s="1"/>
  <c r="D16" i="14"/>
  <c r="F16" i="14" s="1"/>
  <c r="E16" i="14"/>
  <c r="G16" i="14" s="1"/>
  <c r="D17" i="14"/>
  <c r="F17" i="14" s="1"/>
  <c r="E17" i="14"/>
  <c r="G17" i="14" s="1"/>
  <c r="D18" i="14"/>
  <c r="F18" i="14" s="1"/>
  <c r="E18" i="14"/>
  <c r="G18" i="14" s="1"/>
  <c r="D19" i="14"/>
  <c r="F19" i="14" s="1"/>
  <c r="E19" i="14"/>
  <c r="G19" i="14" s="1"/>
  <c r="D20" i="14"/>
  <c r="F20" i="14" s="1"/>
  <c r="E20" i="14"/>
  <c r="G20" i="14" s="1"/>
  <c r="D21" i="14"/>
  <c r="F21" i="14" s="1"/>
  <c r="E21" i="14"/>
  <c r="G21" i="14" s="1"/>
  <c r="D22" i="14"/>
  <c r="F22" i="14" s="1"/>
  <c r="E22" i="14"/>
  <c r="G22" i="14" s="1"/>
  <c r="D23" i="14"/>
  <c r="F23" i="14" s="1"/>
  <c r="E23" i="14"/>
  <c r="G23" i="14" s="1"/>
  <c r="E7" i="14"/>
  <c r="G7" i="14" s="1"/>
  <c r="D7" i="14"/>
  <c r="F7" i="14" s="1"/>
  <c r="F64" i="8" l="1"/>
  <c r="G64" i="8"/>
  <c r="F65" i="8"/>
  <c r="G65" i="8"/>
  <c r="F66" i="8"/>
  <c r="G66" i="8"/>
  <c r="D36" i="8" l="1"/>
  <c r="D31" i="8" l="1"/>
  <c r="AK18" i="17" l="1"/>
  <c r="AN18" i="17"/>
  <c r="C18" i="17" l="1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B18" i="17"/>
  <c r="D30" i="14" l="1"/>
  <c r="C30" i="14"/>
  <c r="D29" i="14"/>
  <c r="C29" i="14"/>
  <c r="H7" i="14"/>
  <c r="H19" i="14"/>
  <c r="H25" i="14"/>
  <c r="F44" i="8"/>
  <c r="F45" i="8"/>
  <c r="F46" i="8"/>
  <c r="F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2" i="8"/>
  <c r="D33" i="8"/>
  <c r="D34" i="8"/>
  <c r="D35" i="8"/>
  <c r="E4" i="8"/>
  <c r="D4" i="8"/>
  <c r="H22" i="14" l="1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<sst xmlns="http://schemas.openxmlformats.org/spreadsheetml/2006/main" count="702" uniqueCount="344">
  <si>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</si>
  <si>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</si>
  <si>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</si>
  <si>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</si>
  <si>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</si>
  <si>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</si>
  <si>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</si>
  <si>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</si>
  <si>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</si>
  <si>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</si>
  <si>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</si>
  <si>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</si>
  <si>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</si>
  <si>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</si>
  <si>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</si>
  <si>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</si>
  <si>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</si>
  <si>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</si>
  <si>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</si>
  <si>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</si>
  <si>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</si>
  <si>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</si>
  <si>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</si>
  <si>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</si>
  <si>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</si>
  <si>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</si>
  <si>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</si>
  <si>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</si>
  <si>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</si>
  <si>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</si>
  <si>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</si>
  <si>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</si>
  <si>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</si>
  <si>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</si>
  <si>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% of male population aged 65+</t>
  </si>
  <si>
    <t>% of female population aged 65+</t>
  </si>
  <si>
    <t>% of male population with 15 or fewer years RLE</t>
  </si>
  <si>
    <t>average age at which males have 15 years RLE</t>
  </si>
  <si>
    <t>average age at which females have 15 years RLE</t>
  </si>
  <si>
    <t xml:space="preserve"> Males</t>
  </si>
  <si>
    <t xml:space="preserve"> Females</t>
  </si>
  <si>
    <t>Footnotes</t>
  </si>
  <si>
    <t>Year</t>
  </si>
  <si>
    <t xml:space="preserve">Expectation of life </t>
  </si>
  <si>
    <t>Males aged 65</t>
  </si>
  <si>
    <t>Females aged 65</t>
  </si>
  <si>
    <t>Males aged 85</t>
  </si>
  <si>
    <t>Females aged 85</t>
  </si>
  <si>
    <t>2015-17</t>
  </si>
  <si>
    <t>Males</t>
  </si>
  <si>
    <t>Females</t>
  </si>
  <si>
    <t>1) The estimate for 2013-2015 is calculated using corrected mid-year population estimates for 2013 and 2014. Previous years have not been updated.</t>
  </si>
  <si>
    <t>2015-2017</t>
  </si>
  <si>
    <t>Annual change in life expectancy in Scotland</t>
  </si>
  <si>
    <t>Male life expectancy</t>
  </si>
  <si>
    <t>Female life expectancy</t>
  </si>
  <si>
    <t>Scotland</t>
  </si>
  <si>
    <t>England</t>
  </si>
  <si>
    <t>Northern Ireland</t>
  </si>
  <si>
    <t>Wales</t>
  </si>
  <si>
    <t>United Kingdom</t>
  </si>
  <si>
    <t>Source: Office for National Statistics (National Life Tables for UK and constituent countries)</t>
  </si>
  <si>
    <t>1980-1982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</si>
  <si>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</si>
  <si>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</si>
  <si>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</si>
  <si>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</si>
  <si>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</si>
  <si>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</si>
  <si>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</si>
  <si>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</si>
  <si>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</si>
  <si>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</si>
  <si>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</si>
  <si>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</si>
  <si>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</si>
  <si>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</si>
  <si>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</si>
  <si>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</si>
  <si>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</si>
  <si>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</si>
  <si>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</si>
  <si>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</si>
  <si>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</si>
  <si>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</si>
  <si>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</si>
  <si>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</si>
  <si>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</si>
  <si>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</si>
  <si>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</si>
  <si>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</si>
  <si>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</si>
  <si>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</si>
  <si>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</si>
  <si>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</si>
  <si>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</si>
  <si>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</si>
  <si>
    <t>The stalling of life expectancy at birth in Scotland</t>
  </si>
  <si>
    <t>at birth</t>
  </si>
  <si>
    <t>back to contents</t>
  </si>
  <si>
    <t>Contents</t>
  </si>
  <si>
    <t>2016-2018</t>
  </si>
  <si>
    <t>difference from previous year: Males in weeks</t>
  </si>
  <si>
    <t>difference from previous year: Females in weeks</t>
  </si>
  <si>
    <t>difference from previous year: Males in years</t>
  </si>
  <si>
    <t>difference from previous year: Females in years</t>
  </si>
  <si>
    <t>2000-2002 to 2012-2014</t>
  </si>
  <si>
    <t>2016-18</t>
  </si>
  <si>
    <t>Source: National Life Tables for Scotland (NRS)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</si>
  <si>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</si>
  <si>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</si>
  <si>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</si>
  <si>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</si>
  <si>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</si>
  <si>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</si>
  <si>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</si>
  <si>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</si>
  <si>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</si>
  <si>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</si>
  <si>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</si>
  <si>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</si>
  <si>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</si>
  <si>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</si>
  <si>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</si>
  <si>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</si>
  <si>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</si>
  <si>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</si>
  <si>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</si>
  <si>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</si>
  <si>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</si>
  <si>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</si>
  <si>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</si>
  <si>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</si>
  <si>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</si>
  <si>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</si>
  <si>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</si>
  <si>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Germany</t>
  </si>
  <si>
    <t xml:space="preserve">Source: National life tables for Scotland (NRS), Office for National Statistics (National Life Tables for UK and constituent countries), Eurostat (tps00025) </t>
  </si>
  <si>
    <t>% of female population with 15 or fewer years RLE</t>
  </si>
  <si>
    <t>-</t>
  </si>
  <si>
    <t>2017-2019</t>
  </si>
  <si>
    <t>2017-19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</si>
  <si>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</si>
  <si>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</si>
  <si>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</si>
  <si>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</si>
  <si>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</si>
  <si>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</si>
  <si>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</si>
  <si>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</si>
  <si>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</si>
  <si>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</si>
  <si>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</si>
  <si>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</si>
  <si>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</si>
  <si>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</si>
  <si>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</si>
  <si>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</si>
  <si>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</si>
  <si>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</si>
  <si>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</si>
  <si>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</si>
  <si>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</si>
  <si>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</si>
  <si>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</si>
  <si>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</si>
  <si>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</si>
  <si>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</si>
  <si>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</si>
  <si>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</si>
  <si>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</si>
  <si>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</si>
  <si>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</si>
  <si>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</si>
  <si>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</si>
  <si>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</si>
  <si>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</si>
  <si>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</si>
  <si>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</si>
  <si>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</si>
  <si>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</si>
  <si>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</si>
  <si>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</si>
  <si>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</si>
  <si>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</si>
  <si>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</si>
  <si>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</si>
  <si>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</si>
  <si>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</si>
  <si>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</si>
  <si>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</si>
  <si>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</si>
  <si>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</si>
  <si>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</si>
  <si>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</si>
  <si>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</si>
  <si>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</si>
  <si>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</si>
  <si>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</si>
  <si>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</si>
  <si>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</si>
  <si>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</si>
  <si>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</si>
  <si>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</si>
  <si>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</si>
  <si>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</si>
  <si>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S92000003</t>
  </si>
  <si>
    <t>lower confidence interval</t>
  </si>
  <si>
    <t>upper confidence interval</t>
  </si>
  <si>
    <t>Council Area</t>
  </si>
  <si>
    <t>Council area code</t>
  </si>
  <si>
    <t>Council area name</t>
  </si>
  <si>
    <t>life expectancy at birth</t>
  </si>
  <si>
    <t>+/-</t>
  </si>
  <si>
    <t>NHS health board name</t>
  </si>
  <si>
    <t>Health board code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</si>
  <si>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</si>
  <si>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</si>
  <si>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</si>
  <si>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</si>
  <si>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</si>
  <si>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</si>
  <si>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</si>
  <si>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</si>
  <si>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</si>
  <si>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</si>
  <si>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</si>
  <si>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S08000015</t>
  </si>
  <si>
    <t>S08000016</t>
  </si>
  <si>
    <t>S08000017</t>
  </si>
  <si>
    <t>S08000029</t>
  </si>
  <si>
    <t>S08000019</t>
  </si>
  <si>
    <t>S08000020</t>
  </si>
  <si>
    <t>S08000031</t>
  </si>
  <si>
    <t>S08000022</t>
  </si>
  <si>
    <t>S08000032</t>
  </si>
  <si>
    <t>S08000024</t>
  </si>
  <si>
    <t>S08000025</t>
  </si>
  <si>
    <t>S08000026</t>
  </si>
  <si>
    <t>S08000030</t>
  </si>
  <si>
    <t>S08000028</t>
  </si>
  <si>
    <t>life expectancy (LE) 2001-2003</t>
  </si>
  <si>
    <t>life expectancy (LE) 2012-2014</t>
  </si>
  <si>
    <t>LE change in weeks/year 2001-2003 to 2012-2014</t>
  </si>
  <si>
    <t>SCOTLAND</t>
  </si>
  <si>
    <t>between 2001-2003 and 2012-2014</t>
  </si>
  <si>
    <t>between 2012-2014 and 2016-2018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</si>
  <si>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</si>
  <si>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</si>
  <si>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</si>
  <si>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</si>
  <si>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</si>
  <si>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</si>
  <si>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</si>
  <si>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</si>
  <si>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SIMD 2020 decile</t>
  </si>
  <si>
    <t>Sex</t>
  </si>
  <si>
    <t>decile 1</t>
  </si>
  <si>
    <t>decile 10</t>
  </si>
  <si>
    <t>1. Urban Rural 2018 classification</t>
  </si>
  <si>
    <t>1. Scottish Index of Multiple Deprivation 2020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</si>
  <si>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</si>
  <si>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</si>
  <si>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</si>
  <si>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</si>
  <si>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</si>
  <si>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</si>
  <si>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Urban rural classification</t>
  </si>
  <si>
    <t>1. The Scotland figure is a comparator only calculated using the abridged life table method.</t>
  </si>
  <si>
    <t>Figure 1</t>
  </si>
  <si>
    <t>Figure 2</t>
  </si>
  <si>
    <t>Figure 2: The stalling of life expectancy at birth in Scotland</t>
  </si>
  <si>
    <t>3) The estimate for 2013-2015 is calculated using corrected mid-year population estimates for 2013 and 2014. Previous years have not been updated.</t>
  </si>
  <si>
    <r>
      <t>Year</t>
    </r>
    <r>
      <rPr>
        <b/>
        <vertAlign val="superscript"/>
        <sz val="10"/>
        <rFont val="Arial"/>
        <family val="2"/>
      </rPr>
      <t>1,2,3</t>
    </r>
  </si>
  <si>
    <r>
      <t>Year</t>
    </r>
    <r>
      <rPr>
        <vertAlign val="superscript"/>
        <sz val="10"/>
        <color theme="1"/>
        <rFont val="Arial"/>
        <family val="2"/>
      </rPr>
      <t>1</t>
    </r>
  </si>
  <si>
    <t>Figure 3: Annual change in life expectancy in Scotland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</si>
  <si>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</si>
  <si>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</si>
  <si>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</si>
  <si>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</si>
  <si>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</si>
  <si>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</si>
  <si>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</si>
  <si>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</si>
  <si>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</si>
  <si>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</si>
  <si>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</si>
  <si>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Table 1</t>
  </si>
  <si>
    <t>Almost all council areas of Scotland experienced a slow in life expectancy growth after 2012-2014.</t>
  </si>
  <si>
    <t>at age 65</t>
  </si>
  <si>
    <t>Source for UK data: Office for National Statistics (National Life Tables for UK and constituent countries)</t>
  </si>
  <si>
    <t>1) The Scotland estimate for 2013-2015 is calculated using corrected mid-year population estimates for 2013 and 2014. Previous years have not been updated.</t>
  </si>
  <si>
    <t>Life expectancy at 65 and 85, Scotland, 1980-1982 and 2018-2020</t>
  </si>
  <si>
    <t>Life expectancy at birth in EU countries. 1980-1982 to 2018-2020</t>
  </si>
  <si>
    <t>Age at which a person has 15 years remaining life expectancy in Scotland 1981-1983 to 2018-2020</t>
  </si>
  <si>
    <t>Percent of population aged 65 years or older and with 15 or fewer years of remaining life expectancy. 1981-1983 to 2018-2020</t>
  </si>
  <si>
    <t>Life expectancy at birth and age 65 in UK and constituent countries, 2018-2020</t>
  </si>
  <si>
    <t>Life expectancy at birth in Council areas with 95% confidence intervals, 2018-2020 (ordered by female life expectancy)</t>
  </si>
  <si>
    <t>Life expectancy at birth in NHS health boards with 95% confidence intervals, 2018-2020 (ordered by female life expectancy)</t>
  </si>
  <si>
    <t>Life expectancy  at birth by SIMD deciles, 2018-2020, males and females</t>
  </si>
  <si>
    <t>Life expectancy  at birth by urban rural classification, 2018-2020, males and females</t>
  </si>
  <si>
    <t>© Crown Copyright 2021</t>
  </si>
  <si>
    <t>2018-2020</t>
  </si>
  <si>
    <t>1) Figures to 2018-2020 are based on three years of data and are life expectancy estimates.</t>
  </si>
  <si>
    <t>2) Figures from 2021 to 2043 are single year projected life expectancy data from the National Population Projections (2018-based)</t>
  </si>
  <si>
    <t>Table 1. Life expectancy at birth and age 65 in UK and constituent countries, 2018-2020</t>
  </si>
  <si>
    <t>2018-20</t>
  </si>
  <si>
    <t>Scotland females</t>
  </si>
  <si>
    <t>Scotland males</t>
  </si>
  <si>
    <t>life expectancy (LE) 2018-2020</t>
  </si>
  <si>
    <t>LE change in weeks/year 2012-2014 to 2018-2020</t>
  </si>
  <si>
    <t>Figure 4: Life expectancy at 65 and 85, Scotland, 1980-1982 and 2018-2020</t>
  </si>
  <si>
    <t>Rank in 2018-2020</t>
  </si>
  <si>
    <t>COVID-19</t>
  </si>
  <si>
    <t>Drug-related</t>
  </si>
  <si>
    <t>Respiratory (not Covid)</t>
  </si>
  <si>
    <t>Cancers</t>
  </si>
  <si>
    <t>Dementia and Alzheimer's</t>
  </si>
  <si>
    <t>Circulatory</t>
  </si>
  <si>
    <t>Other</t>
  </si>
  <si>
    <t>External</t>
  </si>
  <si>
    <t xml:space="preserve">life expectancy change in weeks </t>
  </si>
  <si>
    <t>Total</t>
  </si>
  <si>
    <t>Cause of death</t>
  </si>
  <si>
    <t>Figure 5. Change in life expectancy between 20117-2019 and 2018-2020 by cause of death</t>
  </si>
  <si>
    <t>Figure 8. Age at which a person has 15 years remaining life expectancy in Scotland 1981-1983 to 2018-2020</t>
  </si>
  <si>
    <t>Figure 9. Percent of population aged 65 years or older and with 15 or fewer years of remaining life expectancy. 1981-1983 to 2018-2020</t>
  </si>
  <si>
    <t>Figure 11: Life expectancy at birth in NHS health boards with 95% confidence intervals, 2018-2020 (ordered by female life expectancy)</t>
  </si>
  <si>
    <t>Figure 12: Almost all council areas of Scotland experienced a slow in 
life expectancy growth after 2012-2014.</t>
  </si>
  <si>
    <r>
      <t>Figure 13. Life expectancy  at birth by SIMD deciles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2018-2020, males and females</t>
    </r>
  </si>
  <si>
    <r>
      <t>Figure 14. Life expectancy  at birth by urban rural classification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2018-2020, males and females</t>
    </r>
  </si>
  <si>
    <t>Figure 7. Life expectancy at birth in EU countries. 1981 to 2019</t>
  </si>
  <si>
    <t>Life Expectancy in Scotland 2018-2020: Figures and Data</t>
  </si>
  <si>
    <t>Life expectancy  at birth in UK constituent countries. 1980-1982 to 2018-2020</t>
  </si>
  <si>
    <r>
      <t>Figure 1. Life Expectancy at Birth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>, Scotland, 1980-1982 to 2043</t>
    </r>
  </si>
  <si>
    <t>Footnote:</t>
  </si>
  <si>
    <t>Note:</t>
  </si>
  <si>
    <t>Figure 6. Life expectancy  at birth in UK constituent countries. 1980-1982 to 2018-2020</t>
  </si>
  <si>
    <t>Years</t>
  </si>
  <si>
    <r>
      <t>Figure 10: Life expectancy at birth in Council areas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with 95% confidence intervals, 2018-2020 (ordered by female life expectancy)</t>
    </r>
  </si>
  <si>
    <t>Life Expectancy at Birth, Scotland, 1981-2043</t>
  </si>
  <si>
    <t>Figure 14</t>
  </si>
  <si>
    <t>Change in life expectancy between 2017-2019 and 2018-2020 by cause of death</t>
  </si>
  <si>
    <t>These figures are published in '2018-2020 Life Expectancy in Scotland ', available from the National Records of Scotland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</si>
</sst>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0.0%"/>
    <numFmt numFmtId="167" formatCode="0_)"/>
    <numFmt numFmtId="168" formatCode="_)#,##0_);_)\-#,##0_);_)0_);_)@_)"/>
    <numFmt numFmtId="169" formatCode="#,##0_);;&quot;- &quot;_);@_)\ "/>
    <numFmt numFmtId="170" formatCode="_(General"/>
  </numFmts>
  <fonts count="8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2"/>
      <name val="Arial"/>
      <family val="2"/>
    </font>
    <font>
      <u/>
      <sz val="10"/>
      <color rgb="FF3F3FF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11" fillId="0" borderId="0"/>
    <xf numFmtId="0" fontId="16" fillId="0" borderId="0"/>
    <xf numFmtId="0" fontId="9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3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3" fillId="3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3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3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3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33" fillId="3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3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3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3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3" fillId="4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3" fillId="3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3" fillId="36" borderId="0" applyNumberFormat="0" applyBorder="0" applyAlignment="0" applyProtection="0"/>
    <xf numFmtId="0" fontId="12" fillId="12" borderId="0" applyNumberFormat="0" applyBorder="0" applyAlignment="0" applyProtection="0"/>
    <xf numFmtId="0" fontId="34" fillId="38" borderId="0" applyNumberFormat="0" applyBorder="0" applyAlignment="0" applyProtection="0"/>
    <xf numFmtId="0" fontId="12" fillId="16" borderId="0" applyNumberFormat="0" applyBorder="0" applyAlignment="0" applyProtection="0"/>
    <xf numFmtId="0" fontId="34" fillId="41" borderId="0" applyNumberFormat="0" applyBorder="0" applyAlignment="0" applyProtection="0"/>
    <xf numFmtId="0" fontId="12" fillId="20" borderId="0" applyNumberFormat="0" applyBorder="0" applyAlignment="0" applyProtection="0"/>
    <xf numFmtId="0" fontId="34" fillId="42" borderId="0" applyNumberFormat="0" applyBorder="0" applyAlignment="0" applyProtection="0"/>
    <xf numFmtId="0" fontId="12" fillId="24" borderId="0" applyNumberFormat="0" applyBorder="0" applyAlignment="0" applyProtection="0"/>
    <xf numFmtId="0" fontId="34" fillId="40" borderId="0" applyNumberFormat="0" applyBorder="0" applyAlignment="0" applyProtection="0"/>
    <xf numFmtId="0" fontId="12" fillId="28" borderId="0" applyNumberFormat="0" applyBorder="0" applyAlignment="0" applyProtection="0"/>
    <xf numFmtId="0" fontId="34" fillId="38" borderId="0" applyNumberFormat="0" applyBorder="0" applyAlignment="0" applyProtection="0"/>
    <xf numFmtId="0" fontId="12" fillId="32" borderId="0" applyNumberFormat="0" applyBorder="0" applyAlignment="0" applyProtection="0"/>
    <xf numFmtId="0" fontId="34" fillId="35" borderId="0" applyNumberFormat="0" applyBorder="0" applyAlignment="0" applyProtection="0"/>
    <xf numFmtId="0" fontId="12" fillId="9" borderId="0" applyNumberFormat="0" applyBorder="0" applyAlignment="0" applyProtection="0"/>
    <xf numFmtId="0" fontId="34" fillId="43" borderId="0" applyNumberFormat="0" applyBorder="0" applyAlignment="0" applyProtection="0"/>
    <xf numFmtId="0" fontId="12" fillId="13" borderId="0" applyNumberFormat="0" applyBorder="0" applyAlignment="0" applyProtection="0"/>
    <xf numFmtId="0" fontId="34" fillId="41" borderId="0" applyNumberFormat="0" applyBorder="0" applyAlignment="0" applyProtection="0"/>
    <xf numFmtId="0" fontId="12" fillId="17" borderId="0" applyNumberFormat="0" applyBorder="0" applyAlignment="0" applyProtection="0"/>
    <xf numFmtId="0" fontId="34" fillId="42" borderId="0" applyNumberFormat="0" applyBorder="0" applyAlignment="0" applyProtection="0"/>
    <xf numFmtId="0" fontId="12" fillId="21" borderId="0" applyNumberFormat="0" applyBorder="0" applyAlignment="0" applyProtection="0"/>
    <xf numFmtId="0" fontId="34" fillId="44" borderId="0" applyNumberFormat="0" applyBorder="0" applyAlignment="0" applyProtection="0"/>
    <xf numFmtId="0" fontId="12" fillId="25" borderId="0" applyNumberFormat="0" applyBorder="0" applyAlignment="0" applyProtection="0"/>
    <xf numFmtId="0" fontId="34" fillId="45" borderId="0" applyNumberFormat="0" applyBorder="0" applyAlignment="0" applyProtection="0"/>
    <xf numFmtId="0" fontId="12" fillId="29" borderId="0" applyNumberFormat="0" applyBorder="0" applyAlignment="0" applyProtection="0"/>
    <xf numFmtId="0" fontId="34" fillId="46" borderId="0" applyNumberFormat="0" applyBorder="0" applyAlignment="0" applyProtection="0"/>
    <xf numFmtId="0" fontId="23" fillId="3" borderId="0" applyNumberFormat="0" applyBorder="0" applyAlignment="0" applyProtection="0"/>
    <xf numFmtId="0" fontId="35" fillId="47" borderId="0" applyNumberFormat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7" fillId="6" borderId="4" applyNumberFormat="0" applyAlignment="0" applyProtection="0"/>
    <xf numFmtId="0" fontId="37" fillId="48" borderId="12" applyNumberFormat="0" applyAlignment="0" applyProtection="0"/>
    <xf numFmtId="0" fontId="37" fillId="48" borderId="12" applyNumberFormat="0" applyAlignment="0" applyProtection="0"/>
    <xf numFmtId="0" fontId="9" fillId="49" borderId="0">
      <protection locked="0"/>
    </xf>
    <xf numFmtId="0" fontId="29" fillId="7" borderId="7" applyNumberFormat="0" applyAlignment="0" applyProtection="0"/>
    <xf numFmtId="0" fontId="38" fillId="50" borderId="13" applyNumberFormat="0" applyAlignment="0" applyProtection="0"/>
    <xf numFmtId="0" fontId="9" fillId="51" borderId="14">
      <alignment horizontal="center" vertical="center"/>
      <protection locked="0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0" fontId="3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51" borderId="0">
      <alignment vertical="center"/>
      <protection locked="0"/>
    </xf>
    <xf numFmtId="0" fontId="13" fillId="0" borderId="0">
      <protection locked="0"/>
    </xf>
    <xf numFmtId="0" fontId="22" fillId="2" borderId="0" applyNumberFormat="0" applyBorder="0" applyAlignment="0" applyProtection="0"/>
    <xf numFmtId="0" fontId="41" fillId="38" borderId="0" applyNumberFormat="0" applyBorder="0" applyAlignment="0" applyProtection="0"/>
    <xf numFmtId="0" fontId="42" fillId="0" borderId="15" applyNumberFormat="0" applyFill="0" applyBorder="0" applyProtection="0">
      <alignment horizontal="centerContinuous" vertical="center" wrapText="1"/>
    </xf>
    <xf numFmtId="0" fontId="43" fillId="0" borderId="16" applyNumberFormat="0" applyFill="0" applyAlignment="0" applyProtection="0"/>
    <xf numFmtId="0" fontId="19" fillId="0" borderId="1" applyNumberFormat="0" applyFill="0" applyAlignment="0" applyProtection="0"/>
    <xf numFmtId="0" fontId="44" fillId="0" borderId="17" applyNumberFormat="0" applyFill="0" applyAlignment="0" applyProtection="0"/>
    <xf numFmtId="0" fontId="20" fillId="0" borderId="2" applyNumberFormat="0" applyFill="0" applyAlignment="0" applyProtection="0"/>
    <xf numFmtId="0" fontId="45" fillId="0" borderId="18" applyNumberFormat="0" applyFill="0" applyAlignment="0" applyProtection="0"/>
    <xf numFmtId="0" fontId="21" fillId="0" borderId="3" applyNumberFormat="0" applyFill="0" applyAlignment="0" applyProtection="0"/>
    <xf numFmtId="0" fontId="46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25" fillId="5" borderId="4" applyNumberFormat="0" applyAlignment="0" applyProtection="0"/>
    <xf numFmtId="0" fontId="49" fillId="39" borderId="12" applyNumberFormat="0" applyAlignment="0" applyProtection="0"/>
    <xf numFmtId="0" fontId="49" fillId="39" borderId="12" applyNumberFormat="0" applyAlignment="0" applyProtection="0"/>
    <xf numFmtId="0" fontId="28" fillId="0" borderId="6" applyNumberFormat="0" applyFill="0" applyAlignment="0" applyProtection="0"/>
    <xf numFmtId="0" fontId="50" fillId="0" borderId="20" applyNumberFormat="0" applyFill="0" applyAlignment="0" applyProtection="0"/>
    <xf numFmtId="0" fontId="24" fillId="4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53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 applyFill="0"/>
    <xf numFmtId="0" fontId="9" fillId="0" borderId="0" applyFill="0"/>
    <xf numFmtId="0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5" fillId="36" borderId="21" applyNumberFormat="0" applyFont="0" applyAlignment="0" applyProtection="0"/>
    <xf numFmtId="0" fontId="26" fillId="6" borderId="5" applyNumberFormat="0" applyAlignment="0" applyProtection="0"/>
    <xf numFmtId="0" fontId="54" fillId="48" borderId="2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0">
      <alignment vertical="center"/>
      <protection locked="0"/>
    </xf>
    <xf numFmtId="0" fontId="14" fillId="0" borderId="0">
      <alignment horizontal="left"/>
    </xf>
    <xf numFmtId="0" fontId="15" fillId="0" borderId="0">
      <alignment horizontal="left"/>
    </xf>
    <xf numFmtId="0" fontId="15" fillId="0" borderId="0">
      <alignment horizontal="center" vertical="center" wrapText="1"/>
    </xf>
    <xf numFmtId="0" fontId="14" fillId="0" borderId="0">
      <alignment horizontal="left" vertical="center" wrapText="1"/>
    </xf>
    <xf numFmtId="0" fontId="14" fillId="0" borderId="0">
      <alignment horizontal="right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right"/>
    </xf>
    <xf numFmtId="169" fontId="55" fillId="0" borderId="23" applyFill="0" applyBorder="0" applyProtection="0">
      <alignment horizontal="right"/>
    </xf>
    <xf numFmtId="169" fontId="55" fillId="0" borderId="0" applyFill="0" applyBorder="0" applyProtection="0">
      <alignment horizontal="right"/>
    </xf>
    <xf numFmtId="0" fontId="56" fillId="0" borderId="0" applyNumberFormat="0" applyFill="0" applyBorder="0" applyProtection="0">
      <alignment horizontal="center" vertical="center" wrapText="1"/>
    </xf>
    <xf numFmtId="1" fontId="57" fillId="0" borderId="0" applyNumberFormat="0" applyFill="0" applyBorder="0" applyProtection="0">
      <alignment horizontal="right" vertical="top"/>
    </xf>
    <xf numFmtId="0" fontId="57" fillId="0" borderId="0" applyNumberFormat="0" applyFill="0" applyBorder="0" applyProtection="0">
      <alignment horizontal="right" vertical="top"/>
    </xf>
    <xf numFmtId="17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 vertical="top"/>
    </xf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9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 applyNumberFormat="0" applyFill="0" applyBorder="0" applyAlignment="0" applyProtection="0"/>
  </cellStyleXfs>
  <cellXfs count="345">
    <xf numFmtId="0" fontId="0" fillId="0" borderId="0" xfId="0"/>
    <xf numFmtId="0" fontId="9" fillId="33" borderId="0" xfId="0" applyFont="1" applyFill="1" applyAlignment="1">
      <alignment horizontal="left"/>
    </xf>
    <xf numFmtId="0" fontId="9" fillId="33" borderId="0" xfId="0" applyFont="1" applyFill="1" applyAlignment="1"/>
    <xf numFmtId="0" fontId="7" fillId="33" borderId="0" xfId="0" applyFont="1" applyFill="1"/>
    <xf numFmtId="0" fontId="9" fillId="33" borderId="0" xfId="2" applyFont="1" applyFill="1" applyBorder="1" applyAlignment="1">
      <alignment horizontal="left"/>
    </xf>
    <xf numFmtId="0" fontId="13" fillId="33" borderId="0" xfId="2" applyFont="1" applyFill="1" applyBorder="1" applyAlignment="1">
      <alignment horizontal="left"/>
    </xf>
    <xf numFmtId="0" fontId="13" fillId="33" borderId="0" xfId="0" applyFont="1" applyFill="1"/>
    <xf numFmtId="167" fontId="62" fillId="33" borderId="0" xfId="307" applyNumberFormat="1" applyFont="1" applyFill="1" applyAlignment="1" applyProtection="1">
      <alignment vertical="top"/>
      <protection locked="0"/>
    </xf>
    <xf numFmtId="165" fontId="9" fillId="33" borderId="0" xfId="5" applyNumberFormat="1" applyFont="1" applyFill="1" applyBorder="1"/>
    <xf numFmtId="0" fontId="30" fillId="33" borderId="0" xfId="0" applyFont="1" applyFill="1" applyBorder="1"/>
    <xf numFmtId="165" fontId="7" fillId="33" borderId="0" xfId="0" applyNumberFormat="1" applyFont="1" applyFill="1" applyBorder="1"/>
    <xf numFmtId="0" fontId="30" fillId="33" borderId="0" xfId="2" applyFont="1" applyFill="1"/>
    <xf numFmtId="0" fontId="9" fillId="33" borderId="0" xfId="2" applyFont="1" applyFill="1"/>
    <xf numFmtId="0" fontId="12" fillId="33" borderId="0" xfId="2" applyFont="1" applyFill="1"/>
    <xf numFmtId="165" fontId="12" fillId="33" borderId="0" xfId="2" applyNumberFormat="1" applyFont="1" applyFill="1" applyAlignment="1">
      <alignment shrinkToFit="1"/>
    </xf>
    <xf numFmtId="165" fontId="12" fillId="33" borderId="0" xfId="2" applyNumberFormat="1" applyFont="1" applyFill="1"/>
    <xf numFmtId="165" fontId="30" fillId="33" borderId="0" xfId="2" applyNumberFormat="1" applyFont="1" applyFill="1"/>
    <xf numFmtId="2" fontId="12" fillId="33" borderId="0" xfId="2" applyNumberFormat="1" applyFont="1" applyFill="1"/>
    <xf numFmtId="165" fontId="9" fillId="33" borderId="0" xfId="2" applyNumberFormat="1" applyFont="1" applyFill="1" applyAlignment="1">
      <alignment horizontal="left"/>
    </xf>
    <xf numFmtId="0" fontId="9" fillId="33" borderId="0" xfId="0" applyFont="1" applyFill="1"/>
    <xf numFmtId="0" fontId="13" fillId="33" borderId="0" xfId="2" applyFont="1" applyFill="1" applyBorder="1" applyAlignment="1"/>
    <xf numFmtId="0" fontId="7" fillId="33" borderId="0" xfId="0" applyFont="1" applyFill="1" applyBorder="1"/>
    <xf numFmtId="0" fontId="3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65" fontId="13" fillId="33" borderId="31" xfId="0" applyNumberFormat="1" applyFont="1" applyFill="1" applyBorder="1"/>
    <xf numFmtId="165" fontId="9" fillId="33" borderId="27" xfId="0" applyNumberFormat="1" applyFont="1" applyFill="1" applyBorder="1" applyAlignment="1">
      <alignment horizontal="right"/>
    </xf>
    <xf numFmtId="165" fontId="9" fillId="33" borderId="23" xfId="0" applyNumberFormat="1" applyFont="1" applyFill="1" applyBorder="1" applyAlignment="1">
      <alignment horizontal="right"/>
    </xf>
    <xf numFmtId="165" fontId="9" fillId="33" borderId="28" xfId="0" applyNumberFormat="1" applyFont="1" applyFill="1" applyBorder="1" applyAlignment="1">
      <alignment horizontal="right"/>
    </xf>
    <xf numFmtId="165" fontId="9" fillId="33" borderId="31" xfId="0" applyNumberFormat="1" applyFont="1" applyFill="1" applyBorder="1"/>
    <xf numFmtId="165" fontId="9" fillId="33" borderId="31" xfId="0" applyNumberFormat="1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right"/>
    </xf>
    <xf numFmtId="165" fontId="9" fillId="33" borderId="32" xfId="0" applyNumberFormat="1" applyFont="1" applyFill="1" applyBorder="1" applyAlignment="1">
      <alignment horizontal="right"/>
    </xf>
    <xf numFmtId="0" fontId="9" fillId="33" borderId="31" xfId="0" applyFont="1" applyFill="1" applyBorder="1"/>
    <xf numFmtId="0" fontId="9" fillId="33" borderId="29" xfId="0" applyFont="1" applyFill="1" applyBorder="1"/>
    <xf numFmtId="165" fontId="9" fillId="33" borderId="29" xfId="0" applyNumberFormat="1" applyFont="1" applyFill="1" applyBorder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30" xfId="0" applyNumberFormat="1" applyFont="1" applyFill="1" applyBorder="1" applyAlignment="1">
      <alignment horizontal="right"/>
    </xf>
    <xf numFmtId="0" fontId="12" fillId="33" borderId="0" xfId="0" applyFont="1" applyFill="1" applyBorder="1"/>
    <xf numFmtId="165" fontId="13" fillId="33" borderId="0" xfId="0" applyNumberFormat="1" applyFont="1" applyFill="1" applyBorder="1"/>
    <xf numFmtId="2" fontId="9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165" fontId="9" fillId="33" borderId="0" xfId="0" applyNumberFormat="1" applyFont="1" applyFill="1" applyBorder="1"/>
    <xf numFmtId="0" fontId="9" fillId="33" borderId="0" xfId="0" applyFont="1" applyFill="1" applyBorder="1"/>
    <xf numFmtId="0" fontId="7" fillId="33" borderId="0" xfId="0" applyFont="1" applyFill="1" applyAlignment="1">
      <alignment horizontal="center" vertical="center"/>
    </xf>
    <xf numFmtId="0" fontId="7" fillId="33" borderId="31" xfId="0" applyFont="1" applyFill="1" applyBorder="1"/>
    <xf numFmtId="2" fontId="7" fillId="33" borderId="0" xfId="0" applyNumberFormat="1" applyFont="1" applyFill="1"/>
    <xf numFmtId="0" fontId="7" fillId="33" borderId="31" xfId="0" applyFont="1" applyFill="1" applyBorder="1" applyAlignment="1">
      <alignment horizontal="center"/>
    </xf>
    <xf numFmtId="166" fontId="7" fillId="33" borderId="31" xfId="1" applyNumberFormat="1" applyFont="1" applyFill="1" applyBorder="1"/>
    <xf numFmtId="166" fontId="7" fillId="33" borderId="0" xfId="1" applyNumberFormat="1" applyFont="1" applyFill="1" applyBorder="1"/>
    <xf numFmtId="166" fontId="7" fillId="33" borderId="32" xfId="1" applyNumberFormat="1" applyFont="1" applyFill="1" applyBorder="1"/>
    <xf numFmtId="165" fontId="7" fillId="33" borderId="0" xfId="0" applyNumberFormat="1" applyFont="1" applyFill="1"/>
    <xf numFmtId="0" fontId="7" fillId="33" borderId="26" xfId="0" applyFont="1" applyFill="1" applyBorder="1" applyAlignment="1">
      <alignment horizontal="center"/>
    </xf>
    <xf numFmtId="166" fontId="7" fillId="33" borderId="29" xfId="0" applyNumberFormat="1" applyFont="1" applyFill="1" applyBorder="1"/>
    <xf numFmtId="166" fontId="7" fillId="33" borderId="11" xfId="0" applyNumberFormat="1" applyFont="1" applyFill="1" applyBorder="1"/>
    <xf numFmtId="166" fontId="7" fillId="33" borderId="11" xfId="1" applyNumberFormat="1" applyFont="1" applyFill="1" applyBorder="1"/>
    <xf numFmtId="166" fontId="7" fillId="33" borderId="30" xfId="1" applyNumberFormat="1" applyFont="1" applyFill="1" applyBorder="1"/>
    <xf numFmtId="0" fontId="7" fillId="33" borderId="0" xfId="0" applyFont="1" applyFill="1" applyAlignment="1">
      <alignment wrapText="1"/>
    </xf>
    <xf numFmtId="166" fontId="7" fillId="33" borderId="0" xfId="0" applyNumberFormat="1" applyFont="1" applyFill="1" applyAlignment="1">
      <alignment wrapText="1"/>
    </xf>
    <xf numFmtId="0" fontId="9" fillId="33" borderId="0" xfId="2" applyFont="1" applyFill="1" applyAlignment="1"/>
    <xf numFmtId="166" fontId="7" fillId="33" borderId="0" xfId="1" applyNumberFormat="1" applyFont="1" applyFill="1"/>
    <xf numFmtId="1" fontId="7" fillId="33" borderId="0" xfId="0" applyNumberFormat="1" applyFont="1" applyFill="1"/>
    <xf numFmtId="165" fontId="7" fillId="33" borderId="31" xfId="0" applyNumberFormat="1" applyFont="1" applyFill="1" applyBorder="1"/>
    <xf numFmtId="165" fontId="7" fillId="33" borderId="32" xfId="0" applyNumberFormat="1" applyFont="1" applyFill="1" applyBorder="1"/>
    <xf numFmtId="4" fontId="7" fillId="33" borderId="0" xfId="0" applyNumberFormat="1" applyFont="1" applyFill="1"/>
    <xf numFmtId="165" fontId="7" fillId="33" borderId="29" xfId="0" applyNumberFormat="1" applyFont="1" applyFill="1" applyBorder="1"/>
    <xf numFmtId="165" fontId="7" fillId="33" borderId="30" xfId="0" applyNumberFormat="1" applyFont="1" applyFill="1" applyBorder="1"/>
    <xf numFmtId="0" fontId="9" fillId="33" borderId="27" xfId="2" applyFont="1" applyFill="1" applyBorder="1" applyAlignment="1">
      <alignment horizontal="right" vertical="center"/>
    </xf>
    <xf numFmtId="0" fontId="13" fillId="33" borderId="23" xfId="2" applyFont="1" applyFill="1" applyBorder="1" applyAlignment="1">
      <alignment horizontal="right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right"/>
    </xf>
    <xf numFmtId="165" fontId="7" fillId="33" borderId="11" xfId="0" applyNumberFormat="1" applyFont="1" applyFill="1" applyBorder="1"/>
    <xf numFmtId="0" fontId="7" fillId="33" borderId="0" xfId="0" applyFont="1" applyFill="1" applyAlignment="1">
      <alignment horizontal="right"/>
    </xf>
    <xf numFmtId="0" fontId="9" fillId="33" borderId="23" xfId="2" applyFont="1" applyFill="1" applyBorder="1" applyAlignment="1">
      <alignment vertical="center"/>
    </xf>
    <xf numFmtId="0" fontId="9" fillId="33" borderId="0" xfId="0" applyFont="1" applyFill="1" applyBorder="1" applyAlignment="1">
      <alignment horizontal="right"/>
    </xf>
    <xf numFmtId="2" fontId="9" fillId="33" borderId="0" xfId="2" applyNumberFormat="1" applyFont="1" applyFill="1" applyBorder="1" applyAlignment="1">
      <alignment horizontal="right"/>
    </xf>
    <xf numFmtId="2" fontId="9" fillId="33" borderId="0" xfId="2" applyNumberFormat="1" applyFont="1" applyFill="1" applyBorder="1"/>
    <xf numFmtId="2" fontId="9" fillId="33" borderId="0" xfId="0" applyNumberFormat="1" applyFont="1" applyFill="1"/>
    <xf numFmtId="2" fontId="9" fillId="33" borderId="0" xfId="2" applyNumberFormat="1" applyFont="1" applyFill="1"/>
    <xf numFmtId="165" fontId="9" fillId="33" borderId="0" xfId="2" applyNumberFormat="1" applyFont="1" applyFill="1" applyBorder="1" applyAlignment="1">
      <alignment horizontal="right"/>
    </xf>
    <xf numFmtId="2" fontId="9" fillId="33" borderId="0" xfId="0" applyNumberFormat="1" applyFont="1" applyFill="1" applyBorder="1"/>
    <xf numFmtId="0" fontId="9" fillId="33" borderId="11" xfId="0" applyFont="1" applyFill="1" applyBorder="1" applyAlignment="1">
      <alignment horizontal="right"/>
    </xf>
    <xf numFmtId="2" fontId="9" fillId="33" borderId="11" xfId="2" applyNumberFormat="1" applyFont="1" applyFill="1" applyBorder="1" applyAlignment="1">
      <alignment horizontal="right"/>
    </xf>
    <xf numFmtId="2" fontId="9" fillId="33" borderId="11" xfId="0" applyNumberFormat="1" applyFont="1" applyFill="1" applyBorder="1"/>
    <xf numFmtId="2" fontId="9" fillId="33" borderId="11" xfId="2" applyNumberFormat="1" applyFont="1" applyFill="1" applyBorder="1"/>
    <xf numFmtId="0" fontId="9" fillId="33" borderId="0" xfId="2" applyFont="1" applyFill="1" applyBorder="1" applyAlignment="1">
      <alignment horizontal="left" wrapText="1"/>
    </xf>
    <xf numFmtId="165" fontId="9" fillId="33" borderId="0" xfId="2" applyNumberFormat="1" applyFont="1" applyFill="1"/>
    <xf numFmtId="0" fontId="9" fillId="33" borderId="0" xfId="2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12" fillId="33" borderId="0" xfId="0" applyFont="1" applyFill="1"/>
    <xf numFmtId="0" fontId="7" fillId="33" borderId="10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165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30" fillId="33" borderId="0" xfId="0" applyFont="1" applyFill="1"/>
    <xf numFmtId="165" fontId="30" fillId="33" borderId="0" xfId="0" applyNumberFormat="1" applyFont="1" applyFill="1"/>
    <xf numFmtId="165" fontId="12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 vertical="center"/>
    </xf>
    <xf numFmtId="0" fontId="9" fillId="33" borderId="0" xfId="2" applyFont="1" applyFill="1" applyAlignment="1">
      <alignment shrinkToFit="1"/>
    </xf>
    <xf numFmtId="0" fontId="13" fillId="33" borderId="10" xfId="2" applyFont="1" applyFill="1" applyBorder="1" applyAlignment="1">
      <alignment horizontal="right" vertical="center" shrinkToFit="1"/>
    </xf>
    <xf numFmtId="0" fontId="9" fillId="33" borderId="0" xfId="2" applyFont="1" applyFill="1" applyAlignment="1">
      <alignment horizontal="center" shrinkToFit="1"/>
    </xf>
    <xf numFmtId="2" fontId="9" fillId="33" borderId="0" xfId="158" applyNumberFormat="1" applyFont="1" applyFill="1" applyBorder="1"/>
    <xf numFmtId="2" fontId="9" fillId="33" borderId="0" xfId="158" applyNumberFormat="1" applyFont="1" applyFill="1" applyBorder="1" applyProtection="1"/>
    <xf numFmtId="0" fontId="9" fillId="33" borderId="0" xfId="2" applyNumberFormat="1" applyFont="1" applyFill="1" applyAlignment="1">
      <alignment horizontal="center" shrinkToFit="1"/>
    </xf>
    <xf numFmtId="0" fontId="9" fillId="33" borderId="0" xfId="2" applyFont="1" applyFill="1" applyBorder="1" applyAlignment="1">
      <alignment horizontal="center" shrinkToFit="1"/>
    </xf>
    <xf numFmtId="0" fontId="9" fillId="33" borderId="11" xfId="2" applyFont="1" applyFill="1" applyBorder="1" applyAlignment="1">
      <alignment horizontal="center" shrinkToFit="1"/>
    </xf>
    <xf numFmtId="2" fontId="7" fillId="33" borderId="11" xfId="0" applyNumberFormat="1" applyFont="1" applyFill="1" applyBorder="1" applyAlignment="1">
      <alignment horizontal="right" vertical="center"/>
    </xf>
    <xf numFmtId="165" fontId="9" fillId="33" borderId="11" xfId="2" applyNumberFormat="1" applyFont="1" applyFill="1" applyBorder="1"/>
    <xf numFmtId="165" fontId="30" fillId="33" borderId="0" xfId="2" applyNumberFormat="1" applyFont="1" applyFill="1" applyAlignment="1">
      <alignment shrinkToFit="1"/>
    </xf>
    <xf numFmtId="0" fontId="13" fillId="33" borderId="0" xfId="2" applyFont="1" applyFill="1" applyAlignment="1">
      <alignment vertical="top" wrapText="1"/>
    </xf>
    <xf numFmtId="0" fontId="64" fillId="33" borderId="0" xfId="0" applyFont="1" applyFill="1"/>
    <xf numFmtId="0" fontId="9" fillId="33" borderId="31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31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>
      <alignment horizontal="center"/>
    </xf>
    <xf numFmtId="2" fontId="9" fillId="33" borderId="32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2" fontId="9" fillId="33" borderId="27" xfId="0" applyNumberFormat="1" applyFont="1" applyFill="1" applyBorder="1" applyAlignment="1">
      <alignment horizontal="center" wrapText="1"/>
    </xf>
    <xf numFmtId="2" fontId="9" fillId="33" borderId="23" xfId="0" applyNumberFormat="1" applyFont="1" applyFill="1" applyBorder="1" applyAlignment="1">
      <alignment horizontal="center" wrapText="1"/>
    </xf>
    <xf numFmtId="2" fontId="9" fillId="33" borderId="28" xfId="0" applyNumberFormat="1" applyFont="1" applyFill="1" applyBorder="1" applyAlignment="1">
      <alignment horizontal="center" wrapText="1"/>
    </xf>
    <xf numFmtId="165" fontId="9" fillId="33" borderId="0" xfId="0" applyNumberFormat="1" applyFont="1" applyFill="1" applyBorder="1" applyAlignment="1">
      <alignment horizontal="center"/>
    </xf>
    <xf numFmtId="0" fontId="7" fillId="33" borderId="29" xfId="0" applyNumberFormat="1" applyFont="1" applyFill="1" applyBorder="1" applyAlignment="1">
      <alignment horizontal="center"/>
    </xf>
    <xf numFmtId="165" fontId="9" fillId="33" borderId="29" xfId="0" applyNumberFormat="1" applyFont="1" applyFill="1" applyBorder="1" applyAlignment="1">
      <alignment horizontal="center"/>
    </xf>
    <xf numFmtId="165" fontId="9" fillId="33" borderId="11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>
      <alignment horizontal="center"/>
    </xf>
    <xf numFmtId="9" fontId="7" fillId="33" borderId="0" xfId="1" applyFont="1" applyFill="1"/>
    <xf numFmtId="0" fontId="13" fillId="33" borderId="0" xfId="0" applyFont="1" applyFill="1" applyAlignment="1">
      <alignment horizontal="center" vertical="center" readingOrder="1"/>
    </xf>
    <xf numFmtId="0" fontId="7" fillId="33" borderId="14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13" fillId="33" borderId="0" xfId="2" applyFont="1" applyFill="1" applyAlignment="1">
      <alignment wrapText="1"/>
    </xf>
    <xf numFmtId="165" fontId="9" fillId="33" borderId="0" xfId="0" applyNumberFormat="1" applyFont="1" applyFill="1"/>
    <xf numFmtId="0" fontId="13" fillId="33" borderId="0" xfId="0" applyFont="1" applyFill="1" applyBorder="1" applyAlignment="1">
      <alignment horizontal="center" vertical="center" readingOrder="1"/>
    </xf>
    <xf numFmtId="0" fontId="7" fillId="33" borderId="11" xfId="0" applyFont="1" applyFill="1" applyBorder="1" applyAlignment="1">
      <alignment wrapText="1"/>
    </xf>
    <xf numFmtId="0" fontId="7" fillId="33" borderId="25" xfId="0" applyFont="1" applyFill="1" applyBorder="1"/>
    <xf numFmtId="0" fontId="15" fillId="33" borderId="0" xfId="2" applyFont="1" applyFill="1" applyAlignment="1">
      <alignment horizontal="left"/>
    </xf>
    <xf numFmtId="0" fontId="66" fillId="33" borderId="0" xfId="307" applyFont="1" applyFill="1"/>
    <xf numFmtId="0" fontId="14" fillId="33" borderId="0" xfId="2" applyFont="1" applyFill="1"/>
    <xf numFmtId="0" fontId="15" fillId="33" borderId="0" xfId="2" applyFont="1" applyFill="1"/>
    <xf numFmtId="0" fontId="14" fillId="33" borderId="0" xfId="2" applyFont="1" applyFill="1" applyAlignment="1"/>
    <xf numFmtId="0" fontId="68" fillId="33" borderId="0" xfId="0" applyFont="1" applyFill="1"/>
    <xf numFmtId="0" fontId="6" fillId="33" borderId="10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/>
    </xf>
    <xf numFmtId="165" fontId="7" fillId="33" borderId="11" xfId="0" applyNumberFormat="1" applyFont="1" applyFill="1" applyBorder="1" applyAlignment="1">
      <alignment horizontal="center"/>
    </xf>
    <xf numFmtId="0" fontId="71" fillId="33" borderId="0" xfId="0" applyFont="1" applyFill="1"/>
    <xf numFmtId="166" fontId="12" fillId="33" borderId="0" xfId="0" applyNumberFormat="1" applyFont="1" applyFill="1" applyAlignment="1">
      <alignment wrapText="1"/>
    </xf>
    <xf numFmtId="0" fontId="6" fillId="33" borderId="27" xfId="0" applyFont="1" applyFill="1" applyBorder="1"/>
    <xf numFmtId="0" fontId="6" fillId="33" borderId="31" xfId="0" applyFont="1" applyFill="1" applyBorder="1"/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right"/>
    </xf>
    <xf numFmtId="2" fontId="6" fillId="33" borderId="27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/>
    </xf>
    <xf numFmtId="2" fontId="6" fillId="33" borderId="28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 horizontal="right"/>
    </xf>
    <xf numFmtId="2" fontId="6" fillId="33" borderId="3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33" borderId="32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right"/>
    </xf>
    <xf numFmtId="2" fontId="6" fillId="33" borderId="29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30" xfId="0" applyNumberFormat="1" applyFont="1" applyFill="1" applyBorder="1" applyAlignment="1">
      <alignment horizontal="center"/>
    </xf>
    <xf numFmtId="0" fontId="15" fillId="33" borderId="0" xfId="0" applyFont="1" applyFill="1"/>
    <xf numFmtId="0" fontId="15" fillId="33" borderId="0" xfId="2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32" fillId="33" borderId="0" xfId="0" applyFont="1" applyFill="1" applyBorder="1"/>
    <xf numFmtId="0" fontId="5" fillId="33" borderId="3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4" fillId="33" borderId="0" xfId="0" applyFont="1" applyFill="1"/>
    <xf numFmtId="0" fontId="72" fillId="33" borderId="0" xfId="0" applyFont="1" applyFill="1"/>
    <xf numFmtId="165" fontId="12" fillId="33" borderId="0" xfId="2" applyNumberFormat="1" applyFont="1" applyFill="1" applyBorder="1"/>
    <xf numFmtId="2" fontId="30" fillId="33" borderId="0" xfId="0" applyNumberFormat="1" applyFont="1" applyFill="1"/>
    <xf numFmtId="2" fontId="71" fillId="33" borderId="0" xfId="0" applyNumberFormat="1" applyFont="1" applyFill="1"/>
    <xf numFmtId="0" fontId="3" fillId="33" borderId="0" xfId="0" applyFont="1" applyFill="1"/>
    <xf numFmtId="166" fontId="7" fillId="33" borderId="0" xfId="0" applyNumberFormat="1" applyFont="1" applyFill="1"/>
    <xf numFmtId="0" fontId="29" fillId="33" borderId="0" xfId="2" applyFont="1" applyFill="1" applyBorder="1" applyAlignment="1">
      <alignment horizontal="right" vertical="center" shrinkToFit="1"/>
    </xf>
    <xf numFmtId="0" fontId="9" fillId="33" borderId="0" xfId="2" applyFont="1" applyFill="1" applyAlignment="1">
      <alignment horizontal="left" vertical="top"/>
    </xf>
    <xf numFmtId="0" fontId="13" fillId="33" borderId="0" xfId="2" applyFont="1" applyFill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26" xfId="0" applyFont="1" applyFill="1" applyBorder="1"/>
    <xf numFmtId="0" fontId="3" fillId="33" borderId="26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2" fontId="12" fillId="33" borderId="0" xfId="0" applyNumberFormat="1" applyFont="1" applyFill="1"/>
    <xf numFmtId="165" fontId="7" fillId="33" borderId="11" xfId="0" applyNumberFormat="1" applyFont="1" applyFill="1" applyBorder="1" applyAlignment="1">
      <alignment horizontal="right" vertical="center"/>
    </xf>
    <xf numFmtId="165" fontId="7" fillId="33" borderId="27" xfId="0" applyNumberFormat="1" applyFont="1" applyFill="1" applyBorder="1"/>
    <xf numFmtId="165" fontId="7" fillId="33" borderId="23" xfId="0" applyNumberFormat="1" applyFont="1" applyFill="1" applyBorder="1"/>
    <xf numFmtId="165" fontId="7" fillId="33" borderId="28" xfId="0" applyNumberFormat="1" applyFont="1" applyFill="1" applyBorder="1"/>
    <xf numFmtId="165" fontId="9" fillId="33" borderId="11" xfId="0" applyNumberFormat="1" applyFont="1" applyFill="1" applyBorder="1"/>
    <xf numFmtId="165" fontId="9" fillId="33" borderId="30" xfId="0" applyNumberFormat="1" applyFont="1" applyFill="1" applyBorder="1"/>
    <xf numFmtId="0" fontId="0" fillId="33" borderId="0" xfId="0" applyFill="1"/>
    <xf numFmtId="0" fontId="73" fillId="33" borderId="0" xfId="0" applyFont="1" applyFill="1" applyAlignment="1">
      <alignment horizontal="center"/>
    </xf>
    <xf numFmtId="165" fontId="0" fillId="33" borderId="0" xfId="0" applyNumberFormat="1" applyFill="1"/>
    <xf numFmtId="9" fontId="0" fillId="33" borderId="0" xfId="1" applyFont="1" applyFill="1"/>
    <xf numFmtId="165" fontId="9" fillId="33" borderId="31" xfId="0" applyNumberFormat="1" applyFont="1" applyFill="1" applyBorder="1" applyAlignment="1">
      <alignment horizontal="center"/>
    </xf>
    <xf numFmtId="165" fontId="9" fillId="33" borderId="32" xfId="0" applyNumberFormat="1" applyFont="1" applyFill="1" applyBorder="1" applyAlignment="1">
      <alignment horizontal="center"/>
    </xf>
    <xf numFmtId="165" fontId="9" fillId="33" borderId="27" xfId="0" applyNumberFormat="1" applyFont="1" applyFill="1" applyBorder="1" applyAlignment="1">
      <alignment horizontal="center" wrapText="1"/>
    </xf>
    <xf numFmtId="165" fontId="9" fillId="33" borderId="23" xfId="0" applyNumberFormat="1" applyFont="1" applyFill="1" applyBorder="1" applyAlignment="1">
      <alignment horizontal="center" wrapText="1"/>
    </xf>
    <xf numFmtId="165" fontId="9" fillId="33" borderId="28" xfId="0" applyNumberFormat="1" applyFont="1" applyFill="1" applyBorder="1" applyAlignment="1">
      <alignment horizontal="center" wrapText="1"/>
    </xf>
    <xf numFmtId="0" fontId="61" fillId="33" borderId="0" xfId="2" applyFont="1" applyFill="1" applyBorder="1" applyAlignment="1">
      <alignment horizontal="left"/>
    </xf>
    <xf numFmtId="167" fontId="53" fillId="33" borderId="0" xfId="4" applyFont="1" applyFill="1" applyAlignment="1" applyProtection="1">
      <alignment horizontal="left" vertical="top"/>
      <protection locked="0"/>
    </xf>
    <xf numFmtId="0" fontId="61" fillId="33" borderId="0" xfId="2" applyFont="1" applyFill="1" applyBorder="1" applyAlignment="1">
      <alignment horizontal="left"/>
    </xf>
    <xf numFmtId="0" fontId="15" fillId="33" borderId="0" xfId="2" applyFont="1" applyFill="1" applyAlignment="1">
      <alignment horizontal="left"/>
    </xf>
    <xf numFmtId="0" fontId="67" fillId="33" borderId="0" xfId="0" applyFont="1" applyFill="1" applyAlignment="1">
      <alignment horizontal="left" vertical="top"/>
    </xf>
    <xf numFmtId="0" fontId="9" fillId="33" borderId="0" xfId="2" applyFont="1" applyFill="1" applyBorder="1"/>
    <xf numFmtId="0" fontId="76" fillId="33" borderId="0" xfId="2" applyFont="1" applyFill="1"/>
    <xf numFmtId="0" fontId="78" fillId="33" borderId="0" xfId="2" applyFont="1" applyFill="1"/>
    <xf numFmtId="0" fontId="14" fillId="33" borderId="0" xfId="0" applyFont="1" applyFill="1" applyBorder="1"/>
    <xf numFmtId="0" fontId="15" fillId="33" borderId="0" xfId="2" applyFont="1" applyFill="1" applyAlignment="1"/>
    <xf numFmtId="0" fontId="7" fillId="33" borderId="0" xfId="0" applyFont="1" applyFill="1" applyBorder="1" applyAlignment="1">
      <alignment horizontal="center" vertical="center"/>
    </xf>
    <xf numFmtId="0" fontId="2" fillId="33" borderId="31" xfId="0" applyFont="1" applyFill="1" applyBorder="1"/>
    <xf numFmtId="165" fontId="2" fillId="33" borderId="0" xfId="0" applyNumberFormat="1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 horizontal="center"/>
    </xf>
    <xf numFmtId="0" fontId="2" fillId="33" borderId="29" xfId="0" applyFont="1" applyFill="1" applyBorder="1"/>
    <xf numFmtId="165" fontId="2" fillId="33" borderId="11" xfId="0" applyNumberFormat="1" applyFont="1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right" vertical="center"/>
    </xf>
    <xf numFmtId="0" fontId="3" fillId="33" borderId="0" xfId="0" applyFont="1" applyFill="1" applyBorder="1"/>
    <xf numFmtId="2" fontId="3" fillId="33" borderId="0" xfId="0" applyNumberFormat="1" applyFont="1" applyFill="1" applyBorder="1"/>
    <xf numFmtId="0" fontId="32" fillId="33" borderId="0" xfId="0" applyFont="1" applyFill="1" applyBorder="1" applyAlignment="1">
      <alignment vertical="center"/>
    </xf>
    <xf numFmtId="0" fontId="1" fillId="33" borderId="0" xfId="0" applyFont="1" applyFill="1"/>
    <xf numFmtId="0" fontId="7" fillId="33" borderId="11" xfId="0" applyFont="1" applyFill="1" applyBorder="1"/>
    <xf numFmtId="167" fontId="80" fillId="33" borderId="0" xfId="307" applyNumberFormat="1" applyFont="1" applyFill="1" applyAlignment="1" applyProtection="1">
      <alignment vertical="top"/>
      <protection locked="0"/>
    </xf>
    <xf numFmtId="0" fontId="80" fillId="33" borderId="0" xfId="307" applyFont="1" applyFill="1"/>
    <xf numFmtId="0" fontId="81" fillId="33" borderId="0" xfId="0" applyFont="1" applyFill="1"/>
    <xf numFmtId="0" fontId="61" fillId="33" borderId="0" xfId="2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80" fillId="0" borderId="0" xfId="307" applyFont="1" applyAlignment="1">
      <alignment horizontal="left" readingOrder="1"/>
    </xf>
    <xf numFmtId="0" fontId="77" fillId="33" borderId="0" xfId="3" applyFont="1" applyFill="1" applyAlignment="1" applyProtection="1"/>
    <xf numFmtId="0" fontId="77" fillId="33" borderId="0" xfId="3" applyFont="1" applyFill="1" applyBorder="1" applyAlignment="1" applyProtection="1">
      <alignment horizontal="left"/>
    </xf>
    <xf numFmtId="0" fontId="15" fillId="33" borderId="0" xfId="2" applyFont="1" applyFill="1" applyAlignment="1">
      <alignment horizontal="left"/>
    </xf>
    <xf numFmtId="167" fontId="74" fillId="33" borderId="0" xfId="4" applyFont="1" applyFill="1" applyAlignment="1" applyProtection="1">
      <alignment horizontal="left"/>
      <protection locked="0"/>
    </xf>
    <xf numFmtId="0" fontId="66" fillId="33" borderId="0" xfId="307" applyFont="1" applyFill="1"/>
    <xf numFmtId="0" fontId="15" fillId="33" borderId="0" xfId="2" applyFont="1" applyFill="1"/>
    <xf numFmtId="0" fontId="67" fillId="33" borderId="0" xfId="0" applyFont="1" applyFill="1"/>
    <xf numFmtId="0" fontId="68" fillId="33" borderId="0" xfId="0" applyFont="1" applyFill="1"/>
    <xf numFmtId="0" fontId="15" fillId="33" borderId="0" xfId="2" applyFont="1" applyFill="1" applyBorder="1" applyAlignment="1"/>
    <xf numFmtId="0" fontId="70" fillId="33" borderId="0" xfId="0" applyFont="1" applyFill="1" applyAlignment="1">
      <alignment readingOrder="1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5" fillId="33" borderId="0" xfId="2" applyFont="1" applyFill="1" applyAlignment="1"/>
    <xf numFmtId="0" fontId="7" fillId="33" borderId="31" xfId="0" applyFont="1" applyFill="1" applyBorder="1" applyAlignment="1">
      <alignment wrapText="1"/>
    </xf>
    <xf numFmtId="0" fontId="7" fillId="33" borderId="29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1" fillId="0" borderId="0" xfId="0" applyFont="1" applyAlignment="1">
      <alignment horizontal="left" readingOrder="1"/>
    </xf>
    <xf numFmtId="0" fontId="32" fillId="33" borderId="27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31" xfId="0" applyFont="1" applyFill="1" applyBorder="1" applyAlignment="1">
      <alignment horizontal="center" wrapText="1"/>
    </xf>
    <xf numFmtId="0" fontId="32" fillId="33" borderId="29" xfId="0" applyFont="1" applyFill="1" applyBorder="1" applyAlignment="1">
      <alignment horizontal="center" wrapText="1"/>
    </xf>
    <xf numFmtId="0" fontId="32" fillId="33" borderId="32" xfId="0" applyFont="1" applyFill="1" applyBorder="1" applyAlignment="1">
      <alignment horizontal="center" wrapText="1"/>
    </xf>
    <xf numFmtId="0" fontId="32" fillId="33" borderId="30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7" fillId="33" borderId="0" xfId="0" applyFont="1" applyFill="1" applyAlignment="1"/>
    <xf numFmtId="0" fontId="61" fillId="33" borderId="0" xfId="0" applyFont="1" applyFill="1" applyAlignment="1">
      <alignment horizontal="left" readingOrder="1"/>
    </xf>
    <xf numFmtId="0" fontId="70" fillId="0" borderId="0" xfId="0" applyFont="1" applyAlignment="1">
      <alignment horizontal="left" readingOrder="1"/>
    </xf>
    <xf numFmtId="0" fontId="7" fillId="33" borderId="23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right" wrapText="1"/>
    </xf>
    <xf numFmtId="0" fontId="7" fillId="33" borderId="28" xfId="0" applyFont="1" applyFill="1" applyBorder="1" applyAlignment="1">
      <alignment horizontal="right" wrapText="1"/>
    </xf>
    <xf numFmtId="0" fontId="7" fillId="33" borderId="32" xfId="0" applyFont="1" applyFill="1" applyBorder="1" applyAlignment="1">
      <alignment horizontal="right" wrapText="1"/>
    </xf>
    <xf numFmtId="0" fontId="7" fillId="33" borderId="30" xfId="0" applyFont="1" applyFill="1" applyBorder="1" applyAlignment="1">
      <alignment horizontal="right" wrapText="1"/>
    </xf>
    <xf numFmtId="0" fontId="1" fillId="33" borderId="28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66" fontId="7" fillId="33" borderId="23" xfId="0" applyNumberFormat="1" applyFont="1" applyFill="1" applyBorder="1" applyAlignment="1">
      <alignment horizontal="right" wrapText="1"/>
    </xf>
    <xf numFmtId="166" fontId="7" fillId="33" borderId="0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166" fontId="7" fillId="33" borderId="28" xfId="0" applyNumberFormat="1" applyFont="1" applyFill="1" applyBorder="1" applyAlignment="1">
      <alignment horizontal="right" wrapText="1"/>
    </xf>
    <xf numFmtId="166" fontId="7" fillId="33" borderId="32" xfId="0" applyNumberFormat="1" applyFont="1" applyFill="1" applyBorder="1" applyAlignment="1">
      <alignment horizontal="right" wrapText="1"/>
    </xf>
    <xf numFmtId="166" fontId="7" fillId="33" borderId="30" xfId="0" applyNumberFormat="1" applyFont="1" applyFill="1" applyBorder="1" applyAlignment="1">
      <alignment horizontal="right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8" xfId="0" quotePrefix="1" applyFont="1" applyFill="1" applyBorder="1" applyAlignment="1">
      <alignment horizontal="center" vertical="center" wrapText="1"/>
    </xf>
    <xf numFmtId="0" fontId="7" fillId="33" borderId="32" xfId="0" quotePrefix="1" applyFont="1" applyFill="1" applyBorder="1" applyAlignment="1">
      <alignment horizontal="center" vertical="center" wrapText="1"/>
    </xf>
    <xf numFmtId="0" fontId="7" fillId="33" borderId="30" xfId="0" quotePrefix="1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165" fontId="9" fillId="33" borderId="28" xfId="0" applyNumberFormat="1" applyFont="1" applyFill="1" applyBorder="1" applyAlignment="1">
      <alignment horizontal="center" vertical="center" wrapText="1"/>
    </xf>
    <xf numFmtId="165" fontId="9" fillId="33" borderId="32" xfId="0" applyNumberFormat="1" applyFont="1" applyFill="1" applyBorder="1" applyAlignment="1">
      <alignment horizontal="center" vertical="center" wrapText="1"/>
    </xf>
    <xf numFmtId="165" fontId="9" fillId="33" borderId="30" xfId="0" applyNumberFormat="1" applyFont="1" applyFill="1" applyBorder="1" applyAlignment="1">
      <alignment horizontal="center" vertical="center" wrapText="1"/>
    </xf>
    <xf numFmtId="165" fontId="9" fillId="33" borderId="25" xfId="0" applyNumberFormat="1" applyFont="1" applyFill="1" applyBorder="1" applyAlignment="1">
      <alignment horizontal="center" vertical="center"/>
    </xf>
    <xf numFmtId="165" fontId="9" fillId="33" borderId="14" xfId="0" applyNumberFormat="1" applyFont="1" applyFill="1" applyBorder="1" applyAlignment="1">
      <alignment horizontal="center" vertical="center"/>
    </xf>
    <xf numFmtId="165" fontId="9" fillId="33" borderId="26" xfId="0" applyNumberFormat="1" applyFont="1" applyFill="1" applyBorder="1" applyAlignment="1">
      <alignment horizontal="center" vertical="center"/>
    </xf>
    <xf numFmtId="165" fontId="9" fillId="33" borderId="27" xfId="0" applyNumberFormat="1" applyFont="1" applyFill="1" applyBorder="1" applyAlignment="1">
      <alignment horizontal="center"/>
    </xf>
    <xf numFmtId="165" fontId="9" fillId="33" borderId="23" xfId="0" applyNumberFormat="1" applyFont="1" applyFill="1" applyBorder="1" applyAlignment="1">
      <alignment horizontal="center"/>
    </xf>
    <xf numFmtId="165" fontId="9" fillId="33" borderId="28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left"/>
    </xf>
    <xf numFmtId="165" fontId="9" fillId="33" borderId="27" xfId="0" applyNumberFormat="1" applyFont="1" applyFill="1" applyBorder="1" applyAlignment="1">
      <alignment horizontal="center" vertical="center" wrapText="1"/>
    </xf>
    <xf numFmtId="165" fontId="9" fillId="33" borderId="31" xfId="0" applyNumberFormat="1" applyFont="1" applyFill="1" applyBorder="1" applyAlignment="1">
      <alignment horizontal="center" vertical="center" wrapText="1"/>
    </xf>
    <xf numFmtId="165" fontId="9" fillId="33" borderId="29" xfId="0" applyNumberFormat="1" applyFont="1" applyFill="1" applyBorder="1" applyAlignment="1">
      <alignment horizontal="center" vertical="center" wrapText="1"/>
    </xf>
    <xf numFmtId="165" fontId="9" fillId="33" borderId="23" xfId="0" applyNumberFormat="1" applyFont="1" applyFill="1" applyBorder="1" applyAlignment="1">
      <alignment horizontal="center" vertical="center" wrapText="1"/>
    </xf>
    <xf numFmtId="165" fontId="9" fillId="33" borderId="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15" fillId="33" borderId="0" xfId="0" applyFont="1" applyFill="1"/>
    <xf numFmtId="0" fontId="61" fillId="0" borderId="0" xfId="0" applyFont="1" applyAlignment="1">
      <alignment horizontal="left" vertical="center" readingOrder="1"/>
    </xf>
    <xf numFmtId="0" fontId="7" fillId="33" borderId="3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</cellXfs>
  <cellStyles count="308">
    <cellStyle name="% 2" xfId="6"/>
    <cellStyle name="20% - Accent1 2" xfId="7"/>
    <cellStyle name="20% - Accent1 2 2" xfId="8"/>
    <cellStyle name="20% - Accent1 2 2 2" xfId="9"/>
    <cellStyle name="20% - Accent1 2 3" xfId="10"/>
    <cellStyle name="20% - Accent1 3" xfId="11"/>
    <cellStyle name="20% - Accent2 2" xfId="12"/>
    <cellStyle name="20% - Accent2 2 2" xfId="13"/>
    <cellStyle name="20% - Accent2 2 2 2" xfId="14"/>
    <cellStyle name="20% - Accent2 2 3" xfId="15"/>
    <cellStyle name="20% - Accent2 3" xfId="16"/>
    <cellStyle name="20% - Accent3 2" xfId="17"/>
    <cellStyle name="20% - Accent3 2 2" xfId="18"/>
    <cellStyle name="20% - Accent3 2 2 2" xfId="19"/>
    <cellStyle name="20% - Accent3 2 3" xfId="20"/>
    <cellStyle name="20% - Accent3 3" xfId="21"/>
    <cellStyle name="20% - Accent4 2" xfId="22"/>
    <cellStyle name="20% - Accent4 2 2" xfId="23"/>
    <cellStyle name="20% - Accent4 2 2 2" xfId="24"/>
    <cellStyle name="20% - Accent4 2 3" xfId="25"/>
    <cellStyle name="20% - Accent4 3" xfId="26"/>
    <cellStyle name="20% - Accent5 2" xfId="27"/>
    <cellStyle name="20% - Accent5 2 2" xfId="28"/>
    <cellStyle name="20% - Accent5 2 2 2" xfId="29"/>
    <cellStyle name="20% - Accent5 2 3" xfId="30"/>
    <cellStyle name="20% - Accent5 3" xfId="31"/>
    <cellStyle name="20% - Accent6 2" xfId="32"/>
    <cellStyle name="20% - Accent6 2 2" xfId="33"/>
    <cellStyle name="20% - Accent6 2 2 2" xfId="34"/>
    <cellStyle name="20% - Accent6 2 3" xfId="35"/>
    <cellStyle name="20% - Accent6 3" xfId="36"/>
    <cellStyle name="40% - Accent1 2" xfId="37"/>
    <cellStyle name="40% - Accent1 2 2" xfId="38"/>
    <cellStyle name="40% - Accent1 2 2 2" xfId="39"/>
    <cellStyle name="40% - Accent1 2 3" xfId="40"/>
    <cellStyle name="40% - Accent1 3" xfId="41"/>
    <cellStyle name="40% - Accent2 2" xfId="42"/>
    <cellStyle name="40% - Accent2 2 2" xfId="43"/>
    <cellStyle name="40% - Accent2 2 2 2" xfId="44"/>
    <cellStyle name="40% - Accent2 2 3" xfId="45"/>
    <cellStyle name="40% - Accent2 3" xfId="46"/>
    <cellStyle name="40% - Accent3 2" xfId="47"/>
    <cellStyle name="40% - Accent3 2 2" xfId="48"/>
    <cellStyle name="40% - Accent3 2 2 2" xfId="49"/>
    <cellStyle name="40% - Accent3 2 3" xfId="50"/>
    <cellStyle name="40% - Accent3 3" xfId="51"/>
    <cellStyle name="40% - Accent4 2" xfId="52"/>
    <cellStyle name="40% - Accent4 2 2" xfId="53"/>
    <cellStyle name="40% - Accent4 2 2 2" xfId="54"/>
    <cellStyle name="40% - Accent4 2 3" xfId="55"/>
    <cellStyle name="40% - Accent4 3" xfId="56"/>
    <cellStyle name="40% - Accent5 2" xfId="57"/>
    <cellStyle name="40% - Accent5 2 2" xfId="58"/>
    <cellStyle name="40% - Accent5 2 2 2" xfId="59"/>
    <cellStyle name="40% - Accent5 2 3" xfId="60"/>
    <cellStyle name="40% - Accent5 3" xfId="61"/>
    <cellStyle name="40% - Accent6 2" xfId="62"/>
    <cellStyle name="40% - Accent6 2 2" xfId="63"/>
    <cellStyle name="40% - Accent6 2 2 2" xfId="64"/>
    <cellStyle name="40% - Accent6 2 3" xfId="65"/>
    <cellStyle name="40% - Accent6 3" xfId="66"/>
    <cellStyle name="60% - Accent1 2" xfId="67"/>
    <cellStyle name="60% - Accent1 3" xfId="68"/>
    <cellStyle name="60% - Accent2 2" xfId="69"/>
    <cellStyle name="60% - Accent2 3" xfId="70"/>
    <cellStyle name="60% - Accent3 2" xfId="71"/>
    <cellStyle name="60% - Accent3 3" xfId="72"/>
    <cellStyle name="60% - Accent4 2" xfId="73"/>
    <cellStyle name="60% - Accent4 3" xfId="74"/>
    <cellStyle name="60% - Accent5 2" xfId="75"/>
    <cellStyle name="60% - Accent5 3" xfId="76"/>
    <cellStyle name="60% - Accent6 2" xfId="77"/>
    <cellStyle name="60% - Accent6 3" xfId="78"/>
    <cellStyle name="Accent1 2" xfId="79"/>
    <cellStyle name="Accent1 3" xfId="80"/>
    <cellStyle name="Accent2 2" xfId="81"/>
    <cellStyle name="Accent2 3" xfId="82"/>
    <cellStyle name="Accent3 2" xfId="83"/>
    <cellStyle name="Accent3 3" xfId="84"/>
    <cellStyle name="Accent4 2" xfId="85"/>
    <cellStyle name="Accent4 3" xfId="86"/>
    <cellStyle name="Accent5 2" xfId="87"/>
    <cellStyle name="Accent5 3" xfId="88"/>
    <cellStyle name="Accent6 2" xfId="89"/>
    <cellStyle name="Accent6 3" xfId="90"/>
    <cellStyle name="Bad 2" xfId="91"/>
    <cellStyle name="Bad 3" xfId="92"/>
    <cellStyle name="Bulletin Cells" xfId="93"/>
    <cellStyle name="Bulletin Cells 2" xfId="94"/>
    <cellStyle name="Calculation 2" xfId="95"/>
    <cellStyle name="Calculation 3" xfId="96"/>
    <cellStyle name="Calculation 4" xfId="97"/>
    <cellStyle name="cells" xfId="98"/>
    <cellStyle name="Check Cell 2" xfId="99"/>
    <cellStyle name="Check Cell 3" xfId="100"/>
    <cellStyle name="column field" xfId="101"/>
    <cellStyle name="Comma 2" xfId="102"/>
    <cellStyle name="Comma 2 2" xfId="103"/>
    <cellStyle name="Comma 2 2 2" xfId="104"/>
    <cellStyle name="Comma 2 3" xfId="105"/>
    <cellStyle name="Comma 2 4" xfId="106"/>
    <cellStyle name="Comma 3" xfId="107"/>
    <cellStyle name="Comma 4" xfId="108"/>
    <cellStyle name="Comma 4 2" xfId="109"/>
    <cellStyle name="Comma 4 2 2" xfId="110"/>
    <cellStyle name="Comma 4 3" xfId="111"/>
    <cellStyle name="Comma 4 3 2" xfId="112"/>
    <cellStyle name="Comma 5" xfId="113"/>
    <cellStyle name="Comma 5 2" xfId="114"/>
    <cellStyle name="Comma 5 2 2" xfId="115"/>
    <cellStyle name="Comma 5 3" xfId="116"/>
    <cellStyle name="Comma 6" xfId="117"/>
    <cellStyle name="Comma 6 2" xfId="118"/>
    <cellStyle name="Comma 6 2 2" xfId="119"/>
    <cellStyle name="Comma 6 3" xfId="120"/>
    <cellStyle name="Comma 7" xfId="121"/>
    <cellStyle name="Comma 7 2" xfId="122"/>
    <cellStyle name="Comma 8" xfId="123"/>
    <cellStyle name="Comma 9" xfId="124"/>
    <cellStyle name="Explanatory Text 2" xfId="125"/>
    <cellStyle name="Explanatory Text 3" xfId="126"/>
    <cellStyle name="field names" xfId="127"/>
    <cellStyle name="footer" xfId="128"/>
    <cellStyle name="Good 2" xfId="129"/>
    <cellStyle name="Good 3" xfId="130"/>
    <cellStyle name="Heading" xfId="131"/>
    <cellStyle name="Heading 1 1" xfId="132"/>
    <cellStyle name="Heading 1 2" xfId="133"/>
    <cellStyle name="Heading 1 3" xfId="134"/>
    <cellStyle name="Heading 2 2" xfId="135"/>
    <cellStyle name="Heading 2 3" xfId="136"/>
    <cellStyle name="Heading 3 2" xfId="137"/>
    <cellStyle name="Heading 3 3" xfId="138"/>
    <cellStyle name="Heading 4 2" xfId="139"/>
    <cellStyle name="Heading 4 3" xfId="140"/>
    <cellStyle name="Headings" xfId="141"/>
    <cellStyle name="Headings 2" xfId="142"/>
    <cellStyle name="Hyperlink" xfId="307" builtinId="8"/>
    <cellStyle name="Hyperlink 2" xfId="143"/>
    <cellStyle name="Hyperlink 2 2" xfId="3"/>
    <cellStyle name="Hyperlink 2 3" xfId="144"/>
    <cellStyle name="Hyperlink 2 4" xfId="145"/>
    <cellStyle name="Hyperlink 3" xfId="146"/>
    <cellStyle name="Hyperlink 3 2" xfId="147"/>
    <cellStyle name="Hyperlink 4" xfId="148"/>
    <cellStyle name="Hyperlink 5" xfId="149"/>
    <cellStyle name="Input 2" xfId="150"/>
    <cellStyle name="Input 3" xfId="151"/>
    <cellStyle name="Input 4" xfId="152"/>
    <cellStyle name="Linked Cell 2" xfId="153"/>
    <cellStyle name="Linked Cell 3" xfId="154"/>
    <cellStyle name="Neutral 2" xfId="155"/>
    <cellStyle name="Neutral 3" xfId="156"/>
    <cellStyle name="Normal" xfId="0" builtinId="0"/>
    <cellStyle name="Normal 10" xfId="157"/>
    <cellStyle name="Normal 10 2" xfId="158"/>
    <cellStyle name="Normal 10 2 2" xfId="159"/>
    <cellStyle name="Normal 10 2 3" xfId="160"/>
    <cellStyle name="Normal 10 3" xfId="161"/>
    <cellStyle name="Normal 11" xfId="162"/>
    <cellStyle name="Normal 12" xfId="163"/>
    <cellStyle name="Normal 13" xfId="164"/>
    <cellStyle name="Normal 14" xfId="165"/>
    <cellStyle name="Normal 15" xfId="166"/>
    <cellStyle name="Normal 16" xfId="167"/>
    <cellStyle name="Normal 16 2" xfId="168"/>
    <cellStyle name="Normal 17" xfId="169"/>
    <cellStyle name="Normal 18" xfId="170"/>
    <cellStyle name="Normal 19" xfId="171"/>
    <cellStyle name="Normal 2" xfId="172"/>
    <cellStyle name="Normal 2 2" xfId="173"/>
    <cellStyle name="Normal 2 2 2" xfId="174"/>
    <cellStyle name="Normal 2 2 2 2" xfId="2"/>
    <cellStyle name="Normal 2 2 2 2 2" xfId="175"/>
    <cellStyle name="Normal 2 2 2 2 2 2" xfId="176"/>
    <cellStyle name="Normal 2 2 2 2 3" xfId="177"/>
    <cellStyle name="Normal 2 2 2 2 3 2" xfId="178"/>
    <cellStyle name="Normal 2 2 2 2 4" xfId="179"/>
    <cellStyle name="Normal 2 2 2 3" xfId="180"/>
    <cellStyle name="Normal 2 2 2 3 2" xfId="181"/>
    <cellStyle name="Normal 2 2 2 4" xfId="182"/>
    <cellStyle name="Normal 2 2 3" xfId="183"/>
    <cellStyle name="Normal 2 2 4" xfId="184"/>
    <cellStyle name="Normal 2 2 4 2" xfId="185"/>
    <cellStyle name="Normal 2 2 5" xfId="186"/>
    <cellStyle name="Normal 2 2 6" xfId="187"/>
    <cellStyle name="Normal 2 2 7" xfId="188"/>
    <cellStyle name="Normal 2 3" xfId="189"/>
    <cellStyle name="Normal 2 3 2" xfId="190"/>
    <cellStyle name="Normal 2 3 3" xfId="191"/>
    <cellStyle name="Normal 2 4" xfId="192"/>
    <cellStyle name="Normal 2 5" xfId="193"/>
    <cellStyle name="Normal 2 6" xfId="194"/>
    <cellStyle name="Normal 2 7" xfId="195"/>
    <cellStyle name="Normal 20" xfId="196"/>
    <cellStyle name="Normal 21" xfId="5"/>
    <cellStyle name="Normal 3" xfId="197"/>
    <cellStyle name="Normal 3 2" xfId="198"/>
    <cellStyle name="Normal 3 3" xfId="199"/>
    <cellStyle name="Normal 3 3 2" xfId="200"/>
    <cellStyle name="Normal 3 3 2 2" xfId="201"/>
    <cellStyle name="Normal 3 3 3" xfId="202"/>
    <cellStyle name="Normal 3 4" xfId="203"/>
    <cellStyle name="Normal 3 4 2" xfId="204"/>
    <cellStyle name="Normal 3 4 2 2" xfId="205"/>
    <cellStyle name="Normal 3 4 3" xfId="206"/>
    <cellStyle name="Normal 3 5" xfId="207"/>
    <cellStyle name="Normal 3 5 2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2 2 2" xfId="216"/>
    <cellStyle name="Normal 4 2 3" xfId="217"/>
    <cellStyle name="Normal 4 3" xfId="218"/>
    <cellStyle name="Normal 4 3 2" xfId="219"/>
    <cellStyle name="Normal 4 3 2 2" xfId="220"/>
    <cellStyle name="Normal 4 4" xfId="221"/>
    <cellStyle name="Normal 4 5" xfId="222"/>
    <cellStyle name="Normal 5" xfId="223"/>
    <cellStyle name="Normal 5 2" xfId="224"/>
    <cellStyle name="Normal 5 2 2" xfId="225"/>
    <cellStyle name="Normal 5 3" xfId="226"/>
    <cellStyle name="Normal 6" xfId="227"/>
    <cellStyle name="Normal 6 2" xfId="228"/>
    <cellStyle name="Normal 6 2 2" xfId="229"/>
    <cellStyle name="Normal 6 3" xfId="230"/>
    <cellStyle name="Normal 7" xfId="231"/>
    <cellStyle name="Normal 7 2" xfId="232"/>
    <cellStyle name="Normal 8" xfId="233"/>
    <cellStyle name="Normal 8 2" xfId="234"/>
    <cellStyle name="Normal 9" xfId="235"/>
    <cellStyle name="Normal 9 2" xfId="236"/>
    <cellStyle name="Normal_WebframesSingYear" xfId="4"/>
    <cellStyle name="Normal10" xfId="237"/>
    <cellStyle name="Normal10 2" xfId="238"/>
    <cellStyle name="Normal10 2 2" xfId="239"/>
    <cellStyle name="Normal10 3" xfId="240"/>
    <cellStyle name="Normal10 3 2" xfId="241"/>
    <cellStyle name="Normal10 4" xfId="242"/>
    <cellStyle name="Note 2" xfId="243"/>
    <cellStyle name="Note 2 2" xfId="244"/>
    <cellStyle name="Note 2 2 2" xfId="245"/>
    <cellStyle name="Note 2 3" xfId="246"/>
    <cellStyle name="Note 2 4" xfId="247"/>
    <cellStyle name="Note 3" xfId="248"/>
    <cellStyle name="Note 4" xfId="249"/>
    <cellStyle name="Output 2" xfId="250"/>
    <cellStyle name="Output 3" xfId="251"/>
    <cellStyle name="Percent" xfId="1" builtinId="5"/>
    <cellStyle name="Percent 2" xfId="252"/>
    <cellStyle name="Percent 2 2" xfId="253"/>
    <cellStyle name="Percent 2 2 2" xfId="254"/>
    <cellStyle name="Percent 2 3" xfId="255"/>
    <cellStyle name="Percent 2 3 2" xfId="256"/>
    <cellStyle name="Percent 2 4" xfId="257"/>
    <cellStyle name="Percent 3" xfId="258"/>
    <cellStyle name="Percent 3 2" xfId="259"/>
    <cellStyle name="Percent 3 2 2" xfId="260"/>
    <cellStyle name="Percent 3 2 2 2" xfId="261"/>
    <cellStyle name="Percent 3 2 3" xfId="262"/>
    <cellStyle name="Percent 3 3" xfId="263"/>
    <cellStyle name="Percent 3 3 2" xfId="264"/>
    <cellStyle name="Percent 3 4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Percent 6" xfId="272"/>
    <cellStyle name="Percent 6 2" xfId="273"/>
    <cellStyle name="Percent 7" xfId="274"/>
    <cellStyle name="Percent 7 2" xfId="275"/>
    <cellStyle name="Percent 8" xfId="276"/>
    <cellStyle name="Percent 8 2" xfId="277"/>
    <cellStyle name="Percent 9" xfId="278"/>
    <cellStyle name="rowfield" xfId="279"/>
    <cellStyle name="Style1" xfId="280"/>
    <cellStyle name="Style2" xfId="281"/>
    <cellStyle name="Style3" xfId="282"/>
    <cellStyle name="Style4" xfId="283"/>
    <cellStyle name="Style5" xfId="284"/>
    <cellStyle name="Style6" xfId="285"/>
    <cellStyle name="Style6 2" xfId="286"/>
    <cellStyle name="Style7" xfId="287"/>
    <cellStyle name="Style7 2" xfId="288"/>
    <cellStyle name="Table Cells" xfId="289"/>
    <cellStyle name="Table Cells 2" xfId="290"/>
    <cellStyle name="Table Column Headings" xfId="291"/>
    <cellStyle name="Table Number" xfId="292"/>
    <cellStyle name="Table Number 2" xfId="293"/>
    <cellStyle name="Table Row Headings" xfId="294"/>
    <cellStyle name="Table Row Headings 2" xfId="295"/>
    <cellStyle name="Table Title" xfId="296"/>
    <cellStyle name="Title 2" xfId="297"/>
    <cellStyle name="Title 3" xfId="298"/>
    <cellStyle name="Total 2" xfId="299"/>
    <cellStyle name="Total 3" xfId="300"/>
    <cellStyle name="Warning Text 2" xfId="301"/>
    <cellStyle name="Warning Text 3" xfId="302"/>
    <cellStyle name="whole number" xfId="303"/>
    <cellStyle name="whole number 2" xfId="304"/>
    <cellStyle name="whole number 2 2" xfId="305"/>
    <cellStyle name="whole number 3" xfId="306"/>
  </cellStyles>
  <dxfs count="0"/>
  <tableStyles count="0" defaultTableStyle="TableStyleMedium2" defaultPivotStyle="PivotStyleLight16"/>
  <colors>
    <mruColors>
      <color rgb="FF0000FF"/>
      <color rgb="FF6466AE"/>
      <color rgb="FFB2B2D6"/>
      <color rgb="FF50518B"/>
      <color rgb="FF3F3FFF"/>
      <color rgb="FFA342CE"/>
      <color rgb="FF70B3FC"/>
      <color rgb="FF660066"/>
      <color rgb="FF250165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chartsheet" Target="chartsheets/sheet14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6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2.xml"/><Relationship Id="rId33" Type="http://schemas.openxmlformats.org/officeDocument/2006/relationships/chartsheet" Target="chartsheets/sheet18.xml"/><Relationship Id="rId38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3.xml"/><Relationship Id="rId32" Type="http://schemas.openxmlformats.org/officeDocument/2006/relationships/worksheet" Target="worksheets/sheet1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1.xml"/><Relationship Id="rId28" Type="http://schemas.openxmlformats.org/officeDocument/2006/relationships/chartsheet" Target="chartsheets/sheet15.xml"/><Relationship Id="rId36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7.xml"/><Relationship Id="rId22" Type="http://schemas.openxmlformats.org/officeDocument/2006/relationships/chartsheet" Target="chartsheets/sheet12.xml"/><Relationship Id="rId27" Type="http://schemas.openxmlformats.org/officeDocument/2006/relationships/worksheet" Target="worksheets/sheet13.xml"/><Relationship Id="rId30" Type="http://schemas.openxmlformats.org/officeDocument/2006/relationships/worksheet" Target="worksheets/sheet14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Figure 1: Life Expectancy at Birth, Scotland, 1980-1982 to 2043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49738473069561E-2"/>
          <c:y val="0.11480769628205925"/>
          <c:w val="0.88862923352595269"/>
          <c:h val="0.59907661148655633"/>
        </c:manualLayout>
      </c:layout>
      <c:lineChart>
        <c:grouping val="standar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 Males</c:v>
                </c:pt>
              </c:strCache>
            </c:strRef>
          </c:tx>
          <c:spPr>
            <a:ln w="38100" cap="rnd">
              <a:solidFill>
                <a:srgbClr val="B2B2D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60B-4E5F-A0DF-DDEA9D968593}"/>
              </c:ext>
            </c:extLst>
          </c:dPt>
          <c:dPt>
            <c:idx val="3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373-4F9C-9333-B091DC24B8D4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7D1-4C9A-948E-DFABEE85E278}"/>
              </c:ext>
            </c:extLst>
          </c:dPt>
          <c:dLbls>
            <c:dLbl>
              <c:idx val="0"/>
              <c:layout>
                <c:manualLayout>
                  <c:x val="-1.2282497441146366E-2"/>
                  <c:y val="4.1797283176593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0B-4E5F-A0DF-DDEA9D968593}"/>
                </c:ext>
              </c:extLst>
            </c:dLbl>
            <c:dLbl>
              <c:idx val="19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EA-48F7-A93A-46F8224BDC20}"/>
                </c:ext>
              </c:extLst>
            </c:dLbl>
            <c:dLbl>
              <c:idx val="38"/>
              <c:layout>
                <c:manualLayout>
                  <c:x val="-4.0034171777657883E-2"/>
                  <c:y val="3.8265412748171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D1-4C9A-948E-DFABEE85E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1'!$A$4:$A$66</c:f>
              <c:strCache>
                <c:ptCount val="63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</c:strCache>
            </c:strRef>
          </c:cat>
          <c:val>
            <c:numRef>
              <c:f>'Data Fig 1'!$D$4:$D$66</c:f>
              <c:numCache>
                <c:formatCode>0.0</c:formatCode>
                <c:ptCount val="63"/>
                <c:pt idx="0">
                  <c:v>69.11</c:v>
                </c:pt>
                <c:pt idx="1">
                  <c:v>69.34</c:v>
                </c:pt>
                <c:pt idx="2">
                  <c:v>69.599999999999994</c:v>
                </c:pt>
                <c:pt idx="3">
                  <c:v>69.87</c:v>
                </c:pt>
                <c:pt idx="4">
                  <c:v>70.010000000000005</c:v>
                </c:pt>
                <c:pt idx="5">
                  <c:v>70.209999999999994</c:v>
                </c:pt>
                <c:pt idx="6">
                  <c:v>70.349999999999994</c:v>
                </c:pt>
                <c:pt idx="7">
                  <c:v>70.55</c:v>
                </c:pt>
                <c:pt idx="8">
                  <c:v>70.760000000000005</c:v>
                </c:pt>
                <c:pt idx="9">
                  <c:v>71.06</c:v>
                </c:pt>
                <c:pt idx="10">
                  <c:v>71.38</c:v>
                </c:pt>
                <c:pt idx="11">
                  <c:v>71.47</c:v>
                </c:pt>
                <c:pt idx="12">
                  <c:v>71.7</c:v>
                </c:pt>
                <c:pt idx="13">
                  <c:v>71.88</c:v>
                </c:pt>
                <c:pt idx="14">
                  <c:v>72.08</c:v>
                </c:pt>
                <c:pt idx="15">
                  <c:v>72.23</c:v>
                </c:pt>
                <c:pt idx="16">
                  <c:v>72.400000000000006</c:v>
                </c:pt>
                <c:pt idx="17">
                  <c:v>72.64</c:v>
                </c:pt>
                <c:pt idx="18">
                  <c:v>72.84</c:v>
                </c:pt>
                <c:pt idx="19">
                  <c:v>73.099999999999994</c:v>
                </c:pt>
                <c:pt idx="20">
                  <c:v>73.31</c:v>
                </c:pt>
                <c:pt idx="21">
                  <c:v>73.5</c:v>
                </c:pt>
                <c:pt idx="22">
                  <c:v>73.78</c:v>
                </c:pt>
                <c:pt idx="23">
                  <c:v>74.22</c:v>
                </c:pt>
                <c:pt idx="24">
                  <c:v>74.59</c:v>
                </c:pt>
                <c:pt idx="25">
                  <c:v>74.790000000000006</c:v>
                </c:pt>
                <c:pt idx="26">
                  <c:v>74.989999999999995</c:v>
                </c:pt>
                <c:pt idx="27">
                  <c:v>75.36</c:v>
                </c:pt>
                <c:pt idx="28">
                  <c:v>75.8</c:v>
                </c:pt>
                <c:pt idx="29">
                  <c:v>76.2</c:v>
                </c:pt>
                <c:pt idx="30">
                  <c:v>76.5</c:v>
                </c:pt>
                <c:pt idx="31">
                  <c:v>76.77</c:v>
                </c:pt>
                <c:pt idx="32">
                  <c:v>77.05</c:v>
                </c:pt>
                <c:pt idx="33">
                  <c:v>77.099999999999994</c:v>
                </c:pt>
                <c:pt idx="34">
                  <c:v>77.06</c:v>
                </c:pt>
                <c:pt idx="35">
                  <c:v>76.98</c:v>
                </c:pt>
                <c:pt idx="36">
                  <c:v>77.010000000000005</c:v>
                </c:pt>
                <c:pt idx="37">
                  <c:v>77.13</c:v>
                </c:pt>
                <c:pt idx="38">
                  <c:v>76.790000000000006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B-4E5F-A0DF-DDEA9D968593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 Females</c:v>
                </c:pt>
              </c:strCache>
            </c:strRef>
          </c:tx>
          <c:spPr>
            <a:ln w="38100" cap="rnd">
              <a:solidFill>
                <a:srgbClr val="6466A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6466A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60B-4E5F-A0DF-DDEA9D968593}"/>
              </c:ext>
            </c:extLst>
          </c:dPt>
          <c:dPt>
            <c:idx val="3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373-4F9C-9333-B091DC24B8D4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7D1-4C9A-948E-DFABEE85E278}"/>
              </c:ext>
            </c:extLst>
          </c:dPt>
          <c:dLbls>
            <c:dLbl>
              <c:idx val="0"/>
              <c:layout>
                <c:manualLayout>
                  <c:x val="-1.31320637120974E-2"/>
                  <c:y val="-3.8766980146290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0B-4E5F-A0DF-DDEA9D968593}"/>
                </c:ext>
              </c:extLst>
            </c:dLbl>
            <c:dLbl>
              <c:idx val="19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EA-48F7-A93A-46F8224BDC20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A94FC08A-A0AF-406E-8587-AC477BA1A0D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0556249-AA66-4C40-99FD-1BA385C3DF58}" type="VALUE">
                      <a:rPr lang="en-US" b="1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7D1-4C9A-948E-DFABEE85E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1'!$A$4:$A$66</c:f>
              <c:strCache>
                <c:ptCount val="63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</c:strCache>
            </c:strRef>
          </c:cat>
          <c:val>
            <c:numRef>
              <c:f>'Data Fig 1'!$E$4:$E$66</c:f>
              <c:numCache>
                <c:formatCode>0.0</c:formatCode>
                <c:ptCount val="63"/>
                <c:pt idx="0">
                  <c:v>75.31</c:v>
                </c:pt>
                <c:pt idx="1">
                  <c:v>75.47</c:v>
                </c:pt>
                <c:pt idx="2">
                  <c:v>75.62</c:v>
                </c:pt>
                <c:pt idx="3">
                  <c:v>75.819999999999993</c:v>
                </c:pt>
                <c:pt idx="4">
                  <c:v>76</c:v>
                </c:pt>
                <c:pt idx="5">
                  <c:v>76.209999999999994</c:v>
                </c:pt>
                <c:pt idx="6">
                  <c:v>76.5</c:v>
                </c:pt>
                <c:pt idx="7">
                  <c:v>76.47</c:v>
                </c:pt>
                <c:pt idx="8">
                  <c:v>76.599999999999994</c:v>
                </c:pt>
                <c:pt idx="9">
                  <c:v>76.739999999999995</c:v>
                </c:pt>
                <c:pt idx="10">
                  <c:v>77.11</c:v>
                </c:pt>
                <c:pt idx="11">
                  <c:v>77.12</c:v>
                </c:pt>
                <c:pt idx="12">
                  <c:v>77.31</c:v>
                </c:pt>
                <c:pt idx="13">
                  <c:v>77.44</c:v>
                </c:pt>
                <c:pt idx="14">
                  <c:v>77.73</c:v>
                </c:pt>
                <c:pt idx="15">
                  <c:v>77.849999999999994</c:v>
                </c:pt>
                <c:pt idx="16">
                  <c:v>78.040000000000006</c:v>
                </c:pt>
                <c:pt idx="17">
                  <c:v>78.180000000000007</c:v>
                </c:pt>
                <c:pt idx="18">
                  <c:v>78.349999999999994</c:v>
                </c:pt>
                <c:pt idx="19">
                  <c:v>78.56</c:v>
                </c:pt>
                <c:pt idx="20">
                  <c:v>78.78</c:v>
                </c:pt>
                <c:pt idx="21">
                  <c:v>78.86</c:v>
                </c:pt>
                <c:pt idx="22">
                  <c:v>79.05</c:v>
                </c:pt>
                <c:pt idx="23">
                  <c:v>79.239999999999995</c:v>
                </c:pt>
                <c:pt idx="24">
                  <c:v>79.540000000000006</c:v>
                </c:pt>
                <c:pt idx="25">
                  <c:v>79.680000000000007</c:v>
                </c:pt>
                <c:pt idx="26">
                  <c:v>79.83</c:v>
                </c:pt>
                <c:pt idx="27">
                  <c:v>80.069999999999993</c:v>
                </c:pt>
                <c:pt idx="28">
                  <c:v>80.319999999999993</c:v>
                </c:pt>
                <c:pt idx="29">
                  <c:v>80.61</c:v>
                </c:pt>
                <c:pt idx="30">
                  <c:v>80.739999999999995</c:v>
                </c:pt>
                <c:pt idx="31">
                  <c:v>80.89</c:v>
                </c:pt>
                <c:pt idx="32">
                  <c:v>81.06</c:v>
                </c:pt>
                <c:pt idx="33">
                  <c:v>81.14</c:v>
                </c:pt>
                <c:pt idx="34">
                  <c:v>81.14</c:v>
                </c:pt>
                <c:pt idx="35">
                  <c:v>81.05</c:v>
                </c:pt>
                <c:pt idx="36">
                  <c:v>81.069999999999993</c:v>
                </c:pt>
                <c:pt idx="37">
                  <c:v>81.13</c:v>
                </c:pt>
                <c:pt idx="38">
                  <c:v>81.010000000000005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B-4E5F-A0DF-DDEA9D968593}"/>
            </c:ext>
          </c:extLst>
        </c:ser>
        <c:ser>
          <c:idx val="2"/>
          <c:order val="2"/>
          <c:tx>
            <c:v>males (proj)</c:v>
          </c:tx>
          <c:spPr>
            <a:ln w="38100" cap="rnd">
              <a:solidFill>
                <a:srgbClr val="B2B2D6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60C-405D-BAE4-DCD37E113EF5}"/>
              </c:ext>
            </c:extLst>
          </c:dPt>
          <c:dLbls>
            <c:dLbl>
              <c:idx val="62"/>
              <c:layout>
                <c:manualLayout>
                  <c:x val="-8.1883316274311106E-3"/>
                  <c:y val="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60C-405D-BAE4-DCD37E113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1'!$A$4:$A$66</c:f>
              <c:strCache>
                <c:ptCount val="63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</c:strCache>
            </c:strRef>
          </c:cat>
          <c:val>
            <c:numRef>
              <c:f>'Data Fig 1'!$F$4:$F$66</c:f>
              <c:numCache>
                <c:formatCode>0.00</c:formatCode>
                <c:ptCount val="63"/>
                <c:pt idx="40" formatCode="0.0">
                  <c:v>77.806920907375499</c:v>
                </c:pt>
                <c:pt idx="41" formatCode="0.0">
                  <c:v>77.940828759068296</c:v>
                </c:pt>
                <c:pt idx="42" formatCode="0.0">
                  <c:v>78.074026292830197</c:v>
                </c:pt>
                <c:pt idx="43" formatCode="0.0">
                  <c:v>78.206587435240493</c:v>
                </c:pt>
                <c:pt idx="44" formatCode="0.0">
                  <c:v>78.338585336920502</c:v>
                </c:pt>
                <c:pt idx="45" formatCode="0.0">
                  <c:v>78.470089897426206</c:v>
                </c:pt>
                <c:pt idx="46" formatCode="0.0">
                  <c:v>78.601163545312801</c:v>
                </c:pt>
                <c:pt idx="47" formatCode="0.0">
                  <c:v>78.731858827002199</c:v>
                </c:pt>
                <c:pt idx="48" formatCode="0.0">
                  <c:v>78.862217688649295</c:v>
                </c:pt>
                <c:pt idx="49" formatCode="0.0">
                  <c:v>78.992269475499299</c:v>
                </c:pt>
                <c:pt idx="50" formatCode="0.0">
                  <c:v>79.122029919984897</c:v>
                </c:pt>
                <c:pt idx="51" formatCode="0.0">
                  <c:v>79.251502759088496</c:v>
                </c:pt>
                <c:pt idx="52" formatCode="0.0">
                  <c:v>79.380681514253695</c:v>
                </c:pt>
                <c:pt idx="53" formatCode="0.0">
                  <c:v>79.5095497306787</c:v>
                </c:pt>
                <c:pt idx="54" formatCode="0.0">
                  <c:v>79.638081463598198</c:v>
                </c:pt>
                <c:pt idx="55" formatCode="0.0">
                  <c:v>79.766242663262702</c:v>
                </c:pt>
                <c:pt idx="56" formatCode="0.0">
                  <c:v>79.893993144153001</c:v>
                </c:pt>
                <c:pt idx="57" formatCode="0.0">
                  <c:v>80.021287999508203</c:v>
                </c:pt>
                <c:pt idx="58" formatCode="0.0">
                  <c:v>80.148079518877196</c:v>
                </c:pt>
                <c:pt idx="59" formatCode="0.0">
                  <c:v>80.274321679147306</c:v>
                </c:pt>
                <c:pt idx="60" formatCode="0.0">
                  <c:v>80.399977423096999</c:v>
                </c:pt>
                <c:pt idx="61" formatCode="0.0">
                  <c:v>80.525032256214303</c:v>
                </c:pt>
                <c:pt idx="62" formatCode="0.0">
                  <c:v>80.649547156664497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96-4246-8400-CDC9B49E559B}"/>
            </c:ext>
          </c:extLst>
        </c:ser>
        <c:ser>
          <c:idx val="3"/>
          <c:order val="3"/>
          <c:tx>
            <c:v>females proj</c:v>
          </c:tx>
          <c:spPr>
            <a:ln w="38100" cap="rnd">
              <a:solidFill>
                <a:srgbClr val="6466AE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marker>
              <c:symbol val="circle"/>
              <c:size val="9"/>
              <c:spPr>
                <a:solidFill>
                  <a:srgbClr val="6466A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60C-405D-BAE4-DCD37E113EF5}"/>
              </c:ext>
            </c:extLst>
          </c:dPt>
          <c:dLbls>
            <c:dLbl>
              <c:idx val="62"/>
              <c:layout>
                <c:manualLayout>
                  <c:x val="-8.1883316274311106E-3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60C-405D-BAE4-DCD37E113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1'!$A$4:$A$66</c:f>
              <c:strCache>
                <c:ptCount val="63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</c:strCache>
            </c:strRef>
          </c:cat>
          <c:val>
            <c:numRef>
              <c:f>'Data Fig 1'!$G$4:$G$66</c:f>
              <c:numCache>
                <c:formatCode>General</c:formatCode>
                <c:ptCount val="63"/>
                <c:pt idx="40" formatCode="0.0">
                  <c:v>81.616214101817903</c:v>
                </c:pt>
                <c:pt idx="41" formatCode="0.0">
                  <c:v>81.702612656159801</c:v>
                </c:pt>
                <c:pt idx="42" formatCode="0.0">
                  <c:v>81.790925354822605</c:v>
                </c:pt>
                <c:pt idx="43" formatCode="0.0">
                  <c:v>81.8810579516513</c:v>
                </c:pt>
                <c:pt idx="44" formatCode="0.0">
                  <c:v>81.972921665322204</c:v>
                </c:pt>
                <c:pt idx="45" formatCode="0.0">
                  <c:v>82.066435056478298</c:v>
                </c:pt>
                <c:pt idx="46" formatCode="0.0">
                  <c:v>82.161526014712095</c:v>
                </c:pt>
                <c:pt idx="47" formatCode="0.0">
                  <c:v>82.258131595478204</c:v>
                </c:pt>
                <c:pt idx="48" formatCode="0.0">
                  <c:v>82.356193329849006</c:v>
                </c:pt>
                <c:pt idx="49" formatCode="0.0">
                  <c:v>82.455652954777406</c:v>
                </c:pt>
                <c:pt idx="50" formatCode="0.0">
                  <c:v>82.556448736662105</c:v>
                </c:pt>
                <c:pt idx="51" formatCode="0.0">
                  <c:v>82.658511382621697</c:v>
                </c:pt>
                <c:pt idx="52" formatCode="0.0">
                  <c:v>82.7617617936057</c:v>
                </c:pt>
                <c:pt idx="53" formatCode="0.0">
                  <c:v>82.866109814244695</c:v>
                </c:pt>
                <c:pt idx="54" formatCode="0.0">
                  <c:v>82.971453609445703</c:v>
                </c:pt>
                <c:pt idx="55" formatCode="0.0">
                  <c:v>83.077681519693201</c:v>
                </c:pt>
                <c:pt idx="56" formatCode="0.0">
                  <c:v>83.184674280070297</c:v>
                </c:pt>
                <c:pt idx="57" formatCode="0.0">
                  <c:v>83.292307945990302</c:v>
                </c:pt>
                <c:pt idx="58" formatCode="0.0">
                  <c:v>83.400457912445404</c:v>
                </c:pt>
                <c:pt idx="59" formatCode="0.0">
                  <c:v>83.509002940222203</c:v>
                </c:pt>
                <c:pt idx="60" formatCode="0.0">
                  <c:v>83.617830630924203</c:v>
                </c:pt>
                <c:pt idx="61" formatCode="0.0">
                  <c:v>83.726845447683203</c:v>
                </c:pt>
                <c:pt idx="62" formatCode="0.0">
                  <c:v>83.835994220634703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96-4246-8400-CDC9B49E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60224"/>
        <c:axId val="534961536"/>
      </c:lineChart>
      <c:catAx>
        <c:axId val="53496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1536"/>
        <c:crosses val="autoZero"/>
        <c:auto val="1"/>
        <c:lblAlgn val="ctr"/>
        <c:lblOffset val="100"/>
        <c:noMultiLvlLbl val="0"/>
      </c:catAx>
      <c:valAx>
        <c:axId val="534961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4.3529596284879414E-3"/>
              <c:y val="0.350261360275504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8: Age at which a person has 15 years remaining life expectancy in Scotland 1981-1983 to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321400075758192E-2"/>
          <c:y val="0.12544368474316886"/>
          <c:w val="0.90438448944518446"/>
          <c:h val="0.561208754417508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8100" cap="rnd">
              <a:solidFill>
                <a:srgbClr val="B2B2D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B2B2D6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C87-45DA-96AC-69ABAE7C2B8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C87-45DA-96AC-69ABAE7C2B80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C8D-4705-B6D7-7470461F74DC}"/>
              </c:ext>
            </c:extLst>
          </c:dPt>
          <c:dLbls>
            <c:dLbl>
              <c:idx val="0"/>
              <c:layout>
                <c:manualLayout>
                  <c:x val="-1.6341030881009952E-2"/>
                  <c:y val="5.215419836368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87-45DA-96AC-69ABAE7C2B80}"/>
                </c:ext>
              </c:extLst>
            </c:dLbl>
            <c:dLbl>
              <c:idx val="18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87-45DA-96AC-69ABAE7C2B80}"/>
                </c:ext>
              </c:extLst>
            </c:dLbl>
            <c:dLbl>
              <c:idx val="3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8D-4705-B6D7-7470461F7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8'!$A$6:$A$43</c:f>
              <c:strCache>
                <c:ptCount val="38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</c:strCache>
            </c:strRef>
          </c:cat>
          <c:val>
            <c:numRef>
              <c:f>'Data Fig 8'!$B$6:$B$43</c:f>
              <c:numCache>
                <c:formatCode>0.0</c:formatCode>
                <c:ptCount val="38"/>
                <c:pt idx="0">
                  <c:v>60.8</c:v>
                </c:pt>
                <c:pt idx="1">
                  <c:v>60.9</c:v>
                </c:pt>
                <c:pt idx="2">
                  <c:v>61</c:v>
                </c:pt>
                <c:pt idx="3">
                  <c:v>61.1</c:v>
                </c:pt>
                <c:pt idx="4">
                  <c:v>61.2</c:v>
                </c:pt>
                <c:pt idx="5">
                  <c:v>61.5</c:v>
                </c:pt>
                <c:pt idx="6">
                  <c:v>61.6</c:v>
                </c:pt>
                <c:pt idx="7">
                  <c:v>61.8</c:v>
                </c:pt>
                <c:pt idx="8">
                  <c:v>62</c:v>
                </c:pt>
                <c:pt idx="9">
                  <c:v>62.3</c:v>
                </c:pt>
                <c:pt idx="10">
                  <c:v>62.3</c:v>
                </c:pt>
                <c:pt idx="11">
                  <c:v>62.6</c:v>
                </c:pt>
                <c:pt idx="12">
                  <c:v>62.8</c:v>
                </c:pt>
                <c:pt idx="13">
                  <c:v>63.1</c:v>
                </c:pt>
                <c:pt idx="14">
                  <c:v>63.3</c:v>
                </c:pt>
                <c:pt idx="15">
                  <c:v>63.6</c:v>
                </c:pt>
                <c:pt idx="16">
                  <c:v>63.9</c:v>
                </c:pt>
                <c:pt idx="17">
                  <c:v>64.2</c:v>
                </c:pt>
                <c:pt idx="18">
                  <c:v>64.5</c:v>
                </c:pt>
                <c:pt idx="19">
                  <c:v>64.900000000000006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65.599999999999994</c:v>
                </c:pt>
                <c:pt idx="23">
                  <c:v>66.099999999999994</c:v>
                </c:pt>
                <c:pt idx="24">
                  <c:v>66.400000000000006</c:v>
                </c:pt>
                <c:pt idx="25">
                  <c:v>66.7</c:v>
                </c:pt>
                <c:pt idx="26">
                  <c:v>66.900000000000006</c:v>
                </c:pt>
                <c:pt idx="27">
                  <c:v>67.3</c:v>
                </c:pt>
                <c:pt idx="28">
                  <c:v>67.599999999999994</c:v>
                </c:pt>
                <c:pt idx="29">
                  <c:v>67.8</c:v>
                </c:pt>
                <c:pt idx="30">
                  <c:v>67.900000000000006</c:v>
                </c:pt>
                <c:pt idx="31">
                  <c:v>68.099999999999994</c:v>
                </c:pt>
                <c:pt idx="32">
                  <c:v>68.099999999999994</c:v>
                </c:pt>
                <c:pt idx="33">
                  <c:v>68.2</c:v>
                </c:pt>
                <c:pt idx="34">
                  <c:v>68.2</c:v>
                </c:pt>
                <c:pt idx="35">
                  <c:v>68.5</c:v>
                </c:pt>
                <c:pt idx="36">
                  <c:v>68.599999999999994</c:v>
                </c:pt>
                <c:pt idx="37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87-45DA-96AC-69ABAE7C2B80}"/>
            </c:ext>
          </c:extLst>
        </c:ser>
        <c:ser>
          <c:idx val="1"/>
          <c:order val="1"/>
          <c:tx>
            <c:v>Females</c:v>
          </c:tx>
          <c:spPr>
            <a:ln w="38100" cap="rnd">
              <a:solidFill>
                <a:srgbClr val="6466A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466AE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C87-45DA-96AC-69ABAE7C2B8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C87-45DA-96AC-69ABAE7C2B80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C8D-4705-B6D7-7470461F74DC}"/>
              </c:ext>
            </c:extLst>
          </c:dPt>
          <c:dLbls>
            <c:dLbl>
              <c:idx val="0"/>
              <c:layout>
                <c:manualLayout>
                  <c:x val="-1.9064536027844945E-2"/>
                  <c:y val="4.172335869095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87-45DA-96AC-69ABAE7C2B80}"/>
                </c:ext>
              </c:extLst>
            </c:dLbl>
            <c:dLbl>
              <c:idx val="17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87-45DA-96AC-69ABAE7C2B80}"/>
                </c:ext>
              </c:extLst>
            </c:dLbl>
            <c:dLbl>
              <c:idx val="3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8D-4705-B6D7-7470461F7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8'!$A$6:$A$43</c:f>
              <c:strCache>
                <c:ptCount val="38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</c:strCache>
            </c:strRef>
          </c:cat>
          <c:val>
            <c:numRef>
              <c:f>'Data Fig 8'!$C$6:$C$43</c:f>
              <c:numCache>
                <c:formatCode>0.0</c:formatCode>
                <c:ptCount val="38"/>
                <c:pt idx="0">
                  <c:v>66.5</c:v>
                </c:pt>
                <c:pt idx="1">
                  <c:v>66.7</c:v>
                </c:pt>
                <c:pt idx="2">
                  <c:v>66.900000000000006</c:v>
                </c:pt>
                <c:pt idx="3">
                  <c:v>66.900000000000006</c:v>
                </c:pt>
                <c:pt idx="4">
                  <c:v>67</c:v>
                </c:pt>
                <c:pt idx="5">
                  <c:v>67.2</c:v>
                </c:pt>
                <c:pt idx="6">
                  <c:v>67.2</c:v>
                </c:pt>
                <c:pt idx="7">
                  <c:v>67.3</c:v>
                </c:pt>
                <c:pt idx="8">
                  <c:v>67.400000000000006</c:v>
                </c:pt>
                <c:pt idx="9">
                  <c:v>67.7</c:v>
                </c:pt>
                <c:pt idx="10">
                  <c:v>67.599999999999994</c:v>
                </c:pt>
                <c:pt idx="11">
                  <c:v>67.8</c:v>
                </c:pt>
                <c:pt idx="12">
                  <c:v>67.8</c:v>
                </c:pt>
                <c:pt idx="13">
                  <c:v>68.2</c:v>
                </c:pt>
                <c:pt idx="14">
                  <c:v>68.2</c:v>
                </c:pt>
                <c:pt idx="15">
                  <c:v>68.400000000000006</c:v>
                </c:pt>
                <c:pt idx="16">
                  <c:v>68.400000000000006</c:v>
                </c:pt>
                <c:pt idx="17">
                  <c:v>68.599999999999994</c:v>
                </c:pt>
                <c:pt idx="18">
                  <c:v>68.8</c:v>
                </c:pt>
                <c:pt idx="19">
                  <c:v>69</c:v>
                </c:pt>
                <c:pt idx="20">
                  <c:v>69.099999999999994</c:v>
                </c:pt>
                <c:pt idx="21">
                  <c:v>69.2</c:v>
                </c:pt>
                <c:pt idx="22">
                  <c:v>69.5</c:v>
                </c:pt>
                <c:pt idx="23">
                  <c:v>69.7</c:v>
                </c:pt>
                <c:pt idx="24">
                  <c:v>69.900000000000006</c:v>
                </c:pt>
                <c:pt idx="25">
                  <c:v>70</c:v>
                </c:pt>
                <c:pt idx="26">
                  <c:v>70.2</c:v>
                </c:pt>
                <c:pt idx="27">
                  <c:v>70.400000000000006</c:v>
                </c:pt>
                <c:pt idx="28">
                  <c:v>70.8</c:v>
                </c:pt>
                <c:pt idx="29">
                  <c:v>70.8</c:v>
                </c:pt>
                <c:pt idx="30">
                  <c:v>70.8</c:v>
                </c:pt>
                <c:pt idx="31">
                  <c:v>70.900000000000006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71.099999999999994</c:v>
                </c:pt>
                <c:pt idx="36">
                  <c:v>71.2</c:v>
                </c:pt>
                <c:pt idx="37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87-45DA-96AC-69ABAE7C2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009744"/>
        <c:axId val="582010400"/>
      </c:lineChart>
      <c:catAx>
        <c:axId val="58200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010400"/>
        <c:crosses val="autoZero"/>
        <c:auto val="1"/>
        <c:lblAlgn val="ctr"/>
        <c:lblOffset val="100"/>
        <c:noMultiLvlLbl val="0"/>
      </c:catAx>
      <c:valAx>
        <c:axId val="582010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00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9a: Percent of male population aged 65 years or older and with 15 or fewer years of remaining life expectancy. 1981-1983 to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07664400311738E-2"/>
          <c:y val="0.18921111483455236"/>
          <c:w val="0.89417527075327186"/>
          <c:h val="0.59254356038213052"/>
        </c:manualLayout>
      </c:layout>
      <c:lineChart>
        <c:grouping val="standard"/>
        <c:varyColors val="0"/>
        <c:ser>
          <c:idx val="0"/>
          <c:order val="0"/>
          <c:tx>
            <c:strRef>
              <c:f>'Data Fig 9'!$B$3</c:f>
              <c:strCache>
                <c:ptCount val="1"/>
                <c:pt idx="0">
                  <c:v>% of male population aged 65+</c:v>
                </c:pt>
              </c:strCache>
            </c:strRef>
          </c:tx>
          <c:spPr>
            <a:ln w="38100" cap="rnd">
              <a:solidFill>
                <a:srgbClr val="B2B2D6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B2B2D6"/>
                </a:solidFill>
                <a:ln w="9525">
                  <a:noFill/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BD2-4A51-9754-13C6E4227025}"/>
              </c:ext>
            </c:extLst>
          </c:dPt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CBD2-4A51-9754-13C6E4227025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B2B2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366-4E3B-9E92-8FF0599DEE83}"/>
              </c:ext>
            </c:extLst>
          </c:dPt>
          <c:dLbls>
            <c:dLbl>
              <c:idx val="0"/>
              <c:layout>
                <c:manualLayout>
                  <c:x val="-1.4355039924530921E-2"/>
                  <c:y val="4.3243251423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D2-4A51-9754-13C6E4227025}"/>
                </c:ext>
              </c:extLst>
            </c:dLbl>
            <c:dLbl>
              <c:idx val="9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3A-452D-B692-8161457B49EC}"/>
                </c:ext>
              </c:extLst>
            </c:dLbl>
            <c:dLbl>
              <c:idx val="37"/>
              <c:layout>
                <c:manualLayout>
                  <c:x val="-3.8115184817379924E-2"/>
                  <c:y val="-5.422460052874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66-4E3B-9E92-8FF0599DEE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9'!$A$6:$A$43</c:f>
              <c:strCache>
                <c:ptCount val="3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</c:strCache>
            </c:strRef>
          </c:cat>
          <c:val>
            <c:numRef>
              <c:f>'Data Fig 9'!$B$6:$B$43</c:f>
              <c:numCache>
                <c:formatCode>0.0%</c:formatCode>
                <c:ptCount val="38"/>
                <c:pt idx="0">
                  <c:v>0.112</c:v>
                </c:pt>
                <c:pt idx="1">
                  <c:v>0.112</c:v>
                </c:pt>
                <c:pt idx="2">
                  <c:v>0.112</c:v>
                </c:pt>
                <c:pt idx="3">
                  <c:v>0.113</c:v>
                </c:pt>
                <c:pt idx="4">
                  <c:v>0.115</c:v>
                </c:pt>
                <c:pt idx="5">
                  <c:v>0.11700000000000001</c:v>
                </c:pt>
                <c:pt idx="6">
                  <c:v>0.11899999999999999</c:v>
                </c:pt>
                <c:pt idx="7">
                  <c:v>0.12</c:v>
                </c:pt>
                <c:pt idx="8">
                  <c:v>0.121</c:v>
                </c:pt>
                <c:pt idx="9">
                  <c:v>0.122</c:v>
                </c:pt>
                <c:pt idx="10">
                  <c:v>0.123</c:v>
                </c:pt>
                <c:pt idx="11">
                  <c:v>0.124</c:v>
                </c:pt>
                <c:pt idx="12">
                  <c:v>0.124</c:v>
                </c:pt>
                <c:pt idx="13">
                  <c:v>0.125</c:v>
                </c:pt>
                <c:pt idx="14">
                  <c:v>0.127</c:v>
                </c:pt>
                <c:pt idx="15">
                  <c:v>0.128</c:v>
                </c:pt>
                <c:pt idx="16">
                  <c:v>0.129</c:v>
                </c:pt>
                <c:pt idx="17">
                  <c:v>0.13100000000000001</c:v>
                </c:pt>
                <c:pt idx="18">
                  <c:v>0.13200000000000001</c:v>
                </c:pt>
                <c:pt idx="19">
                  <c:v>0.13400000000000001</c:v>
                </c:pt>
                <c:pt idx="20">
                  <c:v>0.13600000000000001</c:v>
                </c:pt>
                <c:pt idx="21">
                  <c:v>0.13800000000000001</c:v>
                </c:pt>
                <c:pt idx="22">
                  <c:v>0.13900000000000001</c:v>
                </c:pt>
                <c:pt idx="23">
                  <c:v>0.14000000000000001</c:v>
                </c:pt>
                <c:pt idx="24">
                  <c:v>0.14099999999999999</c:v>
                </c:pt>
                <c:pt idx="25">
                  <c:v>0.14299999999999999</c:v>
                </c:pt>
                <c:pt idx="26">
                  <c:v>0.14399999999999999</c:v>
                </c:pt>
                <c:pt idx="27">
                  <c:v>0.14599999999999999</c:v>
                </c:pt>
                <c:pt idx="28">
                  <c:v>0.14899999999999999</c:v>
                </c:pt>
                <c:pt idx="29">
                  <c:v>0.152</c:v>
                </c:pt>
                <c:pt idx="30">
                  <c:v>0.156</c:v>
                </c:pt>
                <c:pt idx="31">
                  <c:v>0.16</c:v>
                </c:pt>
                <c:pt idx="32">
                  <c:v>0.16400000000000001</c:v>
                </c:pt>
                <c:pt idx="33">
                  <c:v>0.16700000000000001</c:v>
                </c:pt>
                <c:pt idx="34">
                  <c:v>0.16900000000000001</c:v>
                </c:pt>
                <c:pt idx="35">
                  <c:v>0.17100000000000001</c:v>
                </c:pt>
                <c:pt idx="36">
                  <c:v>0.17399999999999999</c:v>
                </c:pt>
                <c:pt idx="37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2-4A51-9754-13C6E4227025}"/>
            </c:ext>
          </c:extLst>
        </c:ser>
        <c:ser>
          <c:idx val="1"/>
          <c:order val="1"/>
          <c:tx>
            <c:strRef>
              <c:f>'Data Fig 9'!$C$3</c:f>
              <c:strCache>
                <c:ptCount val="1"/>
                <c:pt idx="0">
                  <c:v>% of male population with 15 or fewer years RLE</c:v>
                </c:pt>
              </c:strCache>
            </c:strRef>
          </c:tx>
          <c:spPr>
            <a:ln w="38100" cap="rnd">
              <a:solidFill>
                <a:srgbClr val="B2B2D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B2B2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BD2-4A51-9754-13C6E4227025}"/>
              </c:ext>
            </c:extLst>
          </c:dPt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CBD2-4A51-9754-13C6E4227025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B2B2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366-4E3B-9E92-8FF0599DEE83}"/>
              </c:ext>
            </c:extLst>
          </c:dPt>
          <c:dLbls>
            <c:dLbl>
              <c:idx val="0"/>
              <c:layout>
                <c:manualLayout>
                  <c:x val="-1.2223373011643307E-2"/>
                  <c:y val="-3.123123713910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D2-4A51-9754-13C6E4227025}"/>
                </c:ext>
              </c:extLst>
            </c:dLbl>
            <c:dLbl>
              <c:idx val="11"/>
              <c:layout>
                <c:manualLayout>
                  <c:x val="-0.14124920050522699"/>
                  <c:y val="-5.46211632162167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0784982935154"/>
                      <c:h val="0.10715404699738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F3A-452D-B692-8161457B49EC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2-4A51-9754-13C6E4227025}"/>
                </c:ext>
              </c:extLst>
            </c:dLbl>
            <c:dLbl>
              <c:idx val="37"/>
              <c:layout>
                <c:manualLayout>
                  <c:x val="-1.3257138692218276E-2"/>
                  <c:y val="5.631016208754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66-4E3B-9E92-8FF0599DEE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9'!$A$6:$A$43</c:f>
              <c:strCache>
                <c:ptCount val="3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</c:strCache>
            </c:strRef>
          </c:cat>
          <c:val>
            <c:numRef>
              <c:f>'Data Fig 9'!$C$6:$C$43</c:f>
              <c:numCache>
                <c:formatCode>0.0%</c:formatCode>
                <c:ptCount val="38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0.154</c:v>
                </c:pt>
                <c:pt idx="4">
                  <c:v>0.154</c:v>
                </c:pt>
                <c:pt idx="5">
                  <c:v>0.152</c:v>
                </c:pt>
                <c:pt idx="6">
                  <c:v>0.153</c:v>
                </c:pt>
                <c:pt idx="7">
                  <c:v>0.152</c:v>
                </c:pt>
                <c:pt idx="8">
                  <c:v>0.151</c:v>
                </c:pt>
                <c:pt idx="9">
                  <c:v>0.14899999999999999</c:v>
                </c:pt>
                <c:pt idx="10">
                  <c:v>0.15</c:v>
                </c:pt>
                <c:pt idx="11">
                  <c:v>0.14799999999999999</c:v>
                </c:pt>
                <c:pt idx="12">
                  <c:v>0.14699999999999999</c:v>
                </c:pt>
                <c:pt idx="13">
                  <c:v>0.14399999999999999</c:v>
                </c:pt>
                <c:pt idx="14">
                  <c:v>0.14399999999999999</c:v>
                </c:pt>
                <c:pt idx="15">
                  <c:v>0.14199999999999999</c:v>
                </c:pt>
                <c:pt idx="16">
                  <c:v>0.14000000000000001</c:v>
                </c:pt>
                <c:pt idx="17">
                  <c:v>0.13900000000000001</c:v>
                </c:pt>
                <c:pt idx="18">
                  <c:v>0.13700000000000001</c:v>
                </c:pt>
                <c:pt idx="19">
                  <c:v>0.13500000000000001</c:v>
                </c:pt>
                <c:pt idx="20">
                  <c:v>0.13500000000000001</c:v>
                </c:pt>
                <c:pt idx="21">
                  <c:v>0.13500000000000001</c:v>
                </c:pt>
                <c:pt idx="22">
                  <c:v>0.13300000000000001</c:v>
                </c:pt>
                <c:pt idx="23">
                  <c:v>0.129</c:v>
                </c:pt>
                <c:pt idx="24">
                  <c:v>0.128</c:v>
                </c:pt>
                <c:pt idx="25">
                  <c:v>0.127</c:v>
                </c:pt>
                <c:pt idx="26">
                  <c:v>0.125</c:v>
                </c:pt>
                <c:pt idx="27">
                  <c:v>0.123</c:v>
                </c:pt>
                <c:pt idx="28">
                  <c:v>0.122</c:v>
                </c:pt>
                <c:pt idx="29">
                  <c:v>0.122</c:v>
                </c:pt>
                <c:pt idx="30">
                  <c:v>0.123</c:v>
                </c:pt>
                <c:pt idx="31">
                  <c:v>0.123</c:v>
                </c:pt>
                <c:pt idx="32">
                  <c:v>0.126</c:v>
                </c:pt>
                <c:pt idx="33">
                  <c:v>0.128</c:v>
                </c:pt>
                <c:pt idx="34">
                  <c:v>0.13200000000000001</c:v>
                </c:pt>
                <c:pt idx="35">
                  <c:v>0.13300000000000001</c:v>
                </c:pt>
                <c:pt idx="36">
                  <c:v>0.13400000000000001</c:v>
                </c:pt>
                <c:pt idx="37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2-4A51-9754-13C6E422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30088"/>
        <c:axId val="551834680"/>
      </c:lineChart>
      <c:catAx>
        <c:axId val="55183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 i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4680"/>
        <c:crosses val="autoZero"/>
        <c:auto val="1"/>
        <c:lblAlgn val="ctr"/>
        <c:lblOffset val="100"/>
        <c:noMultiLvlLbl val="0"/>
      </c:catAx>
      <c:valAx>
        <c:axId val="551834680"/>
        <c:scaling>
          <c:orientation val="minMax"/>
          <c:max val="0.22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 of male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00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9b: Percent of female population aged 65 years or older and with 15 or fewer years of remaining life expectancy. 1981-1983 to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07664400311738E-2"/>
          <c:y val="0.18921111483455236"/>
          <c:w val="0.89417527075327186"/>
          <c:h val="0.59254356038213052"/>
        </c:manualLayout>
      </c:layout>
      <c:lineChart>
        <c:grouping val="standard"/>
        <c:varyColors val="0"/>
        <c:ser>
          <c:idx val="0"/>
          <c:order val="0"/>
          <c:tx>
            <c:strRef>
              <c:f>'Data Fig 9'!$D$3</c:f>
              <c:strCache>
                <c:ptCount val="1"/>
                <c:pt idx="0">
                  <c:v>% of female population aged 65+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50518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360-4A07-B978-8FD394F462A2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50518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9D8-4967-851F-41C08038049C}"/>
              </c:ext>
            </c:extLst>
          </c:dPt>
          <c:dLbls>
            <c:dLbl>
              <c:idx val="0"/>
              <c:layout>
                <c:manualLayout>
                  <c:x val="-6.1705537571872535E-3"/>
                  <c:y val="-3.754492437908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60-4A07-B978-8FD394F462A2}"/>
                </c:ext>
              </c:extLst>
            </c:dLbl>
            <c:dLbl>
              <c:idx val="3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D8-4967-851F-41C080380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9'!$A$6:$A$43</c:f>
              <c:strCache>
                <c:ptCount val="3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</c:strCache>
            </c:strRef>
          </c:cat>
          <c:val>
            <c:numRef>
              <c:f>'Data Fig 9'!$D$6:$D$43</c:f>
              <c:numCache>
                <c:formatCode>0.0%</c:formatCode>
                <c:ptCount val="38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0.17199999999999999</c:v>
                </c:pt>
                <c:pt idx="4">
                  <c:v>0.17399999999999999</c:v>
                </c:pt>
                <c:pt idx="5">
                  <c:v>0.17599999999999999</c:v>
                </c:pt>
                <c:pt idx="6">
                  <c:v>0.17699999999999999</c:v>
                </c:pt>
                <c:pt idx="7">
                  <c:v>0.17799999999999999</c:v>
                </c:pt>
                <c:pt idx="8">
                  <c:v>0.17799999999999999</c:v>
                </c:pt>
                <c:pt idx="9">
                  <c:v>0.17799999999999999</c:v>
                </c:pt>
                <c:pt idx="10">
                  <c:v>0.17899999999999999</c:v>
                </c:pt>
                <c:pt idx="11">
                  <c:v>0.17899999999999999</c:v>
                </c:pt>
                <c:pt idx="12">
                  <c:v>0.17899999999999999</c:v>
                </c:pt>
                <c:pt idx="13">
                  <c:v>0.17899999999999999</c:v>
                </c:pt>
                <c:pt idx="14">
                  <c:v>0.18</c:v>
                </c:pt>
                <c:pt idx="15">
                  <c:v>0.18</c:v>
                </c:pt>
                <c:pt idx="16">
                  <c:v>0.18099999999999999</c:v>
                </c:pt>
                <c:pt idx="17">
                  <c:v>0.18099999999999999</c:v>
                </c:pt>
                <c:pt idx="18">
                  <c:v>0.182</c:v>
                </c:pt>
                <c:pt idx="19">
                  <c:v>0.182</c:v>
                </c:pt>
                <c:pt idx="20">
                  <c:v>0.183</c:v>
                </c:pt>
                <c:pt idx="21">
                  <c:v>0.184</c:v>
                </c:pt>
                <c:pt idx="22">
                  <c:v>0.184</c:v>
                </c:pt>
                <c:pt idx="23">
                  <c:v>0.184</c:v>
                </c:pt>
                <c:pt idx="24">
                  <c:v>0.184</c:v>
                </c:pt>
                <c:pt idx="25">
                  <c:v>0.184</c:v>
                </c:pt>
                <c:pt idx="26">
                  <c:v>0.184</c:v>
                </c:pt>
                <c:pt idx="27">
                  <c:v>0.185</c:v>
                </c:pt>
                <c:pt idx="28">
                  <c:v>0.186</c:v>
                </c:pt>
                <c:pt idx="29">
                  <c:v>0.188</c:v>
                </c:pt>
                <c:pt idx="30">
                  <c:v>0.191</c:v>
                </c:pt>
                <c:pt idx="31">
                  <c:v>0.19400000000000001</c:v>
                </c:pt>
                <c:pt idx="32">
                  <c:v>0.19600000000000001</c:v>
                </c:pt>
                <c:pt idx="33">
                  <c:v>0.19800000000000001</c:v>
                </c:pt>
                <c:pt idx="34">
                  <c:v>0.2</c:v>
                </c:pt>
                <c:pt idx="35">
                  <c:v>0.20100000000000001</c:v>
                </c:pt>
                <c:pt idx="36">
                  <c:v>0.20300000000000001</c:v>
                </c:pt>
                <c:pt idx="37">
                  <c:v>0.20499999999999999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60-4A07-B978-8FD394F462A2}"/>
            </c:ext>
          </c:extLst>
        </c:ser>
        <c:ser>
          <c:idx val="1"/>
          <c:order val="1"/>
          <c:tx>
            <c:strRef>
              <c:f>'Data Fig 9'!$E$3</c:f>
              <c:strCache>
                <c:ptCount val="1"/>
                <c:pt idx="0">
                  <c:v>% of female population with 15 or fewer years RLE</c:v>
                </c:pt>
              </c:strCache>
            </c:strRef>
          </c:tx>
          <c:spPr>
            <a:ln w="38100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50518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360-4A07-B978-8FD394F462A2}"/>
              </c:ext>
            </c:extLst>
          </c:dPt>
          <c:dPt>
            <c:idx val="37"/>
            <c:marker>
              <c:symbol val="circle"/>
              <c:size val="9"/>
              <c:spPr>
                <a:solidFill>
                  <a:srgbClr val="50518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9D8-4967-851F-41C08038049C}"/>
              </c:ext>
            </c:extLst>
          </c:dPt>
          <c:dLbls>
            <c:dLbl>
              <c:idx val="0"/>
              <c:layout>
                <c:manualLayout>
                  <c:x val="-1.027055372490379E-2"/>
                  <c:y val="4.8030857376119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60-4A07-B978-8FD394F462A2}"/>
                </c:ext>
              </c:extLst>
            </c:dLbl>
            <c:dLbl>
              <c:idx val="3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D8-4967-851F-41C080380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9'!$A$6:$A$43</c:f>
              <c:strCache>
                <c:ptCount val="3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</c:strCache>
            </c:strRef>
          </c:cat>
          <c:val>
            <c:numRef>
              <c:f>'Data Fig 9'!$E$6:$E$43</c:f>
              <c:numCache>
                <c:formatCode>0.0%</c:formatCode>
                <c:ptCount val="38"/>
                <c:pt idx="0">
                  <c:v>0.156</c:v>
                </c:pt>
                <c:pt idx="1">
                  <c:v>0.154</c:v>
                </c:pt>
                <c:pt idx="2">
                  <c:v>0.153</c:v>
                </c:pt>
                <c:pt idx="3">
                  <c:v>0.152</c:v>
                </c:pt>
                <c:pt idx="4">
                  <c:v>0.152</c:v>
                </c:pt>
                <c:pt idx="5">
                  <c:v>0.151</c:v>
                </c:pt>
                <c:pt idx="6">
                  <c:v>0.153</c:v>
                </c:pt>
                <c:pt idx="7">
                  <c:v>0.154</c:v>
                </c:pt>
                <c:pt idx="8">
                  <c:v>0.153</c:v>
                </c:pt>
                <c:pt idx="9">
                  <c:v>0.151</c:v>
                </c:pt>
                <c:pt idx="10">
                  <c:v>0.152</c:v>
                </c:pt>
                <c:pt idx="11">
                  <c:v>0.151</c:v>
                </c:pt>
                <c:pt idx="12">
                  <c:v>0.15</c:v>
                </c:pt>
                <c:pt idx="13">
                  <c:v>0.14699999999999999</c:v>
                </c:pt>
                <c:pt idx="14">
                  <c:v>0.14699999999999999</c:v>
                </c:pt>
                <c:pt idx="15">
                  <c:v>0.14599999999999999</c:v>
                </c:pt>
                <c:pt idx="16">
                  <c:v>0.14599999999999999</c:v>
                </c:pt>
                <c:pt idx="17">
                  <c:v>0.14599999999999999</c:v>
                </c:pt>
                <c:pt idx="18">
                  <c:v>0.14399999999999999</c:v>
                </c:pt>
                <c:pt idx="19">
                  <c:v>0.14299999999999999</c:v>
                </c:pt>
                <c:pt idx="20">
                  <c:v>0.14199999999999999</c:v>
                </c:pt>
                <c:pt idx="21">
                  <c:v>0.14099999999999999</c:v>
                </c:pt>
                <c:pt idx="22">
                  <c:v>0.13900000000000001</c:v>
                </c:pt>
                <c:pt idx="23">
                  <c:v>0.13700000000000001</c:v>
                </c:pt>
                <c:pt idx="24">
                  <c:v>0.13600000000000001</c:v>
                </c:pt>
                <c:pt idx="25">
                  <c:v>0.13500000000000001</c:v>
                </c:pt>
                <c:pt idx="26">
                  <c:v>0.13300000000000001</c:v>
                </c:pt>
                <c:pt idx="27">
                  <c:v>0.13100000000000001</c:v>
                </c:pt>
                <c:pt idx="28">
                  <c:v>0.129</c:v>
                </c:pt>
                <c:pt idx="29">
                  <c:v>0.129</c:v>
                </c:pt>
                <c:pt idx="30">
                  <c:v>0.129</c:v>
                </c:pt>
                <c:pt idx="31">
                  <c:v>0.129</c:v>
                </c:pt>
                <c:pt idx="32">
                  <c:v>0.13</c:v>
                </c:pt>
                <c:pt idx="33">
                  <c:v>0.13</c:v>
                </c:pt>
                <c:pt idx="34">
                  <c:v>0.13100000000000001</c:v>
                </c:pt>
                <c:pt idx="35">
                  <c:v>0.13200000000000001</c:v>
                </c:pt>
                <c:pt idx="36">
                  <c:v>0.13300000000000001</c:v>
                </c:pt>
                <c:pt idx="37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60-4A07-B978-8FD394F46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30088"/>
        <c:axId val="551834680"/>
      </c:lineChart>
      <c:catAx>
        <c:axId val="55183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 i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4680"/>
        <c:crosses val="autoZero"/>
        <c:auto val="1"/>
        <c:lblAlgn val="ctr"/>
        <c:lblOffset val="100"/>
        <c:noMultiLvlLbl val="0"/>
      </c:catAx>
      <c:valAx>
        <c:axId val="551834680"/>
        <c:scaling>
          <c:orientation val="minMax"/>
          <c:max val="0.22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 of male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00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10: Life expectancy at birth in Council areas with 95% confidence intervals </a:t>
            </a:r>
          </a:p>
          <a:p>
            <a:pPr>
              <a:defRPr b="1"/>
            </a:pPr>
            <a:r>
              <a:rPr lang="en-US" b="1"/>
              <a:t>(ordered by female life expectancy)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466AE"/>
              </a:solidFill>
              <a:ln w="9525">
                <a:solidFill>
                  <a:srgbClr val="6466AE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10'!$F$8:$F$39</c:f>
                <c:numCache>
                  <c:formatCode>General</c:formatCode>
                  <c:ptCount val="32"/>
                  <c:pt idx="0">
                    <c:v>0.28000000000000003</c:v>
                  </c:pt>
                  <c:pt idx="1">
                    <c:v>0.76</c:v>
                  </c:pt>
                  <c:pt idx="2">
                    <c:v>0.66</c:v>
                  </c:pt>
                  <c:pt idx="3">
                    <c:v>0.35</c:v>
                  </c:pt>
                  <c:pt idx="4">
                    <c:v>0.57999999999999996</c:v>
                  </c:pt>
                  <c:pt idx="5">
                    <c:v>0.57999999999999996</c:v>
                  </c:pt>
                  <c:pt idx="6">
                    <c:v>0.56000000000000005</c:v>
                  </c:pt>
                  <c:pt idx="7">
                    <c:v>0.5</c:v>
                  </c:pt>
                  <c:pt idx="8">
                    <c:v>0.46</c:v>
                  </c:pt>
                  <c:pt idx="9">
                    <c:v>0.48</c:v>
                  </c:pt>
                  <c:pt idx="10">
                    <c:v>0.34</c:v>
                  </c:pt>
                  <c:pt idx="11">
                    <c:v>0.84</c:v>
                  </c:pt>
                  <c:pt idx="12">
                    <c:v>0.61</c:v>
                  </c:pt>
                  <c:pt idx="13">
                    <c:v>0.63</c:v>
                  </c:pt>
                  <c:pt idx="14">
                    <c:v>0.44</c:v>
                  </c:pt>
                  <c:pt idx="15">
                    <c:v>0.33</c:v>
                  </c:pt>
                  <c:pt idx="16">
                    <c:v>0.52</c:v>
                  </c:pt>
                  <c:pt idx="17">
                    <c:v>0.69</c:v>
                  </c:pt>
                  <c:pt idx="18">
                    <c:v>0.67</c:v>
                  </c:pt>
                  <c:pt idx="19">
                    <c:v>0.44</c:v>
                  </c:pt>
                  <c:pt idx="20">
                    <c:v>0.72</c:v>
                  </c:pt>
                  <c:pt idx="21">
                    <c:v>0.57999999999999996</c:v>
                  </c:pt>
                  <c:pt idx="22">
                    <c:v>0.59</c:v>
                  </c:pt>
                  <c:pt idx="23">
                    <c:v>0.3</c:v>
                  </c:pt>
                  <c:pt idx="24">
                    <c:v>0.39</c:v>
                  </c:pt>
                  <c:pt idx="25">
                    <c:v>0.57999999999999996</c:v>
                  </c:pt>
                  <c:pt idx="26">
                    <c:v>0.52</c:v>
                  </c:pt>
                  <c:pt idx="27">
                    <c:v>1.17</c:v>
                  </c:pt>
                  <c:pt idx="28">
                    <c:v>1.36</c:v>
                  </c:pt>
                  <c:pt idx="29">
                    <c:v>0.6</c:v>
                  </c:pt>
                  <c:pt idx="30">
                    <c:v>1.4</c:v>
                  </c:pt>
                  <c:pt idx="31">
                    <c:v>0.63</c:v>
                  </c:pt>
                </c:numCache>
              </c:numRef>
            </c:plus>
            <c:minus>
              <c:numRef>
                <c:f>'Data Fig 10'!$F$8:$F$39</c:f>
                <c:numCache>
                  <c:formatCode>General</c:formatCode>
                  <c:ptCount val="32"/>
                  <c:pt idx="0">
                    <c:v>0.28000000000000003</c:v>
                  </c:pt>
                  <c:pt idx="1">
                    <c:v>0.76</c:v>
                  </c:pt>
                  <c:pt idx="2">
                    <c:v>0.66</c:v>
                  </c:pt>
                  <c:pt idx="3">
                    <c:v>0.35</c:v>
                  </c:pt>
                  <c:pt idx="4">
                    <c:v>0.57999999999999996</c:v>
                  </c:pt>
                  <c:pt idx="5">
                    <c:v>0.57999999999999996</c:v>
                  </c:pt>
                  <c:pt idx="6">
                    <c:v>0.56000000000000005</c:v>
                  </c:pt>
                  <c:pt idx="7">
                    <c:v>0.5</c:v>
                  </c:pt>
                  <c:pt idx="8">
                    <c:v>0.46</c:v>
                  </c:pt>
                  <c:pt idx="9">
                    <c:v>0.48</c:v>
                  </c:pt>
                  <c:pt idx="10">
                    <c:v>0.34</c:v>
                  </c:pt>
                  <c:pt idx="11">
                    <c:v>0.84</c:v>
                  </c:pt>
                  <c:pt idx="12">
                    <c:v>0.61</c:v>
                  </c:pt>
                  <c:pt idx="13">
                    <c:v>0.63</c:v>
                  </c:pt>
                  <c:pt idx="14">
                    <c:v>0.44</c:v>
                  </c:pt>
                  <c:pt idx="15">
                    <c:v>0.33</c:v>
                  </c:pt>
                  <c:pt idx="16">
                    <c:v>0.52</c:v>
                  </c:pt>
                  <c:pt idx="17">
                    <c:v>0.69</c:v>
                  </c:pt>
                  <c:pt idx="18">
                    <c:v>0.67</c:v>
                  </c:pt>
                  <c:pt idx="19">
                    <c:v>0.44</c:v>
                  </c:pt>
                  <c:pt idx="20">
                    <c:v>0.72</c:v>
                  </c:pt>
                  <c:pt idx="21">
                    <c:v>0.57999999999999996</c:v>
                  </c:pt>
                  <c:pt idx="22">
                    <c:v>0.59</c:v>
                  </c:pt>
                  <c:pt idx="23">
                    <c:v>0.3</c:v>
                  </c:pt>
                  <c:pt idx="24">
                    <c:v>0.39</c:v>
                  </c:pt>
                  <c:pt idx="25">
                    <c:v>0.57999999999999996</c:v>
                  </c:pt>
                  <c:pt idx="26">
                    <c:v>0.52</c:v>
                  </c:pt>
                  <c:pt idx="27">
                    <c:v>1.17</c:v>
                  </c:pt>
                  <c:pt idx="28">
                    <c:v>1.36</c:v>
                  </c:pt>
                  <c:pt idx="29">
                    <c:v>0.6</c:v>
                  </c:pt>
                  <c:pt idx="30">
                    <c:v>1.4</c:v>
                  </c:pt>
                  <c:pt idx="31">
                    <c:v>0.63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466AE"/>
                </a:solidFill>
                <a:round/>
              </a:ln>
              <a:effectLst/>
            </c:spPr>
          </c:errBar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West Lothian</c:v>
                </c:pt>
                <c:pt idx="10">
                  <c:v>South Lanarkshire</c:v>
                </c:pt>
                <c:pt idx="11">
                  <c:v>Clackmannanshire</c:v>
                </c:pt>
                <c:pt idx="12">
                  <c:v>South Ayrshire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Dumfries and Galloway</c:v>
                </c:pt>
                <c:pt idx="17">
                  <c:v>Argyll and Bute</c:v>
                </c:pt>
                <c:pt idx="18">
                  <c:v>Moray</c:v>
                </c:pt>
                <c:pt idx="19">
                  <c:v>Highland</c:v>
                </c:pt>
                <c:pt idx="20">
                  <c:v>Stirling</c:v>
                </c:pt>
                <c:pt idx="21">
                  <c:v>Scottish Borders</c:v>
                </c:pt>
                <c:pt idx="22">
                  <c:v>Angus</c:v>
                </c:pt>
                <c:pt idx="23">
                  <c:v>City of Edinburgh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Perth and Kinross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Orkney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10'!$C$8:$C$39</c:f>
              <c:numCache>
                <c:formatCode>0.0</c:formatCode>
                <c:ptCount val="32"/>
                <c:pt idx="0">
                  <c:v>78.28</c:v>
                </c:pt>
                <c:pt idx="1">
                  <c:v>78.59</c:v>
                </c:pt>
                <c:pt idx="2">
                  <c:v>78.83</c:v>
                </c:pt>
                <c:pt idx="3">
                  <c:v>79.209999999999994</c:v>
                </c:pt>
                <c:pt idx="4">
                  <c:v>79.38</c:v>
                </c:pt>
                <c:pt idx="5">
                  <c:v>79.81</c:v>
                </c:pt>
                <c:pt idx="6">
                  <c:v>80.099999999999994</c:v>
                </c:pt>
                <c:pt idx="7">
                  <c:v>80.36</c:v>
                </c:pt>
                <c:pt idx="8">
                  <c:v>80.400000000000006</c:v>
                </c:pt>
                <c:pt idx="9">
                  <c:v>80.47</c:v>
                </c:pt>
                <c:pt idx="10">
                  <c:v>80.48</c:v>
                </c:pt>
                <c:pt idx="11">
                  <c:v>80.62</c:v>
                </c:pt>
                <c:pt idx="12">
                  <c:v>81.14</c:v>
                </c:pt>
                <c:pt idx="13">
                  <c:v>81.17</c:v>
                </c:pt>
                <c:pt idx="14">
                  <c:v>81.260000000000005</c:v>
                </c:pt>
                <c:pt idx="15">
                  <c:v>81.41</c:v>
                </c:pt>
                <c:pt idx="16">
                  <c:v>81.47</c:v>
                </c:pt>
                <c:pt idx="17">
                  <c:v>81.569999999999993</c:v>
                </c:pt>
                <c:pt idx="18">
                  <c:v>81.819999999999993</c:v>
                </c:pt>
                <c:pt idx="19">
                  <c:v>81.86</c:v>
                </c:pt>
                <c:pt idx="20">
                  <c:v>81.92</c:v>
                </c:pt>
                <c:pt idx="21">
                  <c:v>82.1</c:v>
                </c:pt>
                <c:pt idx="22">
                  <c:v>82.27</c:v>
                </c:pt>
                <c:pt idx="23">
                  <c:v>82.36</c:v>
                </c:pt>
                <c:pt idx="24">
                  <c:v>82.44</c:v>
                </c:pt>
                <c:pt idx="25">
                  <c:v>82.86</c:v>
                </c:pt>
                <c:pt idx="26">
                  <c:v>82.88</c:v>
                </c:pt>
                <c:pt idx="27">
                  <c:v>83.03</c:v>
                </c:pt>
                <c:pt idx="28">
                  <c:v>83.21</c:v>
                </c:pt>
                <c:pt idx="29">
                  <c:v>83.43</c:v>
                </c:pt>
                <c:pt idx="30">
                  <c:v>83.49</c:v>
                </c:pt>
                <c:pt idx="31">
                  <c:v>83.96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4-430F-A10A-4CC0770D94F9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B2B2D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10'!$J$8:$J$39</c:f>
                <c:numCache>
                  <c:formatCode>General</c:formatCode>
                  <c:ptCount val="32"/>
                  <c:pt idx="0">
                    <c:v>0.28999999999999998</c:v>
                  </c:pt>
                  <c:pt idx="1">
                    <c:v>0.83</c:v>
                  </c:pt>
                  <c:pt idx="2">
                    <c:v>0.76</c:v>
                  </c:pt>
                  <c:pt idx="3">
                    <c:v>0.4</c:v>
                  </c:pt>
                  <c:pt idx="4">
                    <c:v>0.64</c:v>
                  </c:pt>
                  <c:pt idx="5">
                    <c:v>0.64</c:v>
                  </c:pt>
                  <c:pt idx="6">
                    <c:v>0.65</c:v>
                  </c:pt>
                  <c:pt idx="7">
                    <c:v>0.52</c:v>
                  </c:pt>
                  <c:pt idx="8">
                    <c:v>0.53</c:v>
                  </c:pt>
                  <c:pt idx="9">
                    <c:v>0.53</c:v>
                  </c:pt>
                  <c:pt idx="10">
                    <c:v>0.38</c:v>
                  </c:pt>
                  <c:pt idx="11">
                    <c:v>1.01</c:v>
                  </c:pt>
                  <c:pt idx="12">
                    <c:v>0.69</c:v>
                  </c:pt>
                  <c:pt idx="13">
                    <c:v>0.74</c:v>
                  </c:pt>
                  <c:pt idx="14">
                    <c:v>0.45</c:v>
                  </c:pt>
                  <c:pt idx="15">
                    <c:v>0.38</c:v>
                  </c:pt>
                  <c:pt idx="16">
                    <c:v>0.6</c:v>
                  </c:pt>
                  <c:pt idx="17">
                    <c:v>0.74</c:v>
                  </c:pt>
                  <c:pt idx="18">
                    <c:v>0.74</c:v>
                  </c:pt>
                  <c:pt idx="19">
                    <c:v>0.5</c:v>
                  </c:pt>
                  <c:pt idx="20">
                    <c:v>0.74</c:v>
                  </c:pt>
                  <c:pt idx="21">
                    <c:v>0.68</c:v>
                  </c:pt>
                  <c:pt idx="22">
                    <c:v>0.65</c:v>
                  </c:pt>
                  <c:pt idx="23">
                    <c:v>0.31</c:v>
                  </c:pt>
                  <c:pt idx="24">
                    <c:v>0.42</c:v>
                  </c:pt>
                  <c:pt idx="25">
                    <c:v>0.67</c:v>
                  </c:pt>
                  <c:pt idx="26">
                    <c:v>0.59</c:v>
                  </c:pt>
                  <c:pt idx="27">
                    <c:v>1.24</c:v>
                  </c:pt>
                  <c:pt idx="28">
                    <c:v>1.29</c:v>
                  </c:pt>
                  <c:pt idx="29">
                    <c:v>0.64</c:v>
                  </c:pt>
                  <c:pt idx="30">
                    <c:v>1.38</c:v>
                  </c:pt>
                  <c:pt idx="31">
                    <c:v>0.69</c:v>
                  </c:pt>
                </c:numCache>
              </c:numRef>
            </c:plus>
            <c:minus>
              <c:numRef>
                <c:f>'Data Fig 10'!$J$8:$J$39</c:f>
                <c:numCache>
                  <c:formatCode>General</c:formatCode>
                  <c:ptCount val="32"/>
                  <c:pt idx="0">
                    <c:v>0.28999999999999998</c:v>
                  </c:pt>
                  <c:pt idx="1">
                    <c:v>0.83</c:v>
                  </c:pt>
                  <c:pt idx="2">
                    <c:v>0.76</c:v>
                  </c:pt>
                  <c:pt idx="3">
                    <c:v>0.4</c:v>
                  </c:pt>
                  <c:pt idx="4">
                    <c:v>0.64</c:v>
                  </c:pt>
                  <c:pt idx="5">
                    <c:v>0.64</c:v>
                  </c:pt>
                  <c:pt idx="6">
                    <c:v>0.65</c:v>
                  </c:pt>
                  <c:pt idx="7">
                    <c:v>0.52</c:v>
                  </c:pt>
                  <c:pt idx="8">
                    <c:v>0.53</c:v>
                  </c:pt>
                  <c:pt idx="9">
                    <c:v>0.53</c:v>
                  </c:pt>
                  <c:pt idx="10">
                    <c:v>0.38</c:v>
                  </c:pt>
                  <c:pt idx="11">
                    <c:v>1.01</c:v>
                  </c:pt>
                  <c:pt idx="12">
                    <c:v>0.69</c:v>
                  </c:pt>
                  <c:pt idx="13">
                    <c:v>0.74</c:v>
                  </c:pt>
                  <c:pt idx="14">
                    <c:v>0.45</c:v>
                  </c:pt>
                  <c:pt idx="15">
                    <c:v>0.38</c:v>
                  </c:pt>
                  <c:pt idx="16">
                    <c:v>0.6</c:v>
                  </c:pt>
                  <c:pt idx="17">
                    <c:v>0.74</c:v>
                  </c:pt>
                  <c:pt idx="18">
                    <c:v>0.74</c:v>
                  </c:pt>
                  <c:pt idx="19">
                    <c:v>0.5</c:v>
                  </c:pt>
                  <c:pt idx="20">
                    <c:v>0.74</c:v>
                  </c:pt>
                  <c:pt idx="21">
                    <c:v>0.68</c:v>
                  </c:pt>
                  <c:pt idx="22">
                    <c:v>0.65</c:v>
                  </c:pt>
                  <c:pt idx="23">
                    <c:v>0.31</c:v>
                  </c:pt>
                  <c:pt idx="24">
                    <c:v>0.42</c:v>
                  </c:pt>
                  <c:pt idx="25">
                    <c:v>0.67</c:v>
                  </c:pt>
                  <c:pt idx="26">
                    <c:v>0.59</c:v>
                  </c:pt>
                  <c:pt idx="27">
                    <c:v>1.24</c:v>
                  </c:pt>
                  <c:pt idx="28">
                    <c:v>1.29</c:v>
                  </c:pt>
                  <c:pt idx="29">
                    <c:v>0.64</c:v>
                  </c:pt>
                  <c:pt idx="30">
                    <c:v>1.38</c:v>
                  </c:pt>
                  <c:pt idx="31">
                    <c:v>0.69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B2B2D6"/>
                </a:solidFill>
                <a:round/>
              </a:ln>
              <a:effectLst/>
            </c:spPr>
          </c:errBar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West Lothian</c:v>
                </c:pt>
                <c:pt idx="10">
                  <c:v>South Lanarkshire</c:v>
                </c:pt>
                <c:pt idx="11">
                  <c:v>Clackmannanshire</c:v>
                </c:pt>
                <c:pt idx="12">
                  <c:v>South Ayrshire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Dumfries and Galloway</c:v>
                </c:pt>
                <c:pt idx="17">
                  <c:v>Argyll and Bute</c:v>
                </c:pt>
                <c:pt idx="18">
                  <c:v>Moray</c:v>
                </c:pt>
                <c:pt idx="19">
                  <c:v>Highland</c:v>
                </c:pt>
                <c:pt idx="20">
                  <c:v>Stirling</c:v>
                </c:pt>
                <c:pt idx="21">
                  <c:v>Scottish Borders</c:v>
                </c:pt>
                <c:pt idx="22">
                  <c:v>Angus</c:v>
                </c:pt>
                <c:pt idx="23">
                  <c:v>City of Edinburgh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Perth and Kinross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Orkney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10'!$G$8:$G$39</c:f>
              <c:numCache>
                <c:formatCode>0.0</c:formatCode>
                <c:ptCount val="32"/>
                <c:pt idx="0">
                  <c:v>73.14</c:v>
                </c:pt>
                <c:pt idx="1">
                  <c:v>74.3</c:v>
                </c:pt>
                <c:pt idx="2">
                  <c:v>74.099999999999994</c:v>
                </c:pt>
                <c:pt idx="3">
                  <c:v>74.52</c:v>
                </c:pt>
                <c:pt idx="4">
                  <c:v>73.8</c:v>
                </c:pt>
                <c:pt idx="5">
                  <c:v>75.23</c:v>
                </c:pt>
                <c:pt idx="6">
                  <c:v>75.3</c:v>
                </c:pt>
                <c:pt idx="7">
                  <c:v>76.58</c:v>
                </c:pt>
                <c:pt idx="8">
                  <c:v>75.709999999999994</c:v>
                </c:pt>
                <c:pt idx="9">
                  <c:v>77.53</c:v>
                </c:pt>
                <c:pt idx="10">
                  <c:v>76.39</c:v>
                </c:pt>
                <c:pt idx="11">
                  <c:v>76.17</c:v>
                </c:pt>
                <c:pt idx="12">
                  <c:v>76.650000000000006</c:v>
                </c:pt>
                <c:pt idx="13">
                  <c:v>77.44</c:v>
                </c:pt>
                <c:pt idx="14">
                  <c:v>76.930000000000007</c:v>
                </c:pt>
                <c:pt idx="15">
                  <c:v>77.150000000000006</c:v>
                </c:pt>
                <c:pt idx="16">
                  <c:v>78.03</c:v>
                </c:pt>
                <c:pt idx="17">
                  <c:v>78.010000000000005</c:v>
                </c:pt>
                <c:pt idx="18">
                  <c:v>78.930000000000007</c:v>
                </c:pt>
                <c:pt idx="19">
                  <c:v>77.5</c:v>
                </c:pt>
                <c:pt idx="20">
                  <c:v>77.61</c:v>
                </c:pt>
                <c:pt idx="21">
                  <c:v>78.63</c:v>
                </c:pt>
                <c:pt idx="22">
                  <c:v>78.45</c:v>
                </c:pt>
                <c:pt idx="23">
                  <c:v>78.150000000000006</c:v>
                </c:pt>
                <c:pt idx="24">
                  <c:v>78.94</c:v>
                </c:pt>
                <c:pt idx="25">
                  <c:v>79.28</c:v>
                </c:pt>
                <c:pt idx="26">
                  <c:v>78.989999999999995</c:v>
                </c:pt>
                <c:pt idx="27">
                  <c:v>78.58</c:v>
                </c:pt>
                <c:pt idx="28">
                  <c:v>80.599999999999994</c:v>
                </c:pt>
                <c:pt idx="29">
                  <c:v>80.16</c:v>
                </c:pt>
                <c:pt idx="30">
                  <c:v>80.12</c:v>
                </c:pt>
                <c:pt idx="31">
                  <c:v>79.53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4-430F-A10A-4CC0770D94F9}"/>
            </c:ext>
          </c:extLst>
        </c:ser>
        <c:ser>
          <c:idx val="2"/>
          <c:order val="2"/>
          <c:tx>
            <c:strRef>
              <c:f>'Data Fig 10'!$K$6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19050" cap="rnd">
              <a:solidFill>
                <a:srgbClr val="6466AE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7353814591752393E-3"/>
                  <c:y val="-1.6752655939030924E-2"/>
                </c:manualLayout>
              </c:layout>
              <c:tx>
                <c:rich>
                  <a:bodyPr/>
                  <a:lstStyle/>
                  <a:p>
                    <a:fld id="{82778C81-94F5-42F2-8218-DE502154CEC6}" type="SERIESNAME">
                      <a:rPr lang="en-US">
                        <a:solidFill>
                          <a:srgbClr val="50518B"/>
                        </a:solidFill>
                      </a:rPr>
                      <a:pPr/>
                      <a:t>[SERIES NAME]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West Lothian</c:v>
                </c:pt>
                <c:pt idx="10">
                  <c:v>South Lanarkshire</c:v>
                </c:pt>
                <c:pt idx="11">
                  <c:v>Clackmannanshire</c:v>
                </c:pt>
                <c:pt idx="12">
                  <c:v>South Ayrshire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Dumfries and Galloway</c:v>
                </c:pt>
                <c:pt idx="17">
                  <c:v>Argyll and Bute</c:v>
                </c:pt>
                <c:pt idx="18">
                  <c:v>Moray</c:v>
                </c:pt>
                <c:pt idx="19">
                  <c:v>Highland</c:v>
                </c:pt>
                <c:pt idx="20">
                  <c:v>Stirling</c:v>
                </c:pt>
                <c:pt idx="21">
                  <c:v>Scottish Borders</c:v>
                </c:pt>
                <c:pt idx="22">
                  <c:v>Angus</c:v>
                </c:pt>
                <c:pt idx="23">
                  <c:v>City of Edinburgh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Perth and Kinross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Orkney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10'!$K$8:$K$39</c:f>
              <c:numCache>
                <c:formatCode>0.00</c:formatCode>
                <c:ptCount val="32"/>
                <c:pt idx="0">
                  <c:v>80.98</c:v>
                </c:pt>
                <c:pt idx="1">
                  <c:v>80.98</c:v>
                </c:pt>
                <c:pt idx="2">
                  <c:v>80.98</c:v>
                </c:pt>
                <c:pt idx="3">
                  <c:v>80.98</c:v>
                </c:pt>
                <c:pt idx="4">
                  <c:v>80.98</c:v>
                </c:pt>
                <c:pt idx="5">
                  <c:v>80.98</c:v>
                </c:pt>
                <c:pt idx="6">
                  <c:v>80.98</c:v>
                </c:pt>
                <c:pt idx="7">
                  <c:v>80.98</c:v>
                </c:pt>
                <c:pt idx="8">
                  <c:v>80.98</c:v>
                </c:pt>
                <c:pt idx="9">
                  <c:v>80.98</c:v>
                </c:pt>
                <c:pt idx="10">
                  <c:v>80.98</c:v>
                </c:pt>
                <c:pt idx="11">
                  <c:v>80.98</c:v>
                </c:pt>
                <c:pt idx="12">
                  <c:v>80.98</c:v>
                </c:pt>
                <c:pt idx="13">
                  <c:v>80.98</c:v>
                </c:pt>
                <c:pt idx="14">
                  <c:v>80.98</c:v>
                </c:pt>
                <c:pt idx="15">
                  <c:v>80.98</c:v>
                </c:pt>
                <c:pt idx="16">
                  <c:v>80.98</c:v>
                </c:pt>
                <c:pt idx="17">
                  <c:v>80.98</c:v>
                </c:pt>
                <c:pt idx="18">
                  <c:v>80.98</c:v>
                </c:pt>
                <c:pt idx="19">
                  <c:v>80.98</c:v>
                </c:pt>
                <c:pt idx="20">
                  <c:v>80.98</c:v>
                </c:pt>
                <c:pt idx="21">
                  <c:v>80.98</c:v>
                </c:pt>
                <c:pt idx="22">
                  <c:v>80.98</c:v>
                </c:pt>
                <c:pt idx="23">
                  <c:v>80.98</c:v>
                </c:pt>
                <c:pt idx="24">
                  <c:v>80.98</c:v>
                </c:pt>
                <c:pt idx="25">
                  <c:v>80.98</c:v>
                </c:pt>
                <c:pt idx="26">
                  <c:v>80.98</c:v>
                </c:pt>
                <c:pt idx="27">
                  <c:v>80.98</c:v>
                </c:pt>
                <c:pt idx="28">
                  <c:v>80.98</c:v>
                </c:pt>
                <c:pt idx="29">
                  <c:v>80.98</c:v>
                </c:pt>
                <c:pt idx="30">
                  <c:v>80.98</c:v>
                </c:pt>
                <c:pt idx="31">
                  <c:v>80.98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C-4BE1-8895-F98E2DE5D3AA}"/>
            </c:ext>
          </c:extLst>
        </c:ser>
        <c:ser>
          <c:idx val="3"/>
          <c:order val="3"/>
          <c:tx>
            <c:strRef>
              <c:f>'Data Fig 10'!$L$6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B2B2D6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2.7894106276031221E-2"/>
                  <c:y val="-1.45799222056783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B2B2D6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West Lothian</c:v>
                </c:pt>
                <c:pt idx="10">
                  <c:v>South Lanarkshire</c:v>
                </c:pt>
                <c:pt idx="11">
                  <c:v>Clackmannanshire</c:v>
                </c:pt>
                <c:pt idx="12">
                  <c:v>South Ayrshire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Dumfries and Galloway</c:v>
                </c:pt>
                <c:pt idx="17">
                  <c:v>Argyll and Bute</c:v>
                </c:pt>
                <c:pt idx="18">
                  <c:v>Moray</c:v>
                </c:pt>
                <c:pt idx="19">
                  <c:v>Highland</c:v>
                </c:pt>
                <c:pt idx="20">
                  <c:v>Stirling</c:v>
                </c:pt>
                <c:pt idx="21">
                  <c:v>Scottish Borders</c:v>
                </c:pt>
                <c:pt idx="22">
                  <c:v>Angus</c:v>
                </c:pt>
                <c:pt idx="23">
                  <c:v>City of Edinburgh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Perth and Kinross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Orkney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10'!$L$8:$L$39</c:f>
              <c:numCache>
                <c:formatCode>0.00</c:formatCode>
                <c:ptCount val="32"/>
                <c:pt idx="0">
                  <c:v>76.81</c:v>
                </c:pt>
                <c:pt idx="1">
                  <c:v>76.81</c:v>
                </c:pt>
                <c:pt idx="2">
                  <c:v>76.81</c:v>
                </c:pt>
                <c:pt idx="3">
                  <c:v>76.81</c:v>
                </c:pt>
                <c:pt idx="4">
                  <c:v>76.81</c:v>
                </c:pt>
                <c:pt idx="5">
                  <c:v>76.81</c:v>
                </c:pt>
                <c:pt idx="6">
                  <c:v>76.81</c:v>
                </c:pt>
                <c:pt idx="7">
                  <c:v>76.81</c:v>
                </c:pt>
                <c:pt idx="8">
                  <c:v>76.81</c:v>
                </c:pt>
                <c:pt idx="9">
                  <c:v>76.81</c:v>
                </c:pt>
                <c:pt idx="10">
                  <c:v>76.81</c:v>
                </c:pt>
                <c:pt idx="11">
                  <c:v>76.81</c:v>
                </c:pt>
                <c:pt idx="12">
                  <c:v>76.81</c:v>
                </c:pt>
                <c:pt idx="13">
                  <c:v>76.81</c:v>
                </c:pt>
                <c:pt idx="14">
                  <c:v>76.81</c:v>
                </c:pt>
                <c:pt idx="15">
                  <c:v>76.81</c:v>
                </c:pt>
                <c:pt idx="16">
                  <c:v>76.81</c:v>
                </c:pt>
                <c:pt idx="17">
                  <c:v>76.81</c:v>
                </c:pt>
                <c:pt idx="18">
                  <c:v>76.81</c:v>
                </c:pt>
                <c:pt idx="19">
                  <c:v>76.81</c:v>
                </c:pt>
                <c:pt idx="20">
                  <c:v>76.81</c:v>
                </c:pt>
                <c:pt idx="21">
                  <c:v>76.81</c:v>
                </c:pt>
                <c:pt idx="22">
                  <c:v>76.81</c:v>
                </c:pt>
                <c:pt idx="23">
                  <c:v>76.81</c:v>
                </c:pt>
                <c:pt idx="24">
                  <c:v>76.81</c:v>
                </c:pt>
                <c:pt idx="25">
                  <c:v>76.81</c:v>
                </c:pt>
                <c:pt idx="26">
                  <c:v>76.81</c:v>
                </c:pt>
                <c:pt idx="27">
                  <c:v>76.81</c:v>
                </c:pt>
                <c:pt idx="28">
                  <c:v>76.81</c:v>
                </c:pt>
                <c:pt idx="29">
                  <c:v>76.81</c:v>
                </c:pt>
                <c:pt idx="30">
                  <c:v>76.81</c:v>
                </c:pt>
                <c:pt idx="31">
                  <c:v>76.81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C-4BE1-8895-F98E2DE5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70536"/>
        <c:axId val="479674800"/>
      </c:lineChart>
      <c:catAx>
        <c:axId val="4796705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4800"/>
        <c:crosses val="autoZero"/>
        <c:auto val="1"/>
        <c:lblAlgn val="ctr"/>
        <c:lblOffset val="100"/>
        <c:noMultiLvlLbl val="0"/>
      </c:catAx>
      <c:valAx>
        <c:axId val="479674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Years of life expectancy at birth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11: Life expectancy at birth in NHS health boards with 95% confidence intervals, 2018-2020 (ordered by female life expectancy)</a:t>
            </a:r>
          </a:p>
        </c:rich>
      </c:tx>
      <c:layout>
        <c:manualLayout>
          <c:xMode val="edge"/>
          <c:yMode val="edge"/>
          <c:x val="0.13597666034664047"/>
          <c:y val="6.23425871554421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22807826329602E-2"/>
          <c:y val="9.0629836326970872E-2"/>
          <c:w val="0.90008547585234533"/>
          <c:h val="0.6061505033578104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466AE"/>
              </a:solidFill>
              <a:ln w="9525">
                <a:solidFill>
                  <a:srgbClr val="6466AE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11'!$F$8:$F$21</c:f>
                <c:numCache>
                  <c:formatCode>General</c:formatCode>
                  <c:ptCount val="14"/>
                  <c:pt idx="0">
                    <c:v>0.19</c:v>
                  </c:pt>
                  <c:pt idx="1">
                    <c:v>0.25</c:v>
                  </c:pt>
                  <c:pt idx="2">
                    <c:v>0.34</c:v>
                  </c:pt>
                  <c:pt idx="3">
                    <c:v>0.37</c:v>
                  </c:pt>
                  <c:pt idx="4">
                    <c:v>0.34</c:v>
                  </c:pt>
                  <c:pt idx="5">
                    <c:v>0.52</c:v>
                  </c:pt>
                  <c:pt idx="6">
                    <c:v>0.32</c:v>
                  </c:pt>
                  <c:pt idx="7">
                    <c:v>0.38</c:v>
                  </c:pt>
                  <c:pt idx="8">
                    <c:v>0.21</c:v>
                  </c:pt>
                  <c:pt idx="9">
                    <c:v>0.26</c:v>
                  </c:pt>
                  <c:pt idx="10">
                    <c:v>0.59</c:v>
                  </c:pt>
                  <c:pt idx="11">
                    <c:v>1.17</c:v>
                  </c:pt>
                  <c:pt idx="12">
                    <c:v>1.35</c:v>
                  </c:pt>
                  <c:pt idx="13">
                    <c:v>1.4</c:v>
                  </c:pt>
                </c:numCache>
              </c:numRef>
            </c:plus>
            <c:minus>
              <c:numRef>
                <c:f>'Data Fig 11'!$F$8:$F$21</c:f>
                <c:numCache>
                  <c:formatCode>General</c:formatCode>
                  <c:ptCount val="14"/>
                  <c:pt idx="0">
                    <c:v>0.19</c:v>
                  </c:pt>
                  <c:pt idx="1">
                    <c:v>0.25</c:v>
                  </c:pt>
                  <c:pt idx="2">
                    <c:v>0.34</c:v>
                  </c:pt>
                  <c:pt idx="3">
                    <c:v>0.37</c:v>
                  </c:pt>
                  <c:pt idx="4">
                    <c:v>0.34</c:v>
                  </c:pt>
                  <c:pt idx="5">
                    <c:v>0.52</c:v>
                  </c:pt>
                  <c:pt idx="6">
                    <c:v>0.32</c:v>
                  </c:pt>
                  <c:pt idx="7">
                    <c:v>0.38</c:v>
                  </c:pt>
                  <c:pt idx="8">
                    <c:v>0.21</c:v>
                  </c:pt>
                  <c:pt idx="9">
                    <c:v>0.26</c:v>
                  </c:pt>
                  <c:pt idx="10">
                    <c:v>0.59</c:v>
                  </c:pt>
                  <c:pt idx="11">
                    <c:v>1.17</c:v>
                  </c:pt>
                  <c:pt idx="12">
                    <c:v>1.35</c:v>
                  </c:pt>
                  <c:pt idx="13">
                    <c:v>1.4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466AE"/>
                </a:solidFill>
                <a:round/>
              </a:ln>
              <a:effectLst/>
            </c:spPr>
          </c:errBar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Highland</c:v>
                </c:pt>
                <c:pt idx="8">
                  <c:v>Lothian</c:v>
                </c:pt>
                <c:pt idx="9">
                  <c:v>Grampian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11'!$C$8:$C$21</c:f>
              <c:numCache>
                <c:formatCode>0.0</c:formatCode>
                <c:ptCount val="14"/>
                <c:pt idx="0">
                  <c:v>79.7</c:v>
                </c:pt>
                <c:pt idx="1">
                  <c:v>79.84</c:v>
                </c:pt>
                <c:pt idx="2">
                  <c:v>80.34</c:v>
                </c:pt>
                <c:pt idx="3">
                  <c:v>80.86</c:v>
                </c:pt>
                <c:pt idx="4">
                  <c:v>81.41</c:v>
                </c:pt>
                <c:pt idx="5">
                  <c:v>81.47</c:v>
                </c:pt>
                <c:pt idx="6">
                  <c:v>81.53</c:v>
                </c:pt>
                <c:pt idx="7">
                  <c:v>81.75</c:v>
                </c:pt>
                <c:pt idx="8">
                  <c:v>81.900000000000006</c:v>
                </c:pt>
                <c:pt idx="9">
                  <c:v>81.95</c:v>
                </c:pt>
                <c:pt idx="10">
                  <c:v>82.1</c:v>
                </c:pt>
                <c:pt idx="11">
                  <c:v>83.03</c:v>
                </c:pt>
                <c:pt idx="12">
                  <c:v>83.21</c:v>
                </c:pt>
                <c:pt idx="13">
                  <c:v>83.49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0-4681-B66A-603AB1016E0F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B2B2D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11'!$J$8:$J$21</c:f>
                <c:numCache>
                  <c:formatCode>General</c:formatCode>
                  <c:ptCount val="14"/>
                  <c:pt idx="0">
                    <c:v>0.21</c:v>
                  </c:pt>
                  <c:pt idx="1">
                    <c:v>0.28000000000000003</c:v>
                  </c:pt>
                  <c:pt idx="2">
                    <c:v>0.38</c:v>
                  </c:pt>
                  <c:pt idx="3">
                    <c:v>0.4</c:v>
                  </c:pt>
                  <c:pt idx="4">
                    <c:v>0.38</c:v>
                  </c:pt>
                  <c:pt idx="5">
                    <c:v>0.61</c:v>
                  </c:pt>
                  <c:pt idx="6">
                    <c:v>0.37</c:v>
                  </c:pt>
                  <c:pt idx="7">
                    <c:v>0.42</c:v>
                  </c:pt>
                  <c:pt idx="8">
                    <c:v>0.23</c:v>
                  </c:pt>
                  <c:pt idx="9">
                    <c:v>0.28000000000000003</c:v>
                  </c:pt>
                  <c:pt idx="10">
                    <c:v>0.68</c:v>
                  </c:pt>
                  <c:pt idx="11">
                    <c:v>1.24</c:v>
                  </c:pt>
                  <c:pt idx="12">
                    <c:v>1.28</c:v>
                  </c:pt>
                  <c:pt idx="13">
                    <c:v>1.37</c:v>
                  </c:pt>
                </c:numCache>
              </c:numRef>
            </c:plus>
            <c:minus>
              <c:numRef>
                <c:f>'Data Fig 11'!$J$8:$J$21</c:f>
                <c:numCache>
                  <c:formatCode>General</c:formatCode>
                  <c:ptCount val="14"/>
                  <c:pt idx="0">
                    <c:v>0.21</c:v>
                  </c:pt>
                  <c:pt idx="1">
                    <c:v>0.28000000000000003</c:v>
                  </c:pt>
                  <c:pt idx="2">
                    <c:v>0.38</c:v>
                  </c:pt>
                  <c:pt idx="3">
                    <c:v>0.4</c:v>
                  </c:pt>
                  <c:pt idx="4">
                    <c:v>0.38</c:v>
                  </c:pt>
                  <c:pt idx="5">
                    <c:v>0.61</c:v>
                  </c:pt>
                  <c:pt idx="6">
                    <c:v>0.37</c:v>
                  </c:pt>
                  <c:pt idx="7">
                    <c:v>0.42</c:v>
                  </c:pt>
                  <c:pt idx="8">
                    <c:v>0.23</c:v>
                  </c:pt>
                  <c:pt idx="9">
                    <c:v>0.28000000000000003</c:v>
                  </c:pt>
                  <c:pt idx="10">
                    <c:v>0.68</c:v>
                  </c:pt>
                  <c:pt idx="11">
                    <c:v>1.24</c:v>
                  </c:pt>
                  <c:pt idx="12">
                    <c:v>1.28</c:v>
                  </c:pt>
                  <c:pt idx="13">
                    <c:v>1.37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B2B2D6"/>
                </a:solidFill>
                <a:round/>
              </a:ln>
              <a:effectLst/>
            </c:spPr>
          </c:errBar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Highland</c:v>
                </c:pt>
                <c:pt idx="8">
                  <c:v>Lothian</c:v>
                </c:pt>
                <c:pt idx="9">
                  <c:v>Grampian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11'!$G$8:$G$21</c:f>
              <c:numCache>
                <c:formatCode>0.0</c:formatCode>
                <c:ptCount val="14"/>
                <c:pt idx="0">
                  <c:v>74.94</c:v>
                </c:pt>
                <c:pt idx="1">
                  <c:v>75.42</c:v>
                </c:pt>
                <c:pt idx="2">
                  <c:v>75.709999999999994</c:v>
                </c:pt>
                <c:pt idx="3">
                  <c:v>76.790000000000006</c:v>
                </c:pt>
                <c:pt idx="4">
                  <c:v>77.150000000000006</c:v>
                </c:pt>
                <c:pt idx="5">
                  <c:v>78.03</c:v>
                </c:pt>
                <c:pt idx="6">
                  <c:v>77.05</c:v>
                </c:pt>
                <c:pt idx="7">
                  <c:v>77.63</c:v>
                </c:pt>
                <c:pt idx="8">
                  <c:v>78.16</c:v>
                </c:pt>
                <c:pt idx="9">
                  <c:v>78.290000000000006</c:v>
                </c:pt>
                <c:pt idx="10">
                  <c:v>78.63</c:v>
                </c:pt>
                <c:pt idx="11">
                  <c:v>78.58</c:v>
                </c:pt>
                <c:pt idx="12">
                  <c:v>80.599999999999994</c:v>
                </c:pt>
                <c:pt idx="13">
                  <c:v>80.12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0-4681-B66A-603AB1016E0F}"/>
            </c:ext>
          </c:extLst>
        </c:ser>
        <c:ser>
          <c:idx val="2"/>
          <c:order val="2"/>
          <c:tx>
            <c:strRef>
              <c:f>'Data Fig 11'!$K$6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22225" cap="rnd">
              <a:solidFill>
                <a:srgbClr val="50518B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7991352317670409E-2"/>
                  <c:y val="-1.53181273300784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Highland</c:v>
                </c:pt>
                <c:pt idx="8">
                  <c:v>Lothian</c:v>
                </c:pt>
                <c:pt idx="9">
                  <c:v>Grampian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11'!$K$8:$K$21</c:f>
              <c:numCache>
                <c:formatCode>0.00</c:formatCode>
                <c:ptCount val="14"/>
                <c:pt idx="0">
                  <c:v>80.98</c:v>
                </c:pt>
                <c:pt idx="1">
                  <c:v>80.98</c:v>
                </c:pt>
                <c:pt idx="2">
                  <c:v>80.98</c:v>
                </c:pt>
                <c:pt idx="3">
                  <c:v>80.98</c:v>
                </c:pt>
                <c:pt idx="4">
                  <c:v>80.98</c:v>
                </c:pt>
                <c:pt idx="5">
                  <c:v>80.98</c:v>
                </c:pt>
                <c:pt idx="6">
                  <c:v>80.98</c:v>
                </c:pt>
                <c:pt idx="7">
                  <c:v>80.98</c:v>
                </c:pt>
                <c:pt idx="8">
                  <c:v>80.98</c:v>
                </c:pt>
                <c:pt idx="9">
                  <c:v>80.98</c:v>
                </c:pt>
                <c:pt idx="10">
                  <c:v>80.98</c:v>
                </c:pt>
                <c:pt idx="11">
                  <c:v>80.98</c:v>
                </c:pt>
                <c:pt idx="12">
                  <c:v>80.98</c:v>
                </c:pt>
                <c:pt idx="13">
                  <c:v>80.98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5-41CC-8FD0-D58D0D7203A5}"/>
            </c:ext>
          </c:extLst>
        </c:ser>
        <c:ser>
          <c:idx val="3"/>
          <c:order val="3"/>
          <c:tx>
            <c:strRef>
              <c:f>'Data Fig 11'!$L$6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B2B2D6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6.0335730381849459E-2"/>
                  <c:y val="-1.39988556748797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B2B2D6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Fig 11'!$L$8:$L$21</c:f>
              <c:numCache>
                <c:formatCode>0.00</c:formatCode>
                <c:ptCount val="14"/>
                <c:pt idx="0">
                  <c:v>76.81</c:v>
                </c:pt>
                <c:pt idx="1">
                  <c:v>76.81</c:v>
                </c:pt>
                <c:pt idx="2">
                  <c:v>76.81</c:v>
                </c:pt>
                <c:pt idx="3">
                  <c:v>76.81</c:v>
                </c:pt>
                <c:pt idx="4">
                  <c:v>76.81</c:v>
                </c:pt>
                <c:pt idx="5">
                  <c:v>76.81</c:v>
                </c:pt>
                <c:pt idx="6">
                  <c:v>76.81</c:v>
                </c:pt>
                <c:pt idx="7">
                  <c:v>76.81</c:v>
                </c:pt>
                <c:pt idx="8">
                  <c:v>76.81</c:v>
                </c:pt>
                <c:pt idx="9">
                  <c:v>76.81</c:v>
                </c:pt>
                <c:pt idx="10">
                  <c:v>76.81</c:v>
                </c:pt>
                <c:pt idx="11">
                  <c:v>76.81</c:v>
                </c:pt>
                <c:pt idx="12">
                  <c:v>76.81</c:v>
                </c:pt>
                <c:pt idx="13">
                  <c:v>76.81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5-41CC-8FD0-D58D0D720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05256"/>
        <c:axId val="561506240"/>
      </c:lineChart>
      <c:catAx>
        <c:axId val="561505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6240"/>
        <c:crosses val="autoZero"/>
        <c:auto val="1"/>
        <c:lblAlgn val="ctr"/>
        <c:lblOffset val="100"/>
        <c:noMultiLvlLbl val="0"/>
      </c:catAx>
      <c:valAx>
        <c:axId val="561506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Years of life expectancy at birth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/>
              <a:t>Figure 12a: Change in the rate of life expectancy growth, before and after 2012-2014, 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27851596055202E-2"/>
          <c:y val="6.6764756922312707E-2"/>
          <c:w val="0.90562207502765724"/>
          <c:h val="0.42035485205450834"/>
        </c:manualLayout>
      </c:layout>
      <c:lineChart>
        <c:grouping val="standard"/>
        <c:varyColors val="0"/>
        <c:ser>
          <c:idx val="0"/>
          <c:order val="0"/>
          <c:tx>
            <c:strRef>
              <c:f>'Data Fig 12'!$E$4</c:f>
              <c:strCache>
                <c:ptCount val="1"/>
                <c:pt idx="0">
                  <c:v>LE change in weeks/year 2001-2003 to 2012-2014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50518B"/>
              </a:solidFill>
              <a:ln w="1587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12'!$L$8:$L$40</c:f>
                <c:numCache>
                  <c:formatCode>General</c:formatCode>
                  <c:ptCount val="33"/>
                  <c:pt idx="0">
                    <c:v>-18.648230000000034</c:v>
                  </c:pt>
                  <c:pt idx="1">
                    <c:v>-9.7970949999999348</c:v>
                  </c:pt>
                  <c:pt idx="2">
                    <c:v>-17.97041299999999</c:v>
                  </c:pt>
                  <c:pt idx="3">
                    <c:v>-15.948918000000043</c:v>
                  </c:pt>
                  <c:pt idx="4">
                    <c:v>-17.429970999999963</c:v>
                  </c:pt>
                  <c:pt idx="5">
                    <c:v>-10.604268999999942</c:v>
                  </c:pt>
                  <c:pt idx="6">
                    <c:v>-24.472999000000058</c:v>
                  </c:pt>
                  <c:pt idx="7">
                    <c:v>-13.65176700000009</c:v>
                  </c:pt>
                  <c:pt idx="8">
                    <c:v>-27.755433000000018</c:v>
                  </c:pt>
                  <c:pt idx="9">
                    <c:v>-19.993160999999922</c:v>
                  </c:pt>
                  <c:pt idx="10">
                    <c:v>-18.584333000000029</c:v>
                  </c:pt>
                  <c:pt idx="11">
                    <c:v>-5.1284580000000499</c:v>
                  </c:pt>
                  <c:pt idx="12">
                    <c:v>-18.113730000000043</c:v>
                  </c:pt>
                  <c:pt idx="13">
                    <c:v>-21.269027000000051</c:v>
                  </c:pt>
                  <c:pt idx="14">
                    <c:v>-17.43920499999993</c:v>
                  </c:pt>
                  <c:pt idx="15">
                    <c:v>-21.459011999999952</c:v>
                  </c:pt>
                  <c:pt idx="16">
                    <c:v>-23.562008000000088</c:v>
                  </c:pt>
                  <c:pt idx="17">
                    <c:v>-34.633606999999948</c:v>
                  </c:pt>
                  <c:pt idx="18">
                    <c:v>-10.921116999999914</c:v>
                  </c:pt>
                  <c:pt idx="19">
                    <c:v>-15.995375999999931</c:v>
                  </c:pt>
                  <c:pt idx="20">
                    <c:v>-8.7983440000000392</c:v>
                  </c:pt>
                  <c:pt idx="21">
                    <c:v>-26.506406999999903</c:v>
                  </c:pt>
                  <c:pt idx="22">
                    <c:v>-23.01353300000001</c:v>
                  </c:pt>
                  <c:pt idx="23">
                    <c:v>0.3790920000000142</c:v>
                  </c:pt>
                  <c:pt idx="24">
                    <c:v>-19.050091999999999</c:v>
                  </c:pt>
                  <c:pt idx="25">
                    <c:v>-19.155294999999967</c:v>
                  </c:pt>
                  <c:pt idx="26">
                    <c:v>-22.59310099999994</c:v>
                  </c:pt>
                  <c:pt idx="27">
                    <c:v>0</c:v>
                  </c:pt>
                  <c:pt idx="28">
                    <c:v>-32.005262000000002</c:v>
                  </c:pt>
                  <c:pt idx="29">
                    <c:v>-13.594918000000069</c:v>
                  </c:pt>
                  <c:pt idx="30">
                    <c:v>-18.676019999999927</c:v>
                  </c:pt>
                  <c:pt idx="31">
                    <c:v>-22.197816000000042</c:v>
                  </c:pt>
                  <c:pt idx="32">
                    <c:v>-21.785096999999972</c:v>
                  </c:pt>
                </c:numCache>
              </c:numRef>
            </c:plus>
            <c:minus>
              <c:numRef>
                <c:f>'Data Fig 12'!$M$8:$M$40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-3.5081470000000685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12'!$E$8:$E$40</c:f>
              <c:numCache>
                <c:formatCode>0.0</c:formatCode>
                <c:ptCount val="33"/>
                <c:pt idx="0">
                  <c:v>16.974869999999999</c:v>
                </c:pt>
                <c:pt idx="1">
                  <c:v>12.27929</c:v>
                </c:pt>
                <c:pt idx="2">
                  <c:v>15.22878</c:v>
                </c:pt>
                <c:pt idx="3">
                  <c:v>15.51844</c:v>
                </c:pt>
                <c:pt idx="4">
                  <c:v>16.327069999999999</c:v>
                </c:pt>
                <c:pt idx="5">
                  <c:v>14.2721</c:v>
                </c:pt>
                <c:pt idx="6">
                  <c:v>16.956980000000001</c:v>
                </c:pt>
                <c:pt idx="7">
                  <c:v>14.97547</c:v>
                </c:pt>
                <c:pt idx="8">
                  <c:v>15.754390000000001</c:v>
                </c:pt>
                <c:pt idx="9">
                  <c:v>15.58426</c:v>
                </c:pt>
                <c:pt idx="10">
                  <c:v>16.150680000000001</c:v>
                </c:pt>
                <c:pt idx="11">
                  <c:v>13.21528</c:v>
                </c:pt>
                <c:pt idx="12">
                  <c:v>17.69143</c:v>
                </c:pt>
                <c:pt idx="13">
                  <c:v>16.422689999999999</c:v>
                </c:pt>
                <c:pt idx="14">
                  <c:v>14.40212</c:v>
                </c:pt>
                <c:pt idx="15">
                  <c:v>20.369769999999999</c:v>
                </c:pt>
                <c:pt idx="16">
                  <c:v>18.057690000000001</c:v>
                </c:pt>
                <c:pt idx="17">
                  <c:v>25.138860000000001</c:v>
                </c:pt>
                <c:pt idx="18">
                  <c:v>12.56672</c:v>
                </c:pt>
                <c:pt idx="19">
                  <c:v>20.349550000000001</c:v>
                </c:pt>
                <c:pt idx="20">
                  <c:v>24.291650000000001</c:v>
                </c:pt>
                <c:pt idx="21">
                  <c:v>17.668510000000001</c:v>
                </c:pt>
                <c:pt idx="22">
                  <c:v>16.289909999999999</c:v>
                </c:pt>
                <c:pt idx="23">
                  <c:v>13.065189999999999</c:v>
                </c:pt>
                <c:pt idx="24">
                  <c:v>16.242599999999999</c:v>
                </c:pt>
                <c:pt idx="25">
                  <c:v>18.653390000000002</c:v>
                </c:pt>
                <c:pt idx="26">
                  <c:v>18.07197</c:v>
                </c:pt>
                <c:pt idx="27">
                  <c:v>20.570930000000001</c:v>
                </c:pt>
                <c:pt idx="28">
                  <c:v>19.64865</c:v>
                </c:pt>
                <c:pt idx="29">
                  <c:v>12.36665</c:v>
                </c:pt>
                <c:pt idx="30">
                  <c:v>13.17727</c:v>
                </c:pt>
                <c:pt idx="31">
                  <c:v>18.284379999999999</c:v>
                </c:pt>
                <c:pt idx="32">
                  <c:v>20.300439999999998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F-4AEB-893F-B5A4C2B486F2}"/>
            </c:ext>
          </c:extLst>
        </c:ser>
        <c:ser>
          <c:idx val="1"/>
          <c:order val="1"/>
          <c:tx>
            <c:strRef>
              <c:f>'Data Fig 12'!$F$4</c:f>
              <c:strCache>
                <c:ptCount val="1"/>
                <c:pt idx="0">
                  <c:v>LE change in weeks/year 2012-2014 to 2018-2020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50518B"/>
                </a:solidFill>
              </a:ln>
              <a:effectLst/>
            </c:spPr>
          </c:marker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12'!$F$8:$F$40</c:f>
              <c:numCache>
                <c:formatCode>0.0</c:formatCode>
                <c:ptCount val="33"/>
                <c:pt idx="0">
                  <c:v>-2.3733600000000323</c:v>
                </c:pt>
                <c:pt idx="1">
                  <c:v>1.7821950000000657</c:v>
                </c:pt>
                <c:pt idx="2">
                  <c:v>-3.441632999999988</c:v>
                </c:pt>
                <c:pt idx="3">
                  <c:v>-1.1304780000000421</c:v>
                </c:pt>
                <c:pt idx="4">
                  <c:v>-1.8029009999999615</c:v>
                </c:pt>
                <c:pt idx="5">
                  <c:v>2.9678310000000594</c:v>
                </c:pt>
                <c:pt idx="6">
                  <c:v>-8.2160190000000561</c:v>
                </c:pt>
                <c:pt idx="7">
                  <c:v>0.62370299999990952</c:v>
                </c:pt>
                <c:pt idx="8">
                  <c:v>-12.701043000000015</c:v>
                </c:pt>
                <c:pt idx="9">
                  <c:v>-5.1089009999999222</c:v>
                </c:pt>
                <c:pt idx="10">
                  <c:v>-3.1336530000000256</c:v>
                </c:pt>
                <c:pt idx="11">
                  <c:v>7.3868219999999507</c:v>
                </c:pt>
                <c:pt idx="12">
                  <c:v>-1.1223000000000425</c:v>
                </c:pt>
                <c:pt idx="13">
                  <c:v>-5.5463370000000527</c:v>
                </c:pt>
                <c:pt idx="14">
                  <c:v>-3.7370849999999298</c:v>
                </c:pt>
                <c:pt idx="15">
                  <c:v>-1.7892419999999531</c:v>
                </c:pt>
                <c:pt idx="16">
                  <c:v>-6.2043180000000868</c:v>
                </c:pt>
                <c:pt idx="17">
                  <c:v>-10.194746999999944</c:v>
                </c:pt>
                <c:pt idx="18">
                  <c:v>0.94560300000008657</c:v>
                </c:pt>
                <c:pt idx="19">
                  <c:v>3.6541740000000704</c:v>
                </c:pt>
                <c:pt idx="20">
                  <c:v>14.793305999999962</c:v>
                </c:pt>
                <c:pt idx="21">
                  <c:v>-9.5378969999998997</c:v>
                </c:pt>
                <c:pt idx="22">
                  <c:v>-7.4236230000000107</c:v>
                </c:pt>
                <c:pt idx="23">
                  <c:v>12.744282000000014</c:v>
                </c:pt>
                <c:pt idx="24">
                  <c:v>-3.5074919999999978</c:v>
                </c:pt>
                <c:pt idx="25">
                  <c:v>-1.2019049999999654</c:v>
                </c:pt>
                <c:pt idx="26">
                  <c:v>-5.2211309999999393</c:v>
                </c:pt>
                <c:pt idx="27">
                  <c:v>24.079077000000069</c:v>
                </c:pt>
                <c:pt idx="28">
                  <c:v>-13.056611999999998</c:v>
                </c:pt>
                <c:pt idx="29">
                  <c:v>-1.9282680000000683</c:v>
                </c:pt>
                <c:pt idx="30">
                  <c:v>-6.1987499999999258</c:v>
                </c:pt>
                <c:pt idx="31">
                  <c:v>-4.6134360000000418</c:v>
                </c:pt>
                <c:pt idx="32">
                  <c:v>-2.1846569999999743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F-4AEB-893F-B5A4C2B48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in val="-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change in weeks/year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18071017610369"/>
          <c:y val="0.40945486263976349"/>
          <c:w val="0.29242401925737821"/>
          <c:h val="7.4578640942784991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/>
              <a:t>Figure</a:t>
            </a:r>
            <a:r>
              <a:rPr lang="en-GB" sz="1200" b="1" baseline="0"/>
              <a:t> 12b: </a:t>
            </a:r>
            <a:r>
              <a:rPr lang="en-GB" sz="1200" b="1"/>
              <a:t>Change in the rate of life expectancy growth, before and after 2012-2014, females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262461336340777E-2"/>
          <c:y val="7.7209806503400411E-2"/>
          <c:w val="0.90562207502765724"/>
          <c:h val="0.42871089171937854"/>
        </c:manualLayout>
      </c:layout>
      <c:lineChart>
        <c:grouping val="standard"/>
        <c:varyColors val="0"/>
        <c:ser>
          <c:idx val="0"/>
          <c:order val="0"/>
          <c:tx>
            <c:strRef>
              <c:f>'Data Fig 12'!$J$4</c:f>
              <c:strCache>
                <c:ptCount val="1"/>
                <c:pt idx="0">
                  <c:v>LE change in weeks/year 2001-2003 to 2012-2014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50518B"/>
              </a:solidFill>
              <a:ln w="1587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12'!$N$8:$N$40</c:f>
                <c:numCache>
                  <c:formatCode>General</c:formatCode>
                  <c:ptCount val="33"/>
                  <c:pt idx="0">
                    <c:v>-10.652903000000046</c:v>
                  </c:pt>
                  <c:pt idx="1">
                    <c:v>-1.804658999999901</c:v>
                  </c:pt>
                  <c:pt idx="2">
                    <c:v>-3.6933989999999768</c:v>
                  </c:pt>
                  <c:pt idx="3">
                    <c:v>-2.7743249999999318</c:v>
                  </c:pt>
                  <c:pt idx="4">
                    <c:v>-12.60204200000009</c:v>
                  </c:pt>
                  <c:pt idx="5">
                    <c:v>-6.6283070000000421</c:v>
                  </c:pt>
                  <c:pt idx="6">
                    <c:v>-3.2516300000000222</c:v>
                  </c:pt>
                  <c:pt idx="7">
                    <c:v>-7.4633560000000267</c:v>
                  </c:pt>
                  <c:pt idx="8">
                    <c:v>-16.170281999999968</c:v>
                  </c:pt>
                  <c:pt idx="9">
                    <c:v>-5.7320609999999741</c:v>
                  </c:pt>
                  <c:pt idx="10">
                    <c:v>-14.866626000000052</c:v>
                  </c:pt>
                  <c:pt idx="11">
                    <c:v>-1.718733000000003</c:v>
                  </c:pt>
                  <c:pt idx="12">
                    <c:v>0</c:v>
                  </c:pt>
                  <c:pt idx="13">
                    <c:v>-15.682514999999933</c:v>
                  </c:pt>
                  <c:pt idx="14">
                    <c:v>-8.3718270000000388</c:v>
                  </c:pt>
                  <c:pt idx="15">
                    <c:v>-13.886517999999997</c:v>
                  </c:pt>
                  <c:pt idx="16">
                    <c:v>-22.175365999999986</c:v>
                  </c:pt>
                  <c:pt idx="17">
                    <c:v>-32.175681000000012</c:v>
                  </c:pt>
                  <c:pt idx="18">
                    <c:v>-16.306356999999995</c:v>
                  </c:pt>
                  <c:pt idx="19">
                    <c:v>-5.4719629999999455</c:v>
                  </c:pt>
                  <c:pt idx="20">
                    <c:v>-2.7573439999999243</c:v>
                  </c:pt>
                  <c:pt idx="21">
                    <c:v>-18.801435000000026</c:v>
                  </c:pt>
                  <c:pt idx="22">
                    <c:v>-13.586480999999976</c:v>
                  </c:pt>
                  <c:pt idx="23">
                    <c:v>-2.602215999999971</c:v>
                  </c:pt>
                  <c:pt idx="24">
                    <c:v>-11.983821999999982</c:v>
                  </c:pt>
                  <c:pt idx="25">
                    <c:v>-13.37793199999996</c:v>
                  </c:pt>
                  <c:pt idx="26">
                    <c:v>-14.738034999999995</c:v>
                  </c:pt>
                  <c:pt idx="27">
                    <c:v>1.8945000000000434E-2</c:v>
                  </c:pt>
                  <c:pt idx="28">
                    <c:v>-5.2919860000000885</c:v>
                  </c:pt>
                  <c:pt idx="29">
                    <c:v>-12.747622000000002</c:v>
                  </c:pt>
                  <c:pt idx="30">
                    <c:v>-11.651069999999985</c:v>
                  </c:pt>
                  <c:pt idx="31">
                    <c:v>-3.1701969999999582</c:v>
                  </c:pt>
                  <c:pt idx="32">
                    <c:v>-12.96054299999992</c:v>
                  </c:pt>
                </c:numCache>
              </c:numRef>
            </c:plus>
            <c:minus>
              <c:numRef>
                <c:f>'Data Fig 12'!$O$8:$O$40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-3.7049470000000033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12'!$J$8:$J$40</c:f>
              <c:numCache>
                <c:formatCode>0.0</c:formatCode>
                <c:ptCount val="33"/>
                <c:pt idx="0">
                  <c:v>10.50909</c:v>
                </c:pt>
                <c:pt idx="1">
                  <c:v>4.7660499999999999</c:v>
                </c:pt>
                <c:pt idx="2">
                  <c:v>6.6078099999999997</c:v>
                </c:pt>
                <c:pt idx="3">
                  <c:v>8.1205599999999993</c:v>
                </c:pt>
                <c:pt idx="4">
                  <c:v>10.562760000000001</c:v>
                </c:pt>
                <c:pt idx="5">
                  <c:v>9.5623799999999992</c:v>
                </c:pt>
                <c:pt idx="6">
                  <c:v>7.6082400000000003</c:v>
                </c:pt>
                <c:pt idx="7">
                  <c:v>8.3584099999999992</c:v>
                </c:pt>
                <c:pt idx="8">
                  <c:v>11.02858</c:v>
                </c:pt>
                <c:pt idx="9">
                  <c:v>7.9769199999999998</c:v>
                </c:pt>
                <c:pt idx="10">
                  <c:v>14.71072</c:v>
                </c:pt>
                <c:pt idx="11">
                  <c:v>9.2483199999999997</c:v>
                </c:pt>
                <c:pt idx="12">
                  <c:v>7.4859499999999999</c:v>
                </c:pt>
                <c:pt idx="13">
                  <c:v>11.17426</c:v>
                </c:pt>
                <c:pt idx="14">
                  <c:v>9.4475800000000003</c:v>
                </c:pt>
                <c:pt idx="15">
                  <c:v>10.87649</c:v>
                </c:pt>
                <c:pt idx="16">
                  <c:v>15.51882</c:v>
                </c:pt>
                <c:pt idx="17">
                  <c:v>14.18521</c:v>
                </c:pt>
                <c:pt idx="18">
                  <c:v>13.84904</c:v>
                </c:pt>
                <c:pt idx="19">
                  <c:v>7.30131</c:v>
                </c:pt>
                <c:pt idx="20">
                  <c:v>11.27847</c:v>
                </c:pt>
                <c:pt idx="21">
                  <c:v>11.88067</c:v>
                </c:pt>
                <c:pt idx="22">
                  <c:v>10.792299999999999</c:v>
                </c:pt>
                <c:pt idx="23">
                  <c:v>8.7242300000000004</c:v>
                </c:pt>
                <c:pt idx="24">
                  <c:v>13.161799999999999</c:v>
                </c:pt>
                <c:pt idx="25">
                  <c:v>12.13209</c:v>
                </c:pt>
                <c:pt idx="26">
                  <c:v>12.484819999999999</c:v>
                </c:pt>
                <c:pt idx="27">
                  <c:v>7.8094000000000001</c:v>
                </c:pt>
                <c:pt idx="28">
                  <c:v>7.9505299999999997</c:v>
                </c:pt>
                <c:pt idx="29">
                  <c:v>10.61786</c:v>
                </c:pt>
                <c:pt idx="30">
                  <c:v>12.318009999999999</c:v>
                </c:pt>
                <c:pt idx="31">
                  <c:v>5.6971100000000003</c:v>
                </c:pt>
                <c:pt idx="32">
                  <c:v>13.371790000000001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3-492E-9E74-A26D930E6847}"/>
            </c:ext>
          </c:extLst>
        </c:ser>
        <c:ser>
          <c:idx val="1"/>
          <c:order val="1"/>
          <c:tx>
            <c:strRef>
              <c:f>'Data Fig 12'!$K$4</c:f>
              <c:strCache>
                <c:ptCount val="1"/>
                <c:pt idx="0">
                  <c:v>LE change in weeks/year 2012-2014 to 2018-2020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50518B"/>
                </a:solidFill>
              </a:ln>
              <a:effectLst/>
            </c:spPr>
          </c:marker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12'!$K$8:$K$40</c:f>
              <c:numCache>
                <c:formatCode>0.0</c:formatCode>
                <c:ptCount val="33"/>
                <c:pt idx="0">
                  <c:v>-0.84381300000004567</c:v>
                </c:pt>
                <c:pt idx="1">
                  <c:v>2.2613910000000987</c:v>
                </c:pt>
                <c:pt idx="2">
                  <c:v>2.2144110000000228</c:v>
                </c:pt>
                <c:pt idx="3">
                  <c:v>4.6462350000000674</c:v>
                </c:pt>
                <c:pt idx="4">
                  <c:v>-2.7392820000000886</c:v>
                </c:pt>
                <c:pt idx="5">
                  <c:v>2.2340729999999582</c:v>
                </c:pt>
                <c:pt idx="6">
                  <c:v>3.6566099999999779</c:v>
                </c:pt>
                <c:pt idx="7">
                  <c:v>0.19505399999997197</c:v>
                </c:pt>
                <c:pt idx="8">
                  <c:v>-5.8417019999999669</c:v>
                </c:pt>
                <c:pt idx="9">
                  <c:v>1.5448590000000253</c:v>
                </c:pt>
                <c:pt idx="10">
                  <c:v>-0.85590600000005146</c:v>
                </c:pt>
                <c:pt idx="11">
                  <c:v>6.8295869999999974</c:v>
                </c:pt>
                <c:pt idx="12">
                  <c:v>11.190897000000003</c:v>
                </c:pt>
                <c:pt idx="13">
                  <c:v>-5.2082549999999319</c:v>
                </c:pt>
                <c:pt idx="14">
                  <c:v>0.37575299999996192</c:v>
                </c:pt>
                <c:pt idx="15">
                  <c:v>-3.7100279999999959</c:v>
                </c:pt>
                <c:pt idx="16">
                  <c:v>-7.3565459999999847</c:v>
                </c:pt>
                <c:pt idx="17">
                  <c:v>-18.690471000000013</c:v>
                </c:pt>
                <c:pt idx="18">
                  <c:v>-3.157316999999995</c:v>
                </c:pt>
                <c:pt idx="19">
                  <c:v>1.1293470000000538</c:v>
                </c:pt>
                <c:pt idx="20">
                  <c:v>7.8211260000000768</c:v>
                </c:pt>
                <c:pt idx="21">
                  <c:v>-7.6207650000000271</c:v>
                </c:pt>
                <c:pt idx="22">
                  <c:v>-3.4941809999999762</c:v>
                </c:pt>
                <c:pt idx="23">
                  <c:v>5.4220140000000301</c:v>
                </c:pt>
                <c:pt idx="24">
                  <c:v>0.47797800000001733</c:v>
                </c:pt>
                <c:pt idx="25">
                  <c:v>-1.9458419999999592</c:v>
                </c:pt>
                <c:pt idx="26">
                  <c:v>-2.9532149999999948</c:v>
                </c:pt>
                <c:pt idx="27">
                  <c:v>7.1283450000000004</c:v>
                </c:pt>
                <c:pt idx="28">
                  <c:v>1.9585439999999112</c:v>
                </c:pt>
                <c:pt idx="29">
                  <c:v>-2.829762000000001</c:v>
                </c:pt>
                <c:pt idx="30">
                  <c:v>-3.3059999999984768E-2</c:v>
                </c:pt>
                <c:pt idx="31">
                  <c:v>1.8269130000000418</c:v>
                </c:pt>
                <c:pt idx="32">
                  <c:v>-0.28875299999991744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92E-9E74-A26D930E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change in weeks/year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46051710661982"/>
          <c:y val="0.10231460653827205"/>
          <c:w val="0.29242401925737821"/>
          <c:h val="7.4578640942784991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13. Life expectancy at birth by SIMD decile,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57263929937202E-2"/>
          <c:y val="0.10881652653577184"/>
          <c:w val="0.90582344321320407"/>
          <c:h val="0.6096364568313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13'!$B$3</c:f>
              <c:strCache>
                <c:ptCount val="1"/>
                <c:pt idx="0">
                  <c:v>SIMD 2020 decile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5875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2B2D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2-4512-9B35-0B68491A3E4B}"/>
              </c:ext>
            </c:extLst>
          </c:dPt>
          <c:dPt>
            <c:idx val="10"/>
            <c:invertIfNegative val="0"/>
            <c:bubble3D val="0"/>
            <c:spPr>
              <a:solidFill>
                <a:srgbClr val="B2B2D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02-4512-9B35-0B68491A3E4B}"/>
              </c:ext>
            </c:extLst>
          </c:dPt>
          <c:dPt>
            <c:idx val="12"/>
            <c:invertIfNegative val="0"/>
            <c:bubble3D val="0"/>
            <c:spPr>
              <a:solidFill>
                <a:srgbClr val="6466AE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02-4512-9B35-0B68491A3E4B}"/>
              </c:ext>
            </c:extLst>
          </c:dPt>
          <c:dPt>
            <c:idx val="21"/>
            <c:invertIfNegative val="0"/>
            <c:bubble3D val="0"/>
            <c:spPr>
              <a:solidFill>
                <a:srgbClr val="6466AE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202-4512-9B35-0B68491A3E4B}"/>
              </c:ext>
            </c:extLst>
          </c:dPt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202-4512-9B35-0B68491A3E4B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202-4512-9B35-0B68491A3E4B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202-4512-9B35-0B68491A3E4B}"/>
                </c:ext>
              </c:extLst>
            </c:dLbl>
            <c:dLbl>
              <c:idx val="2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202-4512-9B35-0B68491A3E4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Fig 13'!$B$6:$B$28</c:f>
              <c:strCache>
                <c:ptCount val="22"/>
                <c:pt idx="1">
                  <c:v>decile 1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</c:v>
                </c:pt>
                <c:pt idx="12">
                  <c:v>decile 1</c:v>
                </c:pt>
                <c:pt idx="13">
                  <c:v>decile 2</c:v>
                </c:pt>
                <c:pt idx="14">
                  <c:v>decile 3</c:v>
                </c:pt>
                <c:pt idx="15">
                  <c:v>decile 4</c:v>
                </c:pt>
                <c:pt idx="16">
                  <c:v>decile 5</c:v>
                </c:pt>
                <c:pt idx="17">
                  <c:v>decile 6</c:v>
                </c:pt>
                <c:pt idx="18">
                  <c:v>decile 7</c:v>
                </c:pt>
                <c:pt idx="19">
                  <c:v>decile 8</c:v>
                </c:pt>
                <c:pt idx="20">
                  <c:v>decile 9</c:v>
                </c:pt>
                <c:pt idx="21">
                  <c:v>decile 10</c:v>
                </c:pt>
              </c:strCache>
            </c:strRef>
          </c:cat>
          <c:val>
            <c:numRef>
              <c:f>'Data Fig 13'!$C$6:$C$28</c:f>
              <c:numCache>
                <c:formatCode>0.00</c:formatCode>
                <c:ptCount val="23"/>
                <c:pt idx="1">
                  <c:v>68.944220000000001</c:v>
                </c:pt>
                <c:pt idx="2">
                  <c:v>71.659769999999995</c:v>
                </c:pt>
                <c:pt idx="3">
                  <c:v>73.593729999999994</c:v>
                </c:pt>
                <c:pt idx="4">
                  <c:v>75.566079999999999</c:v>
                </c:pt>
                <c:pt idx="5">
                  <c:v>77.231290000000001</c:v>
                </c:pt>
                <c:pt idx="6">
                  <c:v>78.230140000000006</c:v>
                </c:pt>
                <c:pt idx="7">
                  <c:v>79.637039999999999</c:v>
                </c:pt>
                <c:pt idx="8">
                  <c:v>80.2941</c:v>
                </c:pt>
                <c:pt idx="9">
                  <c:v>81.557199999999995</c:v>
                </c:pt>
                <c:pt idx="10">
                  <c:v>82.445599999999999</c:v>
                </c:pt>
                <c:pt idx="12">
                  <c:v>75.365459999999999</c:v>
                </c:pt>
                <c:pt idx="13">
                  <c:v>76.870649999999998</c:v>
                </c:pt>
                <c:pt idx="14">
                  <c:v>78.840959999999995</c:v>
                </c:pt>
                <c:pt idx="15">
                  <c:v>80.17877</c:v>
                </c:pt>
                <c:pt idx="16">
                  <c:v>80.991870000000006</c:v>
                </c:pt>
                <c:pt idx="17">
                  <c:v>81.836100000000002</c:v>
                </c:pt>
                <c:pt idx="18">
                  <c:v>82.708290000000005</c:v>
                </c:pt>
                <c:pt idx="19">
                  <c:v>83.436059999999998</c:v>
                </c:pt>
                <c:pt idx="20">
                  <c:v>84.451250000000002</c:v>
                </c:pt>
                <c:pt idx="21">
                  <c:v>85.553039999999996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2-4512-9B35-0B68491A3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734588824"/>
        <c:axId val="734586200"/>
      </c:barChart>
      <c:catAx>
        <c:axId val="73458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4586200"/>
        <c:crosses val="autoZero"/>
        <c:auto val="1"/>
        <c:lblAlgn val="ctr"/>
        <c:lblOffset val="100"/>
        <c:noMultiLvlLbl val="0"/>
      </c:catAx>
      <c:valAx>
        <c:axId val="734586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at birth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458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14. Life expectancy at birth by Urban rural classification 2018-2020, males and females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710370622822229E-2"/>
          <c:y val="0.15170390011571799"/>
          <c:w val="0.950270336520319"/>
          <c:h val="0.57769102067264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14'!$B$3</c:f>
              <c:strCache>
                <c:ptCount val="1"/>
                <c:pt idx="0">
                  <c:v>Urban rural classification</c:v>
                </c:pt>
              </c:strCache>
            </c:strRef>
          </c:tx>
          <c:spPr>
            <a:solidFill>
              <a:srgbClr val="B2B2D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D3B-49ED-A4A7-77DD8C4A8F19}"/>
              </c:ext>
            </c:extLst>
          </c:dPt>
          <c:dPt>
            <c:idx val="8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3B-49ED-A4A7-77DD8C4A8F19}"/>
              </c:ext>
            </c:extLst>
          </c:dPt>
          <c:dPt>
            <c:idx val="9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D3B-49ED-A4A7-77DD8C4A8F19}"/>
              </c:ext>
            </c:extLst>
          </c:dPt>
          <c:dPt>
            <c:idx val="10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3B-49ED-A4A7-77DD8C4A8F19}"/>
              </c:ext>
            </c:extLst>
          </c:dPt>
          <c:dPt>
            <c:idx val="11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D3B-49ED-A4A7-77DD8C4A8F19}"/>
              </c:ext>
            </c:extLst>
          </c:dPt>
          <c:dPt>
            <c:idx val="12"/>
            <c:invertIfNegative val="0"/>
            <c:bubble3D val="0"/>
            <c:spPr>
              <a:solidFill>
                <a:srgbClr val="6466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3B-49ED-A4A7-77DD8C4A8F1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14'!$B$7:$B$19</c:f>
              <c:strCache>
                <c:ptCount val="13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  <c:pt idx="7">
                  <c:v>Large Urban Areas</c:v>
                </c:pt>
                <c:pt idx="8">
                  <c:v>Other Urban Areas</c:v>
                </c:pt>
                <c:pt idx="9">
                  <c:v>Accessible Small Towns</c:v>
                </c:pt>
                <c:pt idx="10">
                  <c:v>Remote Small Towns</c:v>
                </c:pt>
                <c:pt idx="11">
                  <c:v>Accessible Rural</c:v>
                </c:pt>
                <c:pt idx="12">
                  <c:v>Remote Rural</c:v>
                </c:pt>
              </c:strCache>
            </c:strRef>
          </c:cat>
          <c:val>
            <c:numRef>
              <c:f>'Data Fig 14'!$C$7:$C$19</c:f>
              <c:numCache>
                <c:formatCode>0.0</c:formatCode>
                <c:ptCount val="13"/>
                <c:pt idx="0">
                  <c:v>75.728129999999993</c:v>
                </c:pt>
                <c:pt idx="1">
                  <c:v>76.00752</c:v>
                </c:pt>
                <c:pt idx="2">
                  <c:v>78.1053</c:v>
                </c:pt>
                <c:pt idx="3">
                  <c:v>76.819429999999997</c:v>
                </c:pt>
                <c:pt idx="4">
                  <c:v>79.373000000000005</c:v>
                </c:pt>
                <c:pt idx="5">
                  <c:v>79.304259999999999</c:v>
                </c:pt>
                <c:pt idx="7">
                  <c:v>80.446209999999994</c:v>
                </c:pt>
                <c:pt idx="8">
                  <c:v>80.233760000000004</c:v>
                </c:pt>
                <c:pt idx="9">
                  <c:v>81.74127</c:v>
                </c:pt>
                <c:pt idx="10">
                  <c:v>80.717550000000003</c:v>
                </c:pt>
                <c:pt idx="11">
                  <c:v>82.979830000000007</c:v>
                </c:pt>
                <c:pt idx="12">
                  <c:v>83.154610000000005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B-49ED-A4A7-77DD8C4A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-27"/>
        <c:axId val="533722736"/>
        <c:axId val="533728640"/>
      </c:barChart>
      <c:catAx>
        <c:axId val="5337227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728640"/>
        <c:crosses val="autoZero"/>
        <c:auto val="1"/>
        <c:lblAlgn val="ctr"/>
        <c:lblOffset val="100"/>
        <c:noMultiLvlLbl val="0"/>
      </c:catAx>
      <c:valAx>
        <c:axId val="53372864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72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2: The slowing rate of improvement to life expectancy in Scotland,</a:t>
            </a:r>
            <a:r>
              <a:rPr lang="en-US" b="1" baseline="0"/>
              <a:t> </a:t>
            </a:r>
            <a:r>
              <a:rPr lang="en-US" b="1"/>
              <a:t>2000-2002 to 2018-2020</a:t>
            </a:r>
          </a:p>
        </c:rich>
      </c:tx>
      <c:layout>
        <c:manualLayout>
          <c:xMode val="edge"/>
          <c:yMode val="edge"/>
          <c:x val="0.151397502744901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740380510472748E-2"/>
          <c:y val="0.13042566796455149"/>
          <c:w val="0.88824843309325108"/>
          <c:h val="0.63279781866172413"/>
        </c:manualLayout>
      </c:layout>
      <c:lineChart>
        <c:grouping val="standard"/>
        <c:varyColors val="0"/>
        <c:ser>
          <c:idx val="0"/>
          <c:order val="0"/>
          <c:tx>
            <c:strRef>
              <c:f>'Data Fig 2'!$B$3</c:f>
              <c:strCache>
                <c:ptCount val="1"/>
                <c:pt idx="0">
                  <c:v>Males</c:v>
                </c:pt>
              </c:strCache>
            </c:strRef>
          </c:tx>
          <c:spPr>
            <a:ln w="38100" cap="rnd">
              <a:solidFill>
                <a:srgbClr val="B2B2D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EED-4079-84C9-823BFFF959D9}"/>
              </c:ext>
            </c:extLst>
          </c:dPt>
          <c:dPt>
            <c:idx val="18"/>
            <c:marker>
              <c:symbol val="circle"/>
              <c:size val="9"/>
              <c:spPr>
                <a:solidFill>
                  <a:srgbClr val="B2B2D6"/>
                </a:solidFill>
                <a:ln w="9525">
                  <a:solidFill>
                    <a:srgbClr val="B2B2D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435-43A9-ABAD-84C70FA07B2C}"/>
              </c:ext>
            </c:extLst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2'!$A$4:$A$22</c:f>
              <c:strCache>
                <c:ptCount val="19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</c:strCache>
            </c:strRef>
          </c:cat>
          <c:val>
            <c:numRef>
              <c:f>'Data Fig 2'!$B$4:$B$22</c:f>
              <c:numCache>
                <c:formatCode>0.00</c:formatCode>
                <c:ptCount val="19"/>
                <c:pt idx="0">
                  <c:v>73.31</c:v>
                </c:pt>
                <c:pt idx="1">
                  <c:v>73.5</c:v>
                </c:pt>
                <c:pt idx="2">
                  <c:v>73.78</c:v>
                </c:pt>
                <c:pt idx="3">
                  <c:v>74.22</c:v>
                </c:pt>
                <c:pt idx="4">
                  <c:v>74.59</c:v>
                </c:pt>
                <c:pt idx="5">
                  <c:v>74.790000000000006</c:v>
                </c:pt>
                <c:pt idx="6">
                  <c:v>74.989999999999995</c:v>
                </c:pt>
                <c:pt idx="7">
                  <c:v>75.36</c:v>
                </c:pt>
                <c:pt idx="8">
                  <c:v>75.8</c:v>
                </c:pt>
                <c:pt idx="9">
                  <c:v>76.2</c:v>
                </c:pt>
                <c:pt idx="10">
                  <c:v>76.5</c:v>
                </c:pt>
                <c:pt idx="11">
                  <c:v>76.77</c:v>
                </c:pt>
                <c:pt idx="12">
                  <c:v>77.05</c:v>
                </c:pt>
                <c:pt idx="13">
                  <c:v>77.099999999999994</c:v>
                </c:pt>
                <c:pt idx="14">
                  <c:v>77.06</c:v>
                </c:pt>
                <c:pt idx="15">
                  <c:v>76.98</c:v>
                </c:pt>
                <c:pt idx="16">
                  <c:v>77.010000000000005</c:v>
                </c:pt>
                <c:pt idx="17">
                  <c:v>77.13</c:v>
                </c:pt>
                <c:pt idx="18">
                  <c:v>76.790000000000006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2-4141-9C57-E7E1C489CD0C}"/>
            </c:ext>
          </c:extLst>
        </c:ser>
        <c:ser>
          <c:idx val="1"/>
          <c:order val="1"/>
          <c:tx>
            <c:strRef>
              <c:f>'Data Fig 2'!$C$3</c:f>
              <c:strCache>
                <c:ptCount val="1"/>
                <c:pt idx="0">
                  <c:v>Females</c:v>
                </c:pt>
              </c:strCache>
            </c:strRef>
          </c:tx>
          <c:spPr>
            <a:ln w="38100" cap="rnd">
              <a:solidFill>
                <a:srgbClr val="6466A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EED-4079-84C9-823BFFF959D9}"/>
              </c:ext>
            </c:extLst>
          </c:dPt>
          <c:dPt>
            <c:idx val="18"/>
            <c:marker>
              <c:symbol val="circle"/>
              <c:size val="9"/>
              <c:spPr>
                <a:solidFill>
                  <a:srgbClr val="6466AE"/>
                </a:solidFill>
                <a:ln w="9525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435-43A9-ABAD-84C70FA07B2C}"/>
              </c:ext>
            </c:extLst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2'!$A$4:$A$22</c:f>
              <c:strCache>
                <c:ptCount val="19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</c:strCache>
            </c:strRef>
          </c:cat>
          <c:val>
            <c:numRef>
              <c:f>'Data Fig 2'!$C$4:$C$22</c:f>
              <c:numCache>
                <c:formatCode>0.00</c:formatCode>
                <c:ptCount val="19"/>
                <c:pt idx="0">
                  <c:v>78.78</c:v>
                </c:pt>
                <c:pt idx="1">
                  <c:v>78.86</c:v>
                </c:pt>
                <c:pt idx="2">
                  <c:v>79.05</c:v>
                </c:pt>
                <c:pt idx="3">
                  <c:v>79.239999999999995</c:v>
                </c:pt>
                <c:pt idx="4">
                  <c:v>79.540000000000006</c:v>
                </c:pt>
                <c:pt idx="5">
                  <c:v>79.680000000000007</c:v>
                </c:pt>
                <c:pt idx="6">
                  <c:v>79.83</c:v>
                </c:pt>
                <c:pt idx="7">
                  <c:v>80.069999999999993</c:v>
                </c:pt>
                <c:pt idx="8">
                  <c:v>80.319999999999993</c:v>
                </c:pt>
                <c:pt idx="9">
                  <c:v>80.61</c:v>
                </c:pt>
                <c:pt idx="10">
                  <c:v>80.739999999999995</c:v>
                </c:pt>
                <c:pt idx="11">
                  <c:v>80.89</c:v>
                </c:pt>
                <c:pt idx="12">
                  <c:v>81.06</c:v>
                </c:pt>
                <c:pt idx="13">
                  <c:v>81.14</c:v>
                </c:pt>
                <c:pt idx="14">
                  <c:v>81.14</c:v>
                </c:pt>
                <c:pt idx="15">
                  <c:v>81.05</c:v>
                </c:pt>
                <c:pt idx="16">
                  <c:v>81.069999999999993</c:v>
                </c:pt>
                <c:pt idx="17">
                  <c:v>81.13</c:v>
                </c:pt>
                <c:pt idx="18">
                  <c:v>81.010000000000005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141-9C57-E7E1C489C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608000"/>
        <c:axId val="531615216"/>
      </c:lineChart>
      <c:catAx>
        <c:axId val="53160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15216"/>
        <c:crosses val="autoZero"/>
        <c:auto val="1"/>
        <c:lblAlgn val="ctr"/>
        <c:lblOffset val="100"/>
        <c:noMultiLvlLbl val="0"/>
      </c:catAx>
      <c:valAx>
        <c:axId val="531615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9.5371182712090385E-3"/>
              <c:y val="0.30355775453663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Figure 3: Annual change in life expectancy at birth in Scotland, </a:t>
            </a:r>
          </a:p>
          <a:p>
            <a:pPr>
              <a:defRPr b="1"/>
            </a:pPr>
            <a:r>
              <a:rPr lang="en-GB" b="1"/>
              <a:t>2000-2002 to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95919256794759E-2"/>
          <c:y val="0.11156285779238224"/>
          <c:w val="0.89599289434692919"/>
          <c:h val="0.6283849794366255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8100" cap="rnd">
              <a:solidFill>
                <a:srgbClr val="B2B2D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8271437861379755E-2"/>
                  <c:y val="-8.2200797525385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3'!$A$7:$A$25</c:f>
              <c:strCache>
                <c:ptCount val="19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</c:strCache>
            </c:strRef>
          </c:cat>
          <c:val>
            <c:numRef>
              <c:f>'Data Fig 3'!$F$7:$F$25</c:f>
              <c:numCache>
                <c:formatCode>0.0</c:formatCode>
                <c:ptCount val="19"/>
                <c:pt idx="0">
                  <c:v>10.962000000000415</c:v>
                </c:pt>
                <c:pt idx="1">
                  <c:v>9.917999999999882</c:v>
                </c:pt>
                <c:pt idx="2">
                  <c:v>14.61600000000006</c:v>
                </c:pt>
                <c:pt idx="3">
                  <c:v>22.967999999999883</c:v>
                </c:pt>
                <c:pt idx="4">
                  <c:v>19.314000000000238</c:v>
                </c:pt>
                <c:pt idx="5">
                  <c:v>10.440000000000149</c:v>
                </c:pt>
                <c:pt idx="6">
                  <c:v>10.439999999999408</c:v>
                </c:pt>
                <c:pt idx="7">
                  <c:v>19.314000000000238</c:v>
                </c:pt>
                <c:pt idx="8">
                  <c:v>22.967999999999883</c:v>
                </c:pt>
                <c:pt idx="9">
                  <c:v>20.880000000000297</c:v>
                </c:pt>
                <c:pt idx="10">
                  <c:v>15.659999999999853</c:v>
                </c:pt>
                <c:pt idx="11">
                  <c:v>14.093999999999793</c:v>
                </c:pt>
                <c:pt idx="12">
                  <c:v>14.61600000000006</c:v>
                </c:pt>
                <c:pt idx="13">
                  <c:v>2.609999999999852</c:v>
                </c:pt>
                <c:pt idx="14">
                  <c:v>-2.0879999999995849</c:v>
                </c:pt>
                <c:pt idx="15">
                  <c:v>-4.1759999999999113</c:v>
                </c:pt>
                <c:pt idx="16">
                  <c:v>1.5660000000000593</c:v>
                </c:pt>
                <c:pt idx="17">
                  <c:v>6.2639999999994957</c:v>
                </c:pt>
                <c:pt idx="18">
                  <c:v>-17.747999999999436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7-4747-905E-3E5BC9D79AD9}"/>
            </c:ext>
          </c:extLst>
        </c:ser>
        <c:ser>
          <c:idx val="1"/>
          <c:order val="1"/>
          <c:tx>
            <c:v>Females</c:v>
          </c:tx>
          <c:spPr>
            <a:ln w="38100" cap="rnd">
              <a:solidFill>
                <a:srgbClr val="6466AE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2827997038099759E-2"/>
                  <c:y val="2.52710985228539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3'!$A$7:$A$25</c:f>
              <c:strCache>
                <c:ptCount val="19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</c:strCache>
            </c:strRef>
          </c:cat>
          <c:val>
            <c:numRef>
              <c:f>'Data Fig 3'!$G$7:$G$25</c:f>
              <c:numCache>
                <c:formatCode>0.0</c:formatCode>
                <c:ptCount val="19"/>
                <c:pt idx="0">
                  <c:v>11.483999999999941</c:v>
                </c:pt>
                <c:pt idx="1">
                  <c:v>4.1759999999999113</c:v>
                </c:pt>
                <c:pt idx="2">
                  <c:v>9.917999999999882</c:v>
                </c:pt>
                <c:pt idx="3">
                  <c:v>9.917999999999882</c:v>
                </c:pt>
                <c:pt idx="4">
                  <c:v>15.660000000000593</c:v>
                </c:pt>
                <c:pt idx="5">
                  <c:v>7.30800000000003</c:v>
                </c:pt>
                <c:pt idx="6">
                  <c:v>7.8299999999995551</c:v>
                </c:pt>
                <c:pt idx="7">
                  <c:v>12.527999999999734</c:v>
                </c:pt>
                <c:pt idx="8">
                  <c:v>13.05</c:v>
                </c:pt>
                <c:pt idx="9">
                  <c:v>15.138000000000327</c:v>
                </c:pt>
                <c:pt idx="10">
                  <c:v>6.7859999999997633</c:v>
                </c:pt>
                <c:pt idx="11">
                  <c:v>7.8300000000002967</c:v>
                </c:pt>
                <c:pt idx="12">
                  <c:v>8.8740000000000894</c:v>
                </c:pt>
                <c:pt idx="13">
                  <c:v>4.1759999999999113</c:v>
                </c:pt>
                <c:pt idx="14">
                  <c:v>0</c:v>
                </c:pt>
                <c:pt idx="15">
                  <c:v>-4.698000000000178</c:v>
                </c:pt>
                <c:pt idx="16">
                  <c:v>1.0439999999997924</c:v>
                </c:pt>
                <c:pt idx="17">
                  <c:v>3.1320000000001187</c:v>
                </c:pt>
                <c:pt idx="18">
                  <c:v>-6.2639999999994957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7-4747-905E-3E5BC9D79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399296"/>
        <c:axId val="546405528"/>
      </c:lineChart>
      <c:catAx>
        <c:axId val="54639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6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405528"/>
        <c:crossesAt val="0"/>
        <c:auto val="1"/>
        <c:lblAlgn val="ctr"/>
        <c:lblOffset val="100"/>
        <c:noMultiLvlLbl val="0"/>
      </c:catAx>
      <c:valAx>
        <c:axId val="5464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Annual change in life expectancy in weeks</a:t>
                </a:r>
              </a:p>
            </c:rich>
          </c:tx>
          <c:layout>
            <c:manualLayout>
              <c:xMode val="edge"/>
              <c:yMode val="edge"/>
              <c:x val="1.0453244345043241E-2"/>
              <c:y val="0.14414906936873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3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Figure 4: Life expectancy at older ages in Scotland. </a:t>
            </a:r>
          </a:p>
          <a:p>
            <a:pPr>
              <a:defRPr b="1"/>
            </a:pPr>
            <a:r>
              <a:rPr lang="en-GB" b="1"/>
              <a:t>1980-1982 and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79061671917021E-2"/>
          <c:y val="0.11519639572612479"/>
          <c:w val="0.90578585724770566"/>
          <c:h val="0.7561616136565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4'!$A$7</c:f>
              <c:strCache>
                <c:ptCount val="1"/>
                <c:pt idx="0">
                  <c:v>1980-1982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Fig 4'!$B$6:$F$6</c:f>
              <c:numCache>
                <c:formatCode>General</c:formatCode>
                <c:ptCount val="5"/>
              </c:numCache>
            </c:numRef>
          </c:cat>
          <c:val>
            <c:numRef>
              <c:f>'Data Fig 4'!$B$7:$F$7</c:f>
              <c:numCache>
                <c:formatCode>0.0</c:formatCode>
                <c:ptCount val="5"/>
                <c:pt idx="0">
                  <c:v>12.28</c:v>
                </c:pt>
                <c:pt idx="1">
                  <c:v>4.2</c:v>
                </c:pt>
                <c:pt idx="3">
                  <c:v>16.04</c:v>
                </c:pt>
                <c:pt idx="4">
                  <c:v>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8-42B8-9610-023D831DC788}"/>
            </c:ext>
          </c:extLst>
        </c:ser>
        <c:ser>
          <c:idx val="1"/>
          <c:order val="1"/>
          <c:tx>
            <c:strRef>
              <c:f>'Data Fig 4'!$A$8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6466AE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4'!$B$6:$F$6</c:f>
              <c:numCache>
                <c:formatCode>General</c:formatCode>
                <c:ptCount val="5"/>
              </c:numCache>
            </c:numRef>
          </c:cat>
          <c:val>
            <c:numRef>
              <c:f>'Data Fig 4'!$B$8:$F$8</c:f>
              <c:numCache>
                <c:formatCode>0.0</c:formatCode>
                <c:ptCount val="5"/>
                <c:pt idx="0">
                  <c:v>17.510000000000002</c:v>
                </c:pt>
                <c:pt idx="1">
                  <c:v>5.62</c:v>
                </c:pt>
                <c:pt idx="3">
                  <c:v>19.77</c:v>
                </c:pt>
                <c:pt idx="4">
                  <c:v>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8-42B8-9610-023D831DC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-1"/>
        <c:axId val="442450504"/>
        <c:axId val="442445912"/>
      </c:barChart>
      <c:catAx>
        <c:axId val="44245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2445912"/>
        <c:crosses val="autoZero"/>
        <c:auto val="1"/>
        <c:lblAlgn val="ctr"/>
        <c:lblOffset val="100"/>
        <c:noMultiLvlLbl val="0"/>
      </c:catAx>
      <c:valAx>
        <c:axId val="442445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5.4292815579277051E-3"/>
              <c:y val="0.34813980918094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245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304783068147722"/>
          <c:y val="0.1136741351565206"/>
          <c:w val="0.27128707587167578"/>
          <c:h val="5.1131972687783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5a. change in life expectancy by cause</a:t>
            </a:r>
          </a:p>
          <a:p>
            <a:pPr>
              <a:defRPr/>
            </a:pPr>
            <a:r>
              <a:rPr lang="en-US"/>
              <a:t>males, 2017-19 to 2018-20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8106717569172E-2"/>
          <c:y val="0.11269310486404131"/>
          <c:w val="0.92317433479884448"/>
          <c:h val="0.53768209856695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5'!$B$4</c:f>
              <c:strCache>
                <c:ptCount val="1"/>
                <c:pt idx="0">
                  <c:v>life expectancy change in weeks </c:v>
                </c:pt>
              </c:strCache>
            </c:strRef>
          </c:tx>
          <c:spPr>
            <a:solidFill>
              <a:srgbClr val="B2B2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5'!$A$6:$A$13</c:f>
              <c:strCache>
                <c:ptCount val="8"/>
                <c:pt idx="0">
                  <c:v>COVID-19</c:v>
                </c:pt>
                <c:pt idx="1">
                  <c:v>Drug-related</c:v>
                </c:pt>
                <c:pt idx="2">
                  <c:v>External</c:v>
                </c:pt>
                <c:pt idx="3">
                  <c:v>Other</c:v>
                </c:pt>
                <c:pt idx="4">
                  <c:v>Circulatory</c:v>
                </c:pt>
                <c:pt idx="5">
                  <c:v>Dementia and Alzheimer's</c:v>
                </c:pt>
                <c:pt idx="6">
                  <c:v>Cancers</c:v>
                </c:pt>
                <c:pt idx="7">
                  <c:v>Respiratory (not Covid)</c:v>
                </c:pt>
              </c:strCache>
            </c:strRef>
          </c:cat>
          <c:val>
            <c:numRef>
              <c:f>'Data Fig 5'!$B$6:$B$13</c:f>
              <c:numCache>
                <c:formatCode>0.0</c:formatCode>
                <c:ptCount val="8"/>
                <c:pt idx="0">
                  <c:v>-16.706257987575039</c:v>
                </c:pt>
                <c:pt idx="1">
                  <c:v>-5.4306115941532394</c:v>
                </c:pt>
                <c:pt idx="2">
                  <c:v>-1.1343209533280854</c:v>
                </c:pt>
                <c:pt idx="3">
                  <c:v>-0.81792585849147115</c:v>
                </c:pt>
                <c:pt idx="4">
                  <c:v>-0.18860268872102481</c:v>
                </c:pt>
                <c:pt idx="5">
                  <c:v>0.60051872230880499</c:v>
                </c:pt>
                <c:pt idx="6">
                  <c:v>2.2146876067241297</c:v>
                </c:pt>
                <c:pt idx="7">
                  <c:v>3.3336112305508583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D-4269-A185-1BCADF69F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731659264"/>
        <c:axId val="731657296"/>
      </c:barChart>
      <c:catAx>
        <c:axId val="731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7296"/>
        <c:crosses val="autoZero"/>
        <c:auto val="1"/>
        <c:lblAlgn val="ctr"/>
        <c:lblOffset val="100"/>
        <c:noMultiLvlLbl val="0"/>
      </c:catAx>
      <c:valAx>
        <c:axId val="731657296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>
                    <a:latin typeface="Segoe UI" panose="020B0502040204020203" pitchFamily="34" charset="0"/>
                    <a:cs typeface="Segoe UI" panose="020B0502040204020203" pitchFamily="34" charset="0"/>
                  </a:rPr>
                  <a:t>Change in life expectancy in weeks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5b. change in life expectancy by cause</a:t>
            </a:r>
          </a:p>
          <a:p>
            <a:pPr>
              <a:defRPr/>
            </a:pPr>
            <a:r>
              <a:rPr lang="en-US"/>
              <a:t>females, 2017-19 to 2018-20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9510296718889E-2"/>
          <c:y val="0.11249946297613442"/>
          <c:w val="0.92058024548433215"/>
          <c:h val="0.53638602114944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5'!$D$4</c:f>
              <c:strCache>
                <c:ptCount val="1"/>
                <c:pt idx="0">
                  <c:v>life expectancy change in weeks </c:v>
                </c:pt>
              </c:strCache>
            </c:strRef>
          </c:tx>
          <c:spPr>
            <a:solidFill>
              <a:srgbClr val="5051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5'!$C$6:$C$13</c:f>
              <c:strCache>
                <c:ptCount val="8"/>
                <c:pt idx="0">
                  <c:v>COVID-19</c:v>
                </c:pt>
                <c:pt idx="1">
                  <c:v>Other</c:v>
                </c:pt>
                <c:pt idx="2">
                  <c:v>Drug-related</c:v>
                </c:pt>
                <c:pt idx="3">
                  <c:v>External</c:v>
                </c:pt>
                <c:pt idx="4">
                  <c:v>Dementia and Alzheimer's</c:v>
                </c:pt>
                <c:pt idx="5">
                  <c:v>Circulatory</c:v>
                </c:pt>
                <c:pt idx="6">
                  <c:v>Cancers</c:v>
                </c:pt>
                <c:pt idx="7">
                  <c:v>Respiratory (not Covid)</c:v>
                </c:pt>
              </c:strCache>
            </c:strRef>
          </c:cat>
          <c:val>
            <c:numRef>
              <c:f>'Data Fig 5'!$D$6:$D$13</c:f>
              <c:numCache>
                <c:formatCode>0.0</c:formatCode>
                <c:ptCount val="8"/>
                <c:pt idx="0">
                  <c:v>-14.301151165179469</c:v>
                </c:pt>
                <c:pt idx="1">
                  <c:v>-1.6874278178457325</c:v>
                </c:pt>
                <c:pt idx="2">
                  <c:v>-1.417878309942042</c:v>
                </c:pt>
                <c:pt idx="3">
                  <c:v>-0.88461054405579009</c:v>
                </c:pt>
                <c:pt idx="4">
                  <c:v>1.218852434833946</c:v>
                </c:pt>
                <c:pt idx="5">
                  <c:v>1.7091267299607196</c:v>
                </c:pt>
                <c:pt idx="6">
                  <c:v>1.811189829275734</c:v>
                </c:pt>
                <c:pt idx="7">
                  <c:v>5.0775166641266871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A04-9868-E24E47BF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731659264"/>
        <c:axId val="731657296"/>
      </c:barChart>
      <c:catAx>
        <c:axId val="731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7296"/>
        <c:crosses val="autoZero"/>
        <c:auto val="1"/>
        <c:lblAlgn val="ctr"/>
        <c:lblOffset val="100"/>
        <c:noMultiLvlLbl val="0"/>
      </c:catAx>
      <c:valAx>
        <c:axId val="731657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 i="0" baseline="0">
                    <a:effectLst/>
                    <a:latin typeface="Segoe UI" panose="020B0502040204020203" pitchFamily="34" charset="0"/>
                    <a:cs typeface="Segoe UI" panose="020B0502040204020203" pitchFamily="34" charset="0"/>
                  </a:rPr>
                  <a:t>Change in life expectancy in weeks</a:t>
                </a:r>
                <a:endParaRPr lang="en-GB" sz="1000">
                  <a:effectLst/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6: Life expectancy at birth in UK constituent countries. </a:t>
            </a:r>
            <a:endParaRPr lang="en-GB" b="1"/>
          </a:p>
          <a:p>
            <a:pPr>
              <a:defRPr b="1"/>
            </a:pPr>
            <a:r>
              <a:rPr lang="en-US" b="1"/>
              <a:t>1980-1982 to 2018-2020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07145976262928E-2"/>
          <c:y val="0.14595067228506525"/>
          <c:w val="0.90757469785770362"/>
          <c:h val="0.54321099589556299"/>
        </c:manualLayout>
      </c:layout>
      <c:lineChart>
        <c:grouping val="standard"/>
        <c:varyColors val="0"/>
        <c:ser>
          <c:idx val="0"/>
          <c:order val="0"/>
          <c:tx>
            <c:strRef>
              <c:f>'Data Fig 6'!$A$5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6'!$B$5:$AN$5</c:f>
              <c:numCache>
                <c:formatCode>0.00</c:formatCode>
                <c:ptCount val="39"/>
                <c:pt idx="0">
                  <c:v>75.31</c:v>
                </c:pt>
                <c:pt idx="1">
                  <c:v>75.47</c:v>
                </c:pt>
                <c:pt idx="2">
                  <c:v>75.62</c:v>
                </c:pt>
                <c:pt idx="3">
                  <c:v>75.819999999999993</c:v>
                </c:pt>
                <c:pt idx="4">
                  <c:v>76</c:v>
                </c:pt>
                <c:pt idx="5">
                  <c:v>76.209999999999994</c:v>
                </c:pt>
                <c:pt idx="6">
                  <c:v>76.5</c:v>
                </c:pt>
                <c:pt idx="7">
                  <c:v>76.47</c:v>
                </c:pt>
                <c:pt idx="8">
                  <c:v>76.599999999999994</c:v>
                </c:pt>
                <c:pt idx="9">
                  <c:v>76.739999999999995</c:v>
                </c:pt>
                <c:pt idx="10">
                  <c:v>77.11</c:v>
                </c:pt>
                <c:pt idx="11">
                  <c:v>77.12</c:v>
                </c:pt>
                <c:pt idx="12">
                  <c:v>77.31</c:v>
                </c:pt>
                <c:pt idx="13">
                  <c:v>77.44</c:v>
                </c:pt>
                <c:pt idx="14">
                  <c:v>77.73</c:v>
                </c:pt>
                <c:pt idx="15">
                  <c:v>77.849999999999994</c:v>
                </c:pt>
                <c:pt idx="16">
                  <c:v>78.040000000000006</c:v>
                </c:pt>
                <c:pt idx="17">
                  <c:v>78.180000000000007</c:v>
                </c:pt>
                <c:pt idx="18">
                  <c:v>78.349999999999994</c:v>
                </c:pt>
                <c:pt idx="19">
                  <c:v>78.56</c:v>
                </c:pt>
                <c:pt idx="20">
                  <c:v>78.78</c:v>
                </c:pt>
                <c:pt idx="21">
                  <c:v>78.86</c:v>
                </c:pt>
                <c:pt idx="22">
                  <c:v>79.05</c:v>
                </c:pt>
                <c:pt idx="23">
                  <c:v>79.239999999999995</c:v>
                </c:pt>
                <c:pt idx="24">
                  <c:v>79.540000000000006</c:v>
                </c:pt>
                <c:pt idx="25">
                  <c:v>79.680000000000007</c:v>
                </c:pt>
                <c:pt idx="26">
                  <c:v>79.83</c:v>
                </c:pt>
                <c:pt idx="27">
                  <c:v>80.069999999999993</c:v>
                </c:pt>
                <c:pt idx="28">
                  <c:v>80.319999999999993</c:v>
                </c:pt>
                <c:pt idx="29">
                  <c:v>80.61</c:v>
                </c:pt>
                <c:pt idx="30">
                  <c:v>80.739999999999995</c:v>
                </c:pt>
                <c:pt idx="31">
                  <c:v>80.89</c:v>
                </c:pt>
                <c:pt idx="32">
                  <c:v>81.06</c:v>
                </c:pt>
                <c:pt idx="33">
                  <c:v>81.14</c:v>
                </c:pt>
                <c:pt idx="34">
                  <c:v>81.14</c:v>
                </c:pt>
                <c:pt idx="35">
                  <c:v>81.05</c:v>
                </c:pt>
                <c:pt idx="36">
                  <c:v>81.069999999999993</c:v>
                </c:pt>
                <c:pt idx="37">
                  <c:v>81.13</c:v>
                </c:pt>
                <c:pt idx="38">
                  <c:v>81.010000000000005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2-4B88-AEDD-3DD13972E02B}"/>
            </c:ext>
          </c:extLst>
        </c:ser>
        <c:ser>
          <c:idx val="1"/>
          <c:order val="1"/>
          <c:tx>
            <c:strRef>
              <c:f>'Data Fig 6'!$A$6</c:f>
              <c:strCache>
                <c:ptCount val="1"/>
                <c:pt idx="0">
                  <c:v>England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6'!$B$6:$AN$6</c:f>
              <c:numCache>
                <c:formatCode>0.00</c:formatCode>
                <c:ptCount val="39"/>
                <c:pt idx="0">
                  <c:v>77.040000000000006</c:v>
                </c:pt>
                <c:pt idx="1">
                  <c:v>77.260000000000005</c:v>
                </c:pt>
                <c:pt idx="2">
                  <c:v>77.48</c:v>
                </c:pt>
                <c:pt idx="3">
                  <c:v>77.48</c:v>
                </c:pt>
                <c:pt idx="4">
                  <c:v>77.75</c:v>
                </c:pt>
                <c:pt idx="5">
                  <c:v>77.88</c:v>
                </c:pt>
                <c:pt idx="6">
                  <c:v>78.099999999999994</c:v>
                </c:pt>
                <c:pt idx="7">
                  <c:v>78.260000000000005</c:v>
                </c:pt>
                <c:pt idx="8">
                  <c:v>78.260000000000005</c:v>
                </c:pt>
                <c:pt idx="9">
                  <c:v>78.61</c:v>
                </c:pt>
                <c:pt idx="10">
                  <c:v>78.88</c:v>
                </c:pt>
                <c:pt idx="11">
                  <c:v>78.98</c:v>
                </c:pt>
                <c:pt idx="12">
                  <c:v>79.23</c:v>
                </c:pt>
                <c:pt idx="13">
                  <c:v>79.33</c:v>
                </c:pt>
                <c:pt idx="14">
                  <c:v>79.52</c:v>
                </c:pt>
                <c:pt idx="15">
                  <c:v>79.58</c:v>
                </c:pt>
                <c:pt idx="16">
                  <c:v>79.739999999999995</c:v>
                </c:pt>
                <c:pt idx="17">
                  <c:v>79.900000000000006</c:v>
                </c:pt>
                <c:pt idx="18">
                  <c:v>80.12</c:v>
                </c:pt>
                <c:pt idx="19">
                  <c:v>80.34</c:v>
                </c:pt>
                <c:pt idx="20">
                  <c:v>80.569999999999993</c:v>
                </c:pt>
                <c:pt idx="21">
                  <c:v>80.680000000000007</c:v>
                </c:pt>
                <c:pt idx="22">
                  <c:v>80.89</c:v>
                </c:pt>
                <c:pt idx="23">
                  <c:v>81.12</c:v>
                </c:pt>
                <c:pt idx="24">
                  <c:v>81.47</c:v>
                </c:pt>
                <c:pt idx="25">
                  <c:v>81.680000000000007</c:v>
                </c:pt>
                <c:pt idx="26">
                  <c:v>81.849999999999994</c:v>
                </c:pt>
                <c:pt idx="27">
                  <c:v>82.09</c:v>
                </c:pt>
                <c:pt idx="28">
                  <c:v>82.33</c:v>
                </c:pt>
                <c:pt idx="29">
                  <c:v>82.67</c:v>
                </c:pt>
                <c:pt idx="30">
                  <c:v>82.83</c:v>
                </c:pt>
                <c:pt idx="31">
                  <c:v>82.96</c:v>
                </c:pt>
                <c:pt idx="32">
                  <c:v>83.05</c:v>
                </c:pt>
                <c:pt idx="33">
                  <c:v>83.06</c:v>
                </c:pt>
                <c:pt idx="34">
                  <c:v>83.1</c:v>
                </c:pt>
                <c:pt idx="35">
                  <c:v>83.1</c:v>
                </c:pt>
                <c:pt idx="36">
                  <c:v>83.18</c:v>
                </c:pt>
                <c:pt idx="37">
                  <c:v>83.33</c:v>
                </c:pt>
                <c:pt idx="38">
                  <c:v>83.12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2-4B88-AEDD-3DD13972E02B}"/>
            </c:ext>
          </c:extLst>
        </c:ser>
        <c:ser>
          <c:idx val="2"/>
          <c:order val="2"/>
          <c:tx>
            <c:strRef>
              <c:f>'Data Fig 6'!$A$7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6'!$B$7:$AN$7</c:f>
              <c:numCache>
                <c:formatCode>0.00</c:formatCode>
                <c:ptCount val="39"/>
                <c:pt idx="0">
                  <c:v>75.540000000000006</c:v>
                </c:pt>
                <c:pt idx="1">
                  <c:v>76</c:v>
                </c:pt>
                <c:pt idx="2">
                  <c:v>76.319999999999993</c:v>
                </c:pt>
                <c:pt idx="3">
                  <c:v>76.680000000000007</c:v>
                </c:pt>
                <c:pt idx="4">
                  <c:v>76.89</c:v>
                </c:pt>
                <c:pt idx="5">
                  <c:v>77.11</c:v>
                </c:pt>
                <c:pt idx="6">
                  <c:v>77.28</c:v>
                </c:pt>
                <c:pt idx="7">
                  <c:v>77.510000000000005</c:v>
                </c:pt>
                <c:pt idx="8">
                  <c:v>77.63</c:v>
                </c:pt>
                <c:pt idx="9">
                  <c:v>78.010000000000005</c:v>
                </c:pt>
                <c:pt idx="10">
                  <c:v>78.39</c:v>
                </c:pt>
                <c:pt idx="11">
                  <c:v>78.56</c:v>
                </c:pt>
                <c:pt idx="12">
                  <c:v>78.69</c:v>
                </c:pt>
                <c:pt idx="13">
                  <c:v>78.650000000000006</c:v>
                </c:pt>
                <c:pt idx="14">
                  <c:v>78.94</c:v>
                </c:pt>
                <c:pt idx="15">
                  <c:v>79.16</c:v>
                </c:pt>
                <c:pt idx="16">
                  <c:v>79.489999999999995</c:v>
                </c:pt>
                <c:pt idx="17">
                  <c:v>79.459999999999994</c:v>
                </c:pt>
                <c:pt idx="18">
                  <c:v>79.55</c:v>
                </c:pt>
                <c:pt idx="19">
                  <c:v>79.75</c:v>
                </c:pt>
                <c:pt idx="20">
                  <c:v>80.13</c:v>
                </c:pt>
                <c:pt idx="21">
                  <c:v>80.42</c:v>
                </c:pt>
                <c:pt idx="22">
                  <c:v>80.55</c:v>
                </c:pt>
                <c:pt idx="23">
                  <c:v>80.819999999999993</c:v>
                </c:pt>
                <c:pt idx="24">
                  <c:v>80.959999999999994</c:v>
                </c:pt>
                <c:pt idx="25">
                  <c:v>81.180000000000007</c:v>
                </c:pt>
                <c:pt idx="26">
                  <c:v>81.2</c:v>
                </c:pt>
                <c:pt idx="27">
                  <c:v>81.319999999999993</c:v>
                </c:pt>
                <c:pt idx="28">
                  <c:v>81.430000000000007</c:v>
                </c:pt>
                <c:pt idx="29">
                  <c:v>81.84</c:v>
                </c:pt>
                <c:pt idx="30">
                  <c:v>82.12</c:v>
                </c:pt>
                <c:pt idx="31">
                  <c:v>82.29</c:v>
                </c:pt>
                <c:pt idx="32">
                  <c:v>82.29</c:v>
                </c:pt>
                <c:pt idx="33">
                  <c:v>82.27</c:v>
                </c:pt>
                <c:pt idx="34">
                  <c:v>82.29</c:v>
                </c:pt>
                <c:pt idx="35">
                  <c:v>82.3</c:v>
                </c:pt>
                <c:pt idx="36">
                  <c:v>82.38</c:v>
                </c:pt>
                <c:pt idx="37">
                  <c:v>82.54</c:v>
                </c:pt>
                <c:pt idx="38">
                  <c:v>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2-4B88-AEDD-3DD13972E02B}"/>
            </c:ext>
          </c:extLst>
        </c:ser>
        <c:ser>
          <c:idx val="3"/>
          <c:order val="3"/>
          <c:tx>
            <c:strRef>
              <c:f>'Data Fig 6'!$A$8</c:f>
              <c:strCache>
                <c:ptCount val="1"/>
                <c:pt idx="0">
                  <c:v>Wales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6'!$B$8:$AN$8</c:f>
              <c:numCache>
                <c:formatCode>0.00</c:formatCode>
                <c:ptCount val="39"/>
                <c:pt idx="0">
                  <c:v>76.36</c:v>
                </c:pt>
                <c:pt idx="1">
                  <c:v>76.56</c:v>
                </c:pt>
                <c:pt idx="2">
                  <c:v>76.95</c:v>
                </c:pt>
                <c:pt idx="3">
                  <c:v>76.95</c:v>
                </c:pt>
                <c:pt idx="4">
                  <c:v>77.41</c:v>
                </c:pt>
                <c:pt idx="5">
                  <c:v>77.53</c:v>
                </c:pt>
                <c:pt idx="6">
                  <c:v>77.88</c:v>
                </c:pt>
                <c:pt idx="7">
                  <c:v>78.010000000000005</c:v>
                </c:pt>
                <c:pt idx="8">
                  <c:v>78.27</c:v>
                </c:pt>
                <c:pt idx="9">
                  <c:v>78.459999999999994</c:v>
                </c:pt>
                <c:pt idx="10">
                  <c:v>78.78</c:v>
                </c:pt>
                <c:pt idx="11">
                  <c:v>78.78</c:v>
                </c:pt>
                <c:pt idx="12">
                  <c:v>78.94</c:v>
                </c:pt>
                <c:pt idx="13">
                  <c:v>78.94</c:v>
                </c:pt>
                <c:pt idx="14">
                  <c:v>79.069999999999993</c:v>
                </c:pt>
                <c:pt idx="15">
                  <c:v>79.05</c:v>
                </c:pt>
                <c:pt idx="16">
                  <c:v>79.25</c:v>
                </c:pt>
                <c:pt idx="17">
                  <c:v>79.34</c:v>
                </c:pt>
                <c:pt idx="18">
                  <c:v>79.58</c:v>
                </c:pt>
                <c:pt idx="19">
                  <c:v>79.73</c:v>
                </c:pt>
                <c:pt idx="20">
                  <c:v>80.010000000000005</c:v>
                </c:pt>
                <c:pt idx="21">
                  <c:v>80.11</c:v>
                </c:pt>
                <c:pt idx="22">
                  <c:v>80.33</c:v>
                </c:pt>
                <c:pt idx="23">
                  <c:v>80.56</c:v>
                </c:pt>
                <c:pt idx="24">
                  <c:v>80.930000000000007</c:v>
                </c:pt>
                <c:pt idx="25">
                  <c:v>81.09</c:v>
                </c:pt>
                <c:pt idx="26">
                  <c:v>81.23</c:v>
                </c:pt>
                <c:pt idx="27">
                  <c:v>81.400000000000006</c:v>
                </c:pt>
                <c:pt idx="28">
                  <c:v>81.66</c:v>
                </c:pt>
                <c:pt idx="29">
                  <c:v>82.01</c:v>
                </c:pt>
                <c:pt idx="30">
                  <c:v>82.09</c:v>
                </c:pt>
                <c:pt idx="31">
                  <c:v>82.19</c:v>
                </c:pt>
                <c:pt idx="32">
                  <c:v>82.28</c:v>
                </c:pt>
                <c:pt idx="33">
                  <c:v>82.26</c:v>
                </c:pt>
                <c:pt idx="34">
                  <c:v>82.35</c:v>
                </c:pt>
                <c:pt idx="35">
                  <c:v>82.28</c:v>
                </c:pt>
                <c:pt idx="36">
                  <c:v>82.33</c:v>
                </c:pt>
                <c:pt idx="37">
                  <c:v>82.33</c:v>
                </c:pt>
                <c:pt idx="38">
                  <c:v>82.09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02-4B88-AEDD-3DD13972E02B}"/>
            </c:ext>
          </c:extLst>
        </c:ser>
        <c:ser>
          <c:idx val="4"/>
          <c:order val="4"/>
          <c:tx>
            <c:strRef>
              <c:f>'Data Fig 6'!$A$9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6'!$B$9:$AN$9</c:f>
              <c:numCache>
                <c:formatCode>0.00</c:formatCode>
                <c:ptCount val="39"/>
                <c:pt idx="0">
                  <c:v>76.8</c:v>
                </c:pt>
                <c:pt idx="1">
                  <c:v>77.02</c:v>
                </c:pt>
                <c:pt idx="2">
                  <c:v>77.25</c:v>
                </c:pt>
                <c:pt idx="3">
                  <c:v>77.39</c:v>
                </c:pt>
                <c:pt idx="4">
                  <c:v>77.55</c:v>
                </c:pt>
                <c:pt idx="5">
                  <c:v>77.680000000000007</c:v>
                </c:pt>
                <c:pt idx="6">
                  <c:v>77.92</c:v>
                </c:pt>
                <c:pt idx="7">
                  <c:v>78.05</c:v>
                </c:pt>
                <c:pt idx="8">
                  <c:v>78.23</c:v>
                </c:pt>
                <c:pt idx="9">
                  <c:v>78.41</c:v>
                </c:pt>
                <c:pt idx="10">
                  <c:v>78.7</c:v>
                </c:pt>
                <c:pt idx="11">
                  <c:v>78.78</c:v>
                </c:pt>
                <c:pt idx="12">
                  <c:v>79.02</c:v>
                </c:pt>
                <c:pt idx="13">
                  <c:v>79.11</c:v>
                </c:pt>
                <c:pt idx="14">
                  <c:v>79.31</c:v>
                </c:pt>
                <c:pt idx="15">
                  <c:v>79.38</c:v>
                </c:pt>
                <c:pt idx="16">
                  <c:v>79.55</c:v>
                </c:pt>
                <c:pt idx="17">
                  <c:v>79.7</c:v>
                </c:pt>
                <c:pt idx="18">
                  <c:v>79.91</c:v>
                </c:pt>
                <c:pt idx="19">
                  <c:v>80.12</c:v>
                </c:pt>
                <c:pt idx="20">
                  <c:v>80.36</c:v>
                </c:pt>
                <c:pt idx="21">
                  <c:v>80.47</c:v>
                </c:pt>
                <c:pt idx="22">
                  <c:v>80.680000000000007</c:v>
                </c:pt>
                <c:pt idx="23">
                  <c:v>80.91</c:v>
                </c:pt>
                <c:pt idx="24">
                  <c:v>81.239999999999995</c:v>
                </c:pt>
                <c:pt idx="25">
                  <c:v>81.44</c:v>
                </c:pt>
                <c:pt idx="26">
                  <c:v>81.61</c:v>
                </c:pt>
                <c:pt idx="27">
                  <c:v>81.84</c:v>
                </c:pt>
                <c:pt idx="28">
                  <c:v>82.08</c:v>
                </c:pt>
                <c:pt idx="29">
                  <c:v>82.42</c:v>
                </c:pt>
                <c:pt idx="30">
                  <c:v>82.57</c:v>
                </c:pt>
                <c:pt idx="31">
                  <c:v>82.71</c:v>
                </c:pt>
                <c:pt idx="32">
                  <c:v>82.8</c:v>
                </c:pt>
                <c:pt idx="33">
                  <c:v>82.82</c:v>
                </c:pt>
                <c:pt idx="34">
                  <c:v>82.86</c:v>
                </c:pt>
                <c:pt idx="35">
                  <c:v>82.85</c:v>
                </c:pt>
                <c:pt idx="36">
                  <c:v>82.92</c:v>
                </c:pt>
                <c:pt idx="37">
                  <c:v>83.06</c:v>
                </c:pt>
                <c:pt idx="38">
                  <c:v>82.86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02-4B88-AEDD-3DD13972E02B}"/>
            </c:ext>
          </c:extLst>
        </c:ser>
        <c:ser>
          <c:idx val="5"/>
          <c:order val="5"/>
          <c:tx>
            <c:strRef>
              <c:f>'Data Fig 6'!$A$13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6'!$B$13:$AN$13</c:f>
              <c:numCache>
                <c:formatCode>0.00</c:formatCode>
                <c:ptCount val="39"/>
                <c:pt idx="0">
                  <c:v>69.11</c:v>
                </c:pt>
                <c:pt idx="1">
                  <c:v>69.34</c:v>
                </c:pt>
                <c:pt idx="2">
                  <c:v>69.599999999999994</c:v>
                </c:pt>
                <c:pt idx="3">
                  <c:v>69.87</c:v>
                </c:pt>
                <c:pt idx="4">
                  <c:v>70.010000000000005</c:v>
                </c:pt>
                <c:pt idx="5">
                  <c:v>70.209999999999994</c:v>
                </c:pt>
                <c:pt idx="6">
                  <c:v>70.349999999999994</c:v>
                </c:pt>
                <c:pt idx="7">
                  <c:v>70.55</c:v>
                </c:pt>
                <c:pt idx="8">
                  <c:v>70.760000000000005</c:v>
                </c:pt>
                <c:pt idx="9">
                  <c:v>71.06</c:v>
                </c:pt>
                <c:pt idx="10">
                  <c:v>71.38</c:v>
                </c:pt>
                <c:pt idx="11">
                  <c:v>71.47</c:v>
                </c:pt>
                <c:pt idx="12">
                  <c:v>71.7</c:v>
                </c:pt>
                <c:pt idx="13">
                  <c:v>71.88</c:v>
                </c:pt>
                <c:pt idx="14">
                  <c:v>72.08</c:v>
                </c:pt>
                <c:pt idx="15">
                  <c:v>72.23</c:v>
                </c:pt>
                <c:pt idx="16">
                  <c:v>72.400000000000006</c:v>
                </c:pt>
                <c:pt idx="17">
                  <c:v>72.64</c:v>
                </c:pt>
                <c:pt idx="18">
                  <c:v>72.84</c:v>
                </c:pt>
                <c:pt idx="19">
                  <c:v>73.099999999999994</c:v>
                </c:pt>
                <c:pt idx="20">
                  <c:v>73.31</c:v>
                </c:pt>
                <c:pt idx="21">
                  <c:v>73.5</c:v>
                </c:pt>
                <c:pt idx="22">
                  <c:v>73.78</c:v>
                </c:pt>
                <c:pt idx="23">
                  <c:v>74.22</c:v>
                </c:pt>
                <c:pt idx="24">
                  <c:v>74.59</c:v>
                </c:pt>
                <c:pt idx="25">
                  <c:v>74.790000000000006</c:v>
                </c:pt>
                <c:pt idx="26">
                  <c:v>74.989999999999995</c:v>
                </c:pt>
                <c:pt idx="27">
                  <c:v>75.36</c:v>
                </c:pt>
                <c:pt idx="28">
                  <c:v>75.8</c:v>
                </c:pt>
                <c:pt idx="29">
                  <c:v>76.2</c:v>
                </c:pt>
                <c:pt idx="30">
                  <c:v>76.5</c:v>
                </c:pt>
                <c:pt idx="31">
                  <c:v>76.77</c:v>
                </c:pt>
                <c:pt idx="32">
                  <c:v>77.05</c:v>
                </c:pt>
                <c:pt idx="33">
                  <c:v>77.099999999999994</c:v>
                </c:pt>
                <c:pt idx="34">
                  <c:v>77.06</c:v>
                </c:pt>
                <c:pt idx="35">
                  <c:v>76.98</c:v>
                </c:pt>
                <c:pt idx="36">
                  <c:v>77.010000000000005</c:v>
                </c:pt>
                <c:pt idx="37">
                  <c:v>77.13</c:v>
                </c:pt>
                <c:pt idx="38">
                  <c:v>76.790000000000006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02-4B88-AEDD-3DD13972E02B}"/>
            </c:ext>
          </c:extLst>
        </c:ser>
        <c:ser>
          <c:idx val="6"/>
          <c:order val="6"/>
          <c:tx>
            <c:strRef>
              <c:f>'Data Fig 6'!$A$14</c:f>
              <c:strCache>
                <c:ptCount val="1"/>
                <c:pt idx="0">
                  <c:v>England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6'!$B$14:$AN$14</c:f>
              <c:numCache>
                <c:formatCode>0.00</c:formatCode>
                <c:ptCount val="39"/>
                <c:pt idx="0">
                  <c:v>71.08</c:v>
                </c:pt>
                <c:pt idx="1">
                  <c:v>71.319999999999993</c:v>
                </c:pt>
                <c:pt idx="2">
                  <c:v>71.59</c:v>
                </c:pt>
                <c:pt idx="3">
                  <c:v>71.59</c:v>
                </c:pt>
                <c:pt idx="4">
                  <c:v>71.97</c:v>
                </c:pt>
                <c:pt idx="5">
                  <c:v>72.150000000000006</c:v>
                </c:pt>
                <c:pt idx="6">
                  <c:v>72.39</c:v>
                </c:pt>
                <c:pt idx="7">
                  <c:v>72.650000000000006</c:v>
                </c:pt>
                <c:pt idx="8">
                  <c:v>72.650000000000006</c:v>
                </c:pt>
                <c:pt idx="9">
                  <c:v>73.08</c:v>
                </c:pt>
                <c:pt idx="10">
                  <c:v>73.37</c:v>
                </c:pt>
                <c:pt idx="11">
                  <c:v>73.59</c:v>
                </c:pt>
                <c:pt idx="12">
                  <c:v>73.930000000000007</c:v>
                </c:pt>
                <c:pt idx="13">
                  <c:v>74.099999999999994</c:v>
                </c:pt>
                <c:pt idx="14">
                  <c:v>74.349999999999994</c:v>
                </c:pt>
                <c:pt idx="15">
                  <c:v>74.510000000000005</c:v>
                </c:pt>
                <c:pt idx="16">
                  <c:v>74.75</c:v>
                </c:pt>
                <c:pt idx="17">
                  <c:v>75</c:v>
                </c:pt>
                <c:pt idx="18">
                  <c:v>75.290000000000006</c:v>
                </c:pt>
                <c:pt idx="19">
                  <c:v>75.61</c:v>
                </c:pt>
                <c:pt idx="20">
                  <c:v>75.900000000000006</c:v>
                </c:pt>
                <c:pt idx="21">
                  <c:v>76.13</c:v>
                </c:pt>
                <c:pt idx="22">
                  <c:v>76.44</c:v>
                </c:pt>
                <c:pt idx="23">
                  <c:v>76.790000000000006</c:v>
                </c:pt>
                <c:pt idx="24">
                  <c:v>77.16</c:v>
                </c:pt>
                <c:pt idx="25">
                  <c:v>77.459999999999994</c:v>
                </c:pt>
                <c:pt idx="26">
                  <c:v>77.7</c:v>
                </c:pt>
                <c:pt idx="27">
                  <c:v>78</c:v>
                </c:pt>
                <c:pt idx="28">
                  <c:v>78.31</c:v>
                </c:pt>
                <c:pt idx="29">
                  <c:v>78.709999999999994</c:v>
                </c:pt>
                <c:pt idx="30">
                  <c:v>79.010000000000005</c:v>
                </c:pt>
                <c:pt idx="31">
                  <c:v>79.209999999999994</c:v>
                </c:pt>
                <c:pt idx="32">
                  <c:v>79.349999999999994</c:v>
                </c:pt>
                <c:pt idx="33">
                  <c:v>79.37</c:v>
                </c:pt>
                <c:pt idx="34">
                  <c:v>79.459999999999994</c:v>
                </c:pt>
                <c:pt idx="35">
                  <c:v>79.48</c:v>
                </c:pt>
                <c:pt idx="36">
                  <c:v>79.55</c:v>
                </c:pt>
                <c:pt idx="37">
                  <c:v>79.67</c:v>
                </c:pt>
                <c:pt idx="38">
                  <c:v>79.33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02-4B88-AEDD-3DD13972E02B}"/>
            </c:ext>
          </c:extLst>
        </c:ser>
        <c:ser>
          <c:idx val="7"/>
          <c:order val="7"/>
          <c:tx>
            <c:strRef>
              <c:f>'Data Fig 6'!$A$15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6'!$B$15:$AN$15</c:f>
              <c:numCache>
                <c:formatCode>0.00</c:formatCode>
                <c:ptCount val="39"/>
                <c:pt idx="0">
                  <c:v>69.17</c:v>
                </c:pt>
                <c:pt idx="1">
                  <c:v>69.75</c:v>
                </c:pt>
                <c:pt idx="2">
                  <c:v>70.14</c:v>
                </c:pt>
                <c:pt idx="3">
                  <c:v>70.33</c:v>
                </c:pt>
                <c:pt idx="4">
                  <c:v>70.569999999999993</c:v>
                </c:pt>
                <c:pt idx="5">
                  <c:v>70.900000000000006</c:v>
                </c:pt>
                <c:pt idx="6">
                  <c:v>71.13</c:v>
                </c:pt>
                <c:pt idx="7">
                  <c:v>71.48</c:v>
                </c:pt>
                <c:pt idx="8">
                  <c:v>71.72</c:v>
                </c:pt>
                <c:pt idx="9">
                  <c:v>72.14</c:v>
                </c:pt>
                <c:pt idx="10">
                  <c:v>72.55</c:v>
                </c:pt>
                <c:pt idx="11">
                  <c:v>72.73</c:v>
                </c:pt>
                <c:pt idx="12">
                  <c:v>73</c:v>
                </c:pt>
                <c:pt idx="13">
                  <c:v>73.11</c:v>
                </c:pt>
                <c:pt idx="14">
                  <c:v>73.510000000000005</c:v>
                </c:pt>
                <c:pt idx="15">
                  <c:v>73.83</c:v>
                </c:pt>
                <c:pt idx="16">
                  <c:v>74.16</c:v>
                </c:pt>
                <c:pt idx="17">
                  <c:v>74.27</c:v>
                </c:pt>
                <c:pt idx="18">
                  <c:v>74.48</c:v>
                </c:pt>
                <c:pt idx="19">
                  <c:v>74.790000000000006</c:v>
                </c:pt>
                <c:pt idx="20">
                  <c:v>75.19</c:v>
                </c:pt>
                <c:pt idx="21">
                  <c:v>75.55</c:v>
                </c:pt>
                <c:pt idx="22">
                  <c:v>75.81</c:v>
                </c:pt>
                <c:pt idx="23">
                  <c:v>75.989999999999995</c:v>
                </c:pt>
                <c:pt idx="24">
                  <c:v>76.069999999999993</c:v>
                </c:pt>
                <c:pt idx="25">
                  <c:v>76.150000000000006</c:v>
                </c:pt>
                <c:pt idx="26">
                  <c:v>76.33</c:v>
                </c:pt>
                <c:pt idx="27">
                  <c:v>76.67</c:v>
                </c:pt>
                <c:pt idx="28">
                  <c:v>76.97</c:v>
                </c:pt>
                <c:pt idx="29">
                  <c:v>77.400000000000006</c:v>
                </c:pt>
                <c:pt idx="30">
                  <c:v>77.69</c:v>
                </c:pt>
                <c:pt idx="31">
                  <c:v>77.989999999999995</c:v>
                </c:pt>
                <c:pt idx="32">
                  <c:v>78.25</c:v>
                </c:pt>
                <c:pt idx="33">
                  <c:v>78.290000000000006</c:v>
                </c:pt>
                <c:pt idx="34">
                  <c:v>78.510000000000005</c:v>
                </c:pt>
                <c:pt idx="35">
                  <c:v>78.44</c:v>
                </c:pt>
                <c:pt idx="36">
                  <c:v>78.66</c:v>
                </c:pt>
                <c:pt idx="37">
                  <c:v>78.739999999999995</c:v>
                </c:pt>
                <c:pt idx="38">
                  <c:v>78.650000000000006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02-4B88-AEDD-3DD13972E02B}"/>
            </c:ext>
          </c:extLst>
        </c:ser>
        <c:ser>
          <c:idx val="8"/>
          <c:order val="8"/>
          <c:tx>
            <c:strRef>
              <c:f>'Data Fig 6'!$A$16</c:f>
              <c:strCache>
                <c:ptCount val="1"/>
                <c:pt idx="0">
                  <c:v>Wales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6'!$B$16:$AN$16</c:f>
              <c:numCache>
                <c:formatCode>0.00</c:formatCode>
                <c:ptCount val="39"/>
                <c:pt idx="0">
                  <c:v>70.430000000000007</c:v>
                </c:pt>
                <c:pt idx="1">
                  <c:v>70.69</c:v>
                </c:pt>
                <c:pt idx="2">
                  <c:v>71.05</c:v>
                </c:pt>
                <c:pt idx="3">
                  <c:v>71.05</c:v>
                </c:pt>
                <c:pt idx="4">
                  <c:v>71.41</c:v>
                </c:pt>
                <c:pt idx="5">
                  <c:v>71.55</c:v>
                </c:pt>
                <c:pt idx="6">
                  <c:v>71.98</c:v>
                </c:pt>
                <c:pt idx="7">
                  <c:v>72.33</c:v>
                </c:pt>
                <c:pt idx="8">
                  <c:v>72.58</c:v>
                </c:pt>
                <c:pt idx="9">
                  <c:v>72.8</c:v>
                </c:pt>
                <c:pt idx="10">
                  <c:v>73.12</c:v>
                </c:pt>
                <c:pt idx="11">
                  <c:v>73.239999999999995</c:v>
                </c:pt>
                <c:pt idx="12">
                  <c:v>73.430000000000007</c:v>
                </c:pt>
                <c:pt idx="13">
                  <c:v>73.42</c:v>
                </c:pt>
                <c:pt idx="14">
                  <c:v>73.7</c:v>
                </c:pt>
                <c:pt idx="15">
                  <c:v>73.81</c:v>
                </c:pt>
                <c:pt idx="16">
                  <c:v>74.19</c:v>
                </c:pt>
                <c:pt idx="17">
                  <c:v>74.3</c:v>
                </c:pt>
                <c:pt idx="18">
                  <c:v>74.58</c:v>
                </c:pt>
                <c:pt idx="19">
                  <c:v>74.819999999999993</c:v>
                </c:pt>
                <c:pt idx="20">
                  <c:v>75.260000000000005</c:v>
                </c:pt>
                <c:pt idx="21">
                  <c:v>75.47</c:v>
                </c:pt>
                <c:pt idx="22">
                  <c:v>75.78</c:v>
                </c:pt>
                <c:pt idx="23">
                  <c:v>76.11</c:v>
                </c:pt>
                <c:pt idx="24">
                  <c:v>76.56</c:v>
                </c:pt>
                <c:pt idx="25">
                  <c:v>76.680000000000007</c:v>
                </c:pt>
                <c:pt idx="26">
                  <c:v>76.87</c:v>
                </c:pt>
                <c:pt idx="27">
                  <c:v>77.08</c:v>
                </c:pt>
                <c:pt idx="28">
                  <c:v>77.510000000000005</c:v>
                </c:pt>
                <c:pt idx="29">
                  <c:v>77.83</c:v>
                </c:pt>
                <c:pt idx="30">
                  <c:v>78.069999999999993</c:v>
                </c:pt>
                <c:pt idx="31">
                  <c:v>78.17</c:v>
                </c:pt>
                <c:pt idx="32">
                  <c:v>78.400000000000006</c:v>
                </c:pt>
                <c:pt idx="33">
                  <c:v>78.41</c:v>
                </c:pt>
                <c:pt idx="34">
                  <c:v>78.430000000000007</c:v>
                </c:pt>
                <c:pt idx="35">
                  <c:v>78.319999999999993</c:v>
                </c:pt>
                <c:pt idx="36">
                  <c:v>78.31</c:v>
                </c:pt>
                <c:pt idx="37">
                  <c:v>78.510000000000005</c:v>
                </c:pt>
                <c:pt idx="38">
                  <c:v>78.290000000000006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02-4B88-AEDD-3DD13972E02B}"/>
            </c:ext>
          </c:extLst>
        </c:ser>
        <c:ser>
          <c:idx val="9"/>
          <c:order val="9"/>
          <c:tx>
            <c:strRef>
              <c:f>'Data Fig 6'!$A$17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6'!$B$17:$AN$17</c:f>
              <c:numCache>
                <c:formatCode>0.00</c:formatCode>
                <c:ptCount val="39"/>
                <c:pt idx="0">
                  <c:v>70.81</c:v>
                </c:pt>
                <c:pt idx="1">
                  <c:v>71.06</c:v>
                </c:pt>
                <c:pt idx="2">
                  <c:v>71.34</c:v>
                </c:pt>
                <c:pt idx="3">
                  <c:v>71.540000000000006</c:v>
                </c:pt>
                <c:pt idx="4">
                  <c:v>71.73</c:v>
                </c:pt>
                <c:pt idx="5">
                  <c:v>71.91</c:v>
                </c:pt>
                <c:pt idx="6">
                  <c:v>72.150000000000006</c:v>
                </c:pt>
                <c:pt idx="7">
                  <c:v>72.41</c:v>
                </c:pt>
                <c:pt idx="8">
                  <c:v>72.61</c:v>
                </c:pt>
                <c:pt idx="9">
                  <c:v>72.86</c:v>
                </c:pt>
                <c:pt idx="10">
                  <c:v>73.16</c:v>
                </c:pt>
                <c:pt idx="11">
                  <c:v>73.36</c:v>
                </c:pt>
                <c:pt idx="12">
                  <c:v>73.67</c:v>
                </c:pt>
                <c:pt idx="13">
                  <c:v>73.83</c:v>
                </c:pt>
                <c:pt idx="14">
                  <c:v>74.08</c:v>
                </c:pt>
                <c:pt idx="15">
                  <c:v>74.239999999999995</c:v>
                </c:pt>
                <c:pt idx="16">
                  <c:v>74.489999999999995</c:v>
                </c:pt>
                <c:pt idx="17">
                  <c:v>74.73</c:v>
                </c:pt>
                <c:pt idx="18">
                  <c:v>75.010000000000005</c:v>
                </c:pt>
                <c:pt idx="19">
                  <c:v>75.319999999999993</c:v>
                </c:pt>
                <c:pt idx="20">
                  <c:v>75.61</c:v>
                </c:pt>
                <c:pt idx="21">
                  <c:v>75.849999999999994</c:v>
                </c:pt>
                <c:pt idx="22">
                  <c:v>76.150000000000006</c:v>
                </c:pt>
                <c:pt idx="23">
                  <c:v>76.5</c:v>
                </c:pt>
                <c:pt idx="24">
                  <c:v>76.87</c:v>
                </c:pt>
                <c:pt idx="25">
                  <c:v>77.14</c:v>
                </c:pt>
                <c:pt idx="26">
                  <c:v>77.38</c:v>
                </c:pt>
                <c:pt idx="27">
                  <c:v>77.680000000000007</c:v>
                </c:pt>
                <c:pt idx="28">
                  <c:v>78.010000000000005</c:v>
                </c:pt>
                <c:pt idx="29">
                  <c:v>78.41</c:v>
                </c:pt>
                <c:pt idx="30">
                  <c:v>78.709999999999994</c:v>
                </c:pt>
                <c:pt idx="31">
                  <c:v>78.91</c:v>
                </c:pt>
                <c:pt idx="32">
                  <c:v>79.069999999999993</c:v>
                </c:pt>
                <c:pt idx="33">
                  <c:v>79.09</c:v>
                </c:pt>
                <c:pt idx="34">
                  <c:v>79.17</c:v>
                </c:pt>
                <c:pt idx="35">
                  <c:v>79.180000000000007</c:v>
                </c:pt>
                <c:pt idx="36">
                  <c:v>79.239999999999995</c:v>
                </c:pt>
                <c:pt idx="37">
                  <c:v>79.37</c:v>
                </c:pt>
                <c:pt idx="38">
                  <c:v>79.040000000000006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02-4B88-AEDD-3DD13972E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924424"/>
        <c:axId val="428919504"/>
      </c:lineChart>
      <c:catAx>
        <c:axId val="42892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919504"/>
        <c:crosses val="autoZero"/>
        <c:auto val="1"/>
        <c:lblAlgn val="ctr"/>
        <c:lblOffset val="100"/>
        <c:noMultiLvlLbl val="0"/>
      </c:catAx>
      <c:valAx>
        <c:axId val="428919504"/>
        <c:scaling>
          <c:orientation val="minMax"/>
          <c:min val="6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1.0470535471794428E-2"/>
              <c:y val="0.263933210662898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92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3847194119877602"/>
          <c:y val="0.42151900111405682"/>
          <c:w val="0.23831814281417241"/>
          <c:h val="0.227692187242743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Figure 7a. Life expectancy at birth in EU countries. </a:t>
            </a:r>
          </a:p>
          <a:p>
            <a:pPr>
              <a:defRPr b="1"/>
            </a:pPr>
            <a:r>
              <a:rPr lang="en-GB" b="1"/>
              <a:t>1981 to 2019, 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09475540093782E-2"/>
          <c:y val="0.12845813958294583"/>
          <c:w val="0.88845785902228713"/>
          <c:h val="0.61114844896356457"/>
        </c:manualLayout>
      </c:layout>
      <c:lineChart>
        <c:grouping val="standard"/>
        <c:varyColors val="0"/>
        <c:ser>
          <c:idx val="2"/>
          <c:order val="0"/>
          <c:tx>
            <c:strRef>
              <c:f>'Data Fig 7'!$A$7</c:f>
              <c:strCache>
                <c:ptCount val="1"/>
                <c:pt idx="0">
                  <c:v>Belgium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7'!$B$7:$AN$7</c:f>
              <c:numCache>
                <c:formatCode>0.0</c:formatCode>
                <c:ptCount val="39"/>
                <c:pt idx="0">
                  <c:v>70.3</c:v>
                </c:pt>
                <c:pt idx="1">
                  <c:v>70.599999999999994</c:v>
                </c:pt>
                <c:pt idx="2">
                  <c:v>70.599999999999994</c:v>
                </c:pt>
                <c:pt idx="3">
                  <c:v>71</c:v>
                </c:pt>
                <c:pt idx="4">
                  <c:v>71.099999999999994</c:v>
                </c:pt>
                <c:pt idx="5">
                  <c:v>71.400000000000006</c:v>
                </c:pt>
                <c:pt idx="6">
                  <c:v>72</c:v>
                </c:pt>
                <c:pt idx="7">
                  <c:v>72.2</c:v>
                </c:pt>
                <c:pt idx="8">
                  <c:v>72.3</c:v>
                </c:pt>
                <c:pt idx="9">
                  <c:v>72.7</c:v>
                </c:pt>
                <c:pt idx="10">
                  <c:v>72.900000000000006</c:v>
                </c:pt>
                <c:pt idx="11">
                  <c:v>73</c:v>
                </c:pt>
                <c:pt idx="12">
                  <c:v>73</c:v>
                </c:pt>
                <c:pt idx="13">
                  <c:v>73.400000000000006</c:v>
                </c:pt>
                <c:pt idx="14">
                  <c:v>73.5</c:v>
                </c:pt>
                <c:pt idx="15">
                  <c:v>73.900000000000006</c:v>
                </c:pt>
                <c:pt idx="16">
                  <c:v>74.2</c:v>
                </c:pt>
                <c:pt idx="17">
                  <c:v>74.400000000000006</c:v>
                </c:pt>
                <c:pt idx="18">
                  <c:v>74.400000000000006</c:v>
                </c:pt>
                <c:pt idx="19">
                  <c:v>74.599999999999994</c:v>
                </c:pt>
                <c:pt idx="20">
                  <c:v>74.900000000000006</c:v>
                </c:pt>
                <c:pt idx="21">
                  <c:v>75.099999999999994</c:v>
                </c:pt>
                <c:pt idx="22">
                  <c:v>75.3</c:v>
                </c:pt>
                <c:pt idx="23">
                  <c:v>76</c:v>
                </c:pt>
                <c:pt idx="24">
                  <c:v>76.2</c:v>
                </c:pt>
                <c:pt idx="25">
                  <c:v>76.599999999999994</c:v>
                </c:pt>
                <c:pt idx="26">
                  <c:v>77.099999999999994</c:v>
                </c:pt>
                <c:pt idx="27">
                  <c:v>76.900000000000006</c:v>
                </c:pt>
                <c:pt idx="28">
                  <c:v>77.400000000000006</c:v>
                </c:pt>
                <c:pt idx="29">
                  <c:v>77.5</c:v>
                </c:pt>
                <c:pt idx="30">
                  <c:v>78</c:v>
                </c:pt>
                <c:pt idx="31">
                  <c:v>77.8</c:v>
                </c:pt>
                <c:pt idx="32">
                  <c:v>78.099999999999994</c:v>
                </c:pt>
                <c:pt idx="33">
                  <c:v>78.8</c:v>
                </c:pt>
                <c:pt idx="34">
                  <c:v>78.7</c:v>
                </c:pt>
                <c:pt idx="35">
                  <c:v>79</c:v>
                </c:pt>
                <c:pt idx="36">
                  <c:v>79.2</c:v>
                </c:pt>
                <c:pt idx="37">
                  <c:v>79.400000000000006</c:v>
                </c:pt>
                <c:pt idx="38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ED-4411-8C0F-613CC5235EC6}"/>
            </c:ext>
          </c:extLst>
        </c:ser>
        <c:ser>
          <c:idx val="3"/>
          <c:order val="1"/>
          <c:tx>
            <c:strRef>
              <c:f>'Data Fig 7'!$A$8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7'!$B$8:$AN$8</c:f>
              <c:numCache>
                <c:formatCode>0.0</c:formatCode>
                <c:ptCount val="39"/>
                <c:pt idx="0">
                  <c:v>68.900000000000006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68.099999999999994</c:v>
                </c:pt>
                <c:pt idx="5">
                  <c:v>68.5</c:v>
                </c:pt>
                <c:pt idx="6">
                  <c:v>68.3</c:v>
                </c:pt>
                <c:pt idx="7">
                  <c:v>68.3</c:v>
                </c:pt>
                <c:pt idx="8">
                  <c:v>68.2</c:v>
                </c:pt>
                <c:pt idx="9">
                  <c:v>68</c:v>
                </c:pt>
                <c:pt idx="10">
                  <c:v>68</c:v>
                </c:pt>
                <c:pt idx="11">
                  <c:v>67.8</c:v>
                </c:pt>
                <c:pt idx="12">
                  <c:v>67.599999999999994</c:v>
                </c:pt>
                <c:pt idx="13">
                  <c:v>67.3</c:v>
                </c:pt>
                <c:pt idx="14">
                  <c:v>67.400000000000006</c:v>
                </c:pt>
                <c:pt idx="15">
                  <c:v>67.400000000000006</c:v>
                </c:pt>
                <c:pt idx="16">
                  <c:v>67</c:v>
                </c:pt>
                <c:pt idx="17">
                  <c:v>67.400000000000006</c:v>
                </c:pt>
                <c:pt idx="18">
                  <c:v>68.2</c:v>
                </c:pt>
                <c:pt idx="19">
                  <c:v>68.400000000000006</c:v>
                </c:pt>
                <c:pt idx="20">
                  <c:v>68.599999999999994</c:v>
                </c:pt>
                <c:pt idx="21">
                  <c:v>68.8</c:v>
                </c:pt>
                <c:pt idx="22">
                  <c:v>68.900000000000006</c:v>
                </c:pt>
                <c:pt idx="23">
                  <c:v>69</c:v>
                </c:pt>
                <c:pt idx="24">
                  <c:v>69</c:v>
                </c:pt>
                <c:pt idx="25">
                  <c:v>69.2</c:v>
                </c:pt>
                <c:pt idx="26">
                  <c:v>69.5</c:v>
                </c:pt>
                <c:pt idx="27">
                  <c:v>69.8</c:v>
                </c:pt>
                <c:pt idx="28">
                  <c:v>70.2</c:v>
                </c:pt>
                <c:pt idx="29">
                  <c:v>70.3</c:v>
                </c:pt>
                <c:pt idx="30">
                  <c:v>70.7</c:v>
                </c:pt>
                <c:pt idx="31">
                  <c:v>70.900000000000006</c:v>
                </c:pt>
                <c:pt idx="32">
                  <c:v>71.3</c:v>
                </c:pt>
                <c:pt idx="33">
                  <c:v>71.099999999999994</c:v>
                </c:pt>
                <c:pt idx="34">
                  <c:v>71.2</c:v>
                </c:pt>
                <c:pt idx="35">
                  <c:v>71.3</c:v>
                </c:pt>
                <c:pt idx="36">
                  <c:v>71.400000000000006</c:v>
                </c:pt>
                <c:pt idx="37">
                  <c:v>71.5</c:v>
                </c:pt>
                <c:pt idx="38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ED-4411-8C0F-613CC5235EC6}"/>
            </c:ext>
          </c:extLst>
        </c:ser>
        <c:ser>
          <c:idx val="4"/>
          <c:order val="2"/>
          <c:tx>
            <c:strRef>
              <c:f>'Data Fig 7'!$A$9</c:f>
              <c:strCache>
                <c:ptCount val="1"/>
                <c:pt idx="0">
                  <c:v>Czechia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7'!$B$9:$AN$9</c:f>
              <c:numCache>
                <c:formatCode>0.0</c:formatCode>
                <c:ptCount val="39"/>
                <c:pt idx="0">
                  <c:v>67.2</c:v>
                </c:pt>
                <c:pt idx="1">
                  <c:v>67.3</c:v>
                </c:pt>
                <c:pt idx="2">
                  <c:v>67.099999999999994</c:v>
                </c:pt>
                <c:pt idx="3">
                  <c:v>67.400000000000006</c:v>
                </c:pt>
                <c:pt idx="4">
                  <c:v>67.5</c:v>
                </c:pt>
                <c:pt idx="5">
                  <c:v>67.5</c:v>
                </c:pt>
                <c:pt idx="6">
                  <c:v>67.900000000000006</c:v>
                </c:pt>
                <c:pt idx="7">
                  <c:v>68.2</c:v>
                </c:pt>
                <c:pt idx="8">
                  <c:v>68.2</c:v>
                </c:pt>
                <c:pt idx="9">
                  <c:v>67.599999999999994</c:v>
                </c:pt>
                <c:pt idx="10">
                  <c:v>68.2</c:v>
                </c:pt>
                <c:pt idx="11">
                  <c:v>68.599999999999994</c:v>
                </c:pt>
                <c:pt idx="12">
                  <c:v>69.3</c:v>
                </c:pt>
                <c:pt idx="13">
                  <c:v>69.5</c:v>
                </c:pt>
                <c:pt idx="14">
                  <c:v>69.7</c:v>
                </c:pt>
                <c:pt idx="15">
                  <c:v>70.400000000000006</c:v>
                </c:pt>
                <c:pt idx="16">
                  <c:v>70.5</c:v>
                </c:pt>
                <c:pt idx="17">
                  <c:v>71.2</c:v>
                </c:pt>
                <c:pt idx="18">
                  <c:v>71.5</c:v>
                </c:pt>
                <c:pt idx="19">
                  <c:v>71.599999999999994</c:v>
                </c:pt>
                <c:pt idx="20">
                  <c:v>72</c:v>
                </c:pt>
                <c:pt idx="21">
                  <c:v>72.099999999999994</c:v>
                </c:pt>
                <c:pt idx="22">
                  <c:v>72</c:v>
                </c:pt>
                <c:pt idx="23">
                  <c:v>72.5</c:v>
                </c:pt>
                <c:pt idx="24">
                  <c:v>72.900000000000006</c:v>
                </c:pt>
                <c:pt idx="25">
                  <c:v>73.5</c:v>
                </c:pt>
                <c:pt idx="26">
                  <c:v>73.8</c:v>
                </c:pt>
                <c:pt idx="27">
                  <c:v>74.099999999999994</c:v>
                </c:pt>
                <c:pt idx="28">
                  <c:v>74.3</c:v>
                </c:pt>
                <c:pt idx="29">
                  <c:v>74.5</c:v>
                </c:pt>
                <c:pt idx="30">
                  <c:v>74.8</c:v>
                </c:pt>
                <c:pt idx="31">
                  <c:v>75.099999999999994</c:v>
                </c:pt>
                <c:pt idx="32">
                  <c:v>75.2</c:v>
                </c:pt>
                <c:pt idx="33">
                  <c:v>75.8</c:v>
                </c:pt>
                <c:pt idx="34">
                  <c:v>75.7</c:v>
                </c:pt>
                <c:pt idx="35">
                  <c:v>76.099999999999994</c:v>
                </c:pt>
                <c:pt idx="36">
                  <c:v>76.099999999999994</c:v>
                </c:pt>
                <c:pt idx="37">
                  <c:v>76.2</c:v>
                </c:pt>
                <c:pt idx="38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ED-4411-8C0F-613CC5235EC6}"/>
            </c:ext>
          </c:extLst>
        </c:ser>
        <c:ser>
          <c:idx val="5"/>
          <c:order val="3"/>
          <c:tx>
            <c:strRef>
              <c:f>'Data Fig 7'!$A$10</c:f>
              <c:strCache>
                <c:ptCount val="1"/>
                <c:pt idx="0">
                  <c:v>Denmark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7'!$B$10:$AN$10</c:f>
              <c:numCache>
                <c:formatCode>0.0</c:formatCode>
                <c:ptCount val="39"/>
                <c:pt idx="0">
                  <c:v>71.3</c:v>
                </c:pt>
                <c:pt idx="1">
                  <c:v>71.599999999999994</c:v>
                </c:pt>
                <c:pt idx="2">
                  <c:v>71.5</c:v>
                </c:pt>
                <c:pt idx="3">
                  <c:v>71.7</c:v>
                </c:pt>
                <c:pt idx="4">
                  <c:v>71.5</c:v>
                </c:pt>
                <c:pt idx="5">
                  <c:v>71.8</c:v>
                </c:pt>
                <c:pt idx="6">
                  <c:v>71.8</c:v>
                </c:pt>
                <c:pt idx="7">
                  <c:v>72.099999999999994</c:v>
                </c:pt>
                <c:pt idx="8">
                  <c:v>72</c:v>
                </c:pt>
                <c:pt idx="9">
                  <c:v>72</c:v>
                </c:pt>
                <c:pt idx="10">
                  <c:v>72.5</c:v>
                </c:pt>
                <c:pt idx="11">
                  <c:v>72.599999999999994</c:v>
                </c:pt>
                <c:pt idx="12">
                  <c:v>72.599999999999994</c:v>
                </c:pt>
                <c:pt idx="13">
                  <c:v>72.8</c:v>
                </c:pt>
                <c:pt idx="14">
                  <c:v>72.7</c:v>
                </c:pt>
                <c:pt idx="15">
                  <c:v>73.099999999999994</c:v>
                </c:pt>
                <c:pt idx="16">
                  <c:v>73.599999999999994</c:v>
                </c:pt>
                <c:pt idx="17">
                  <c:v>74</c:v>
                </c:pt>
                <c:pt idx="18">
                  <c:v>74.2</c:v>
                </c:pt>
                <c:pt idx="19">
                  <c:v>74.5</c:v>
                </c:pt>
                <c:pt idx="20">
                  <c:v>74.7</c:v>
                </c:pt>
                <c:pt idx="21">
                  <c:v>74.8</c:v>
                </c:pt>
                <c:pt idx="22">
                  <c:v>75</c:v>
                </c:pt>
                <c:pt idx="23">
                  <c:v>75.400000000000006</c:v>
                </c:pt>
                <c:pt idx="24">
                  <c:v>76</c:v>
                </c:pt>
                <c:pt idx="25">
                  <c:v>76.099999999999994</c:v>
                </c:pt>
                <c:pt idx="26">
                  <c:v>76.2</c:v>
                </c:pt>
                <c:pt idx="27">
                  <c:v>76.5</c:v>
                </c:pt>
                <c:pt idx="28">
                  <c:v>76.900000000000006</c:v>
                </c:pt>
                <c:pt idx="29">
                  <c:v>77.2</c:v>
                </c:pt>
                <c:pt idx="30">
                  <c:v>77.8</c:v>
                </c:pt>
                <c:pt idx="31">
                  <c:v>78.099999999999994</c:v>
                </c:pt>
                <c:pt idx="32">
                  <c:v>78.3</c:v>
                </c:pt>
                <c:pt idx="33">
                  <c:v>78.7</c:v>
                </c:pt>
                <c:pt idx="34">
                  <c:v>78.8</c:v>
                </c:pt>
                <c:pt idx="35">
                  <c:v>79</c:v>
                </c:pt>
                <c:pt idx="36">
                  <c:v>79.2</c:v>
                </c:pt>
                <c:pt idx="37">
                  <c:v>79.099999999999994</c:v>
                </c:pt>
                <c:pt idx="38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ED-4411-8C0F-613CC5235EC6}"/>
            </c:ext>
          </c:extLst>
        </c:ser>
        <c:ser>
          <c:idx val="6"/>
          <c:order val="4"/>
          <c:tx>
            <c:strRef>
              <c:f>'Data Fig 7'!$A$11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7'!$B$11:$AN$11</c:f>
              <c:numCache>
                <c:formatCode>0.0</c:formatCode>
                <c:ptCount val="39"/>
                <c:pt idx="0">
                  <c:v>69.900000000000006</c:v>
                </c:pt>
                <c:pt idx="1">
                  <c:v>70.2</c:v>
                </c:pt>
                <c:pt idx="2">
                  <c:v>70.5</c:v>
                </c:pt>
                <c:pt idx="3">
                  <c:v>71</c:v>
                </c:pt>
                <c:pt idx="4">
                  <c:v>71.099999999999994</c:v>
                </c:pt>
                <c:pt idx="5">
                  <c:v>71.400000000000006</c:v>
                </c:pt>
                <c:pt idx="6">
                  <c:v>71.7</c:v>
                </c:pt>
                <c:pt idx="7">
                  <c:v>71.900000000000006</c:v>
                </c:pt>
                <c:pt idx="8">
                  <c:v>72.099999999999994</c:v>
                </c:pt>
                <c:pt idx="9">
                  <c:v>72</c:v>
                </c:pt>
                <c:pt idx="10">
                  <c:v>72.2</c:v>
                </c:pt>
                <c:pt idx="11">
                  <c:v>72.7</c:v>
                </c:pt>
                <c:pt idx="12">
                  <c:v>72.8</c:v>
                </c:pt>
                <c:pt idx="13">
                  <c:v>73.099999999999994</c:v>
                </c:pt>
                <c:pt idx="14">
                  <c:v>73.3</c:v>
                </c:pt>
                <c:pt idx="15">
                  <c:v>73.599999999999994</c:v>
                </c:pt>
                <c:pt idx="16">
                  <c:v>74.099999999999994</c:v>
                </c:pt>
                <c:pt idx="17">
                  <c:v>74.5</c:v>
                </c:pt>
                <c:pt idx="18">
                  <c:v>74.8</c:v>
                </c:pt>
                <c:pt idx="19">
                  <c:v>75.099999999999994</c:v>
                </c:pt>
                <c:pt idx="20">
                  <c:v>75.599999999999994</c:v>
                </c:pt>
                <c:pt idx="21">
                  <c:v>75.7</c:v>
                </c:pt>
                <c:pt idx="22">
                  <c:v>75.8</c:v>
                </c:pt>
                <c:pt idx="23">
                  <c:v>76.5</c:v>
                </c:pt>
                <c:pt idx="24">
                  <c:v>76.7</c:v>
                </c:pt>
                <c:pt idx="25">
                  <c:v>77.2</c:v>
                </c:pt>
                <c:pt idx="26">
                  <c:v>77.400000000000006</c:v>
                </c:pt>
                <c:pt idx="27">
                  <c:v>77.599999999999994</c:v>
                </c:pt>
                <c:pt idx="28">
                  <c:v>77.8</c:v>
                </c:pt>
                <c:pt idx="29">
                  <c:v>78</c:v>
                </c:pt>
                <c:pt idx="30">
                  <c:v>77.900000000000006</c:v>
                </c:pt>
                <c:pt idx="31">
                  <c:v>78.099999999999994</c:v>
                </c:pt>
                <c:pt idx="32">
                  <c:v>78.099999999999994</c:v>
                </c:pt>
                <c:pt idx="33">
                  <c:v>78.7</c:v>
                </c:pt>
                <c:pt idx="34">
                  <c:v>78.3</c:v>
                </c:pt>
                <c:pt idx="35">
                  <c:v>78.599999999999994</c:v>
                </c:pt>
                <c:pt idx="36">
                  <c:v>78.7</c:v>
                </c:pt>
                <c:pt idx="37">
                  <c:v>78.599999999999994</c:v>
                </c:pt>
                <c:pt idx="38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ED-4411-8C0F-613CC5235EC6}"/>
            </c:ext>
          </c:extLst>
        </c:ser>
        <c:ser>
          <c:idx val="7"/>
          <c:order val="5"/>
          <c:tx>
            <c:strRef>
              <c:f>'Data Fig 7'!$A$12</c:f>
              <c:strCache>
                <c:ptCount val="1"/>
                <c:pt idx="0">
                  <c:v>Estonia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7'!$B$12:$AN$12</c:f>
              <c:numCache>
                <c:formatCode>0.0</c:formatCode>
                <c:ptCount val="39"/>
                <c:pt idx="0">
                  <c:v>64.099999999999994</c:v>
                </c:pt>
                <c:pt idx="1">
                  <c:v>64.599999999999994</c:v>
                </c:pt>
                <c:pt idx="2">
                  <c:v>64.400000000000006</c:v>
                </c:pt>
                <c:pt idx="3">
                  <c:v>64.599999999999994</c:v>
                </c:pt>
                <c:pt idx="4">
                  <c:v>64.599999999999994</c:v>
                </c:pt>
                <c:pt idx="5">
                  <c:v>66.2</c:v>
                </c:pt>
                <c:pt idx="6">
                  <c:v>66.3</c:v>
                </c:pt>
                <c:pt idx="7">
                  <c:v>66.5</c:v>
                </c:pt>
                <c:pt idx="8">
                  <c:v>65.7</c:v>
                </c:pt>
                <c:pt idx="9">
                  <c:v>64.7</c:v>
                </c:pt>
                <c:pt idx="10">
                  <c:v>64.400000000000006</c:v>
                </c:pt>
                <c:pt idx="11">
                  <c:v>63.4</c:v>
                </c:pt>
                <c:pt idx="12">
                  <c:v>62.3</c:v>
                </c:pt>
                <c:pt idx="13">
                  <c:v>60.6</c:v>
                </c:pt>
                <c:pt idx="14">
                  <c:v>61.4</c:v>
                </c:pt>
                <c:pt idx="15">
                  <c:v>64.2</c:v>
                </c:pt>
                <c:pt idx="16">
                  <c:v>64.2</c:v>
                </c:pt>
                <c:pt idx="17">
                  <c:v>63.9</c:v>
                </c:pt>
                <c:pt idx="18">
                  <c:v>65</c:v>
                </c:pt>
                <c:pt idx="19">
                  <c:v>65.599999999999994</c:v>
                </c:pt>
                <c:pt idx="20">
                  <c:v>65.2</c:v>
                </c:pt>
                <c:pt idx="21">
                  <c:v>65.599999999999994</c:v>
                </c:pt>
                <c:pt idx="22">
                  <c:v>66.400000000000006</c:v>
                </c:pt>
                <c:pt idx="23">
                  <c:v>66.7</c:v>
                </c:pt>
                <c:pt idx="24">
                  <c:v>67.599999999999994</c:v>
                </c:pt>
                <c:pt idx="25">
                  <c:v>67.599999999999994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70</c:v>
                </c:pt>
                <c:pt idx="29">
                  <c:v>70.900000000000006</c:v>
                </c:pt>
                <c:pt idx="30">
                  <c:v>71.400000000000006</c:v>
                </c:pt>
                <c:pt idx="31">
                  <c:v>71.400000000000006</c:v>
                </c:pt>
                <c:pt idx="32">
                  <c:v>72.8</c:v>
                </c:pt>
                <c:pt idx="33">
                  <c:v>72.400000000000006</c:v>
                </c:pt>
                <c:pt idx="34">
                  <c:v>73.2</c:v>
                </c:pt>
                <c:pt idx="35">
                  <c:v>73.3</c:v>
                </c:pt>
                <c:pt idx="36">
                  <c:v>73.8</c:v>
                </c:pt>
                <c:pt idx="37">
                  <c:v>74</c:v>
                </c:pt>
                <c:pt idx="38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ED-4411-8C0F-613CC5235EC6}"/>
            </c:ext>
          </c:extLst>
        </c:ser>
        <c:ser>
          <c:idx val="8"/>
          <c:order val="6"/>
          <c:tx>
            <c:strRef>
              <c:f>'Data Fig 7'!$A$13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7'!$B$13:$AN$13</c:f>
              <c:numCache>
                <c:formatCode>0.0</c:formatCode>
                <c:ptCount val="39"/>
                <c:pt idx="5">
                  <c:v>70.8</c:v>
                </c:pt>
                <c:pt idx="6">
                  <c:v>71.599999999999994</c:v>
                </c:pt>
                <c:pt idx="7">
                  <c:v>71.7</c:v>
                </c:pt>
                <c:pt idx="8">
                  <c:v>71.7</c:v>
                </c:pt>
                <c:pt idx="9">
                  <c:v>72.099999999999994</c:v>
                </c:pt>
                <c:pt idx="10">
                  <c:v>72.3</c:v>
                </c:pt>
                <c:pt idx="11">
                  <c:v>72.7</c:v>
                </c:pt>
                <c:pt idx="12">
                  <c:v>72.5</c:v>
                </c:pt>
                <c:pt idx="13">
                  <c:v>73.099999999999994</c:v>
                </c:pt>
                <c:pt idx="14">
                  <c:v>72.8</c:v>
                </c:pt>
                <c:pt idx="15">
                  <c:v>73.099999999999994</c:v>
                </c:pt>
                <c:pt idx="16">
                  <c:v>73.400000000000006</c:v>
                </c:pt>
                <c:pt idx="17">
                  <c:v>73.400000000000006</c:v>
                </c:pt>
                <c:pt idx="18">
                  <c:v>73.400000000000006</c:v>
                </c:pt>
                <c:pt idx="19">
                  <c:v>74</c:v>
                </c:pt>
                <c:pt idx="20">
                  <c:v>74.5</c:v>
                </c:pt>
                <c:pt idx="21">
                  <c:v>75</c:v>
                </c:pt>
                <c:pt idx="22">
                  <c:v>75.7</c:v>
                </c:pt>
                <c:pt idx="23">
                  <c:v>76.099999999999994</c:v>
                </c:pt>
                <c:pt idx="24">
                  <c:v>76.7</c:v>
                </c:pt>
                <c:pt idx="25">
                  <c:v>76.900000000000006</c:v>
                </c:pt>
                <c:pt idx="26">
                  <c:v>77.3</c:v>
                </c:pt>
                <c:pt idx="27">
                  <c:v>77.900000000000006</c:v>
                </c:pt>
                <c:pt idx="28">
                  <c:v>77.8</c:v>
                </c:pt>
                <c:pt idx="29">
                  <c:v>78.5</c:v>
                </c:pt>
                <c:pt idx="30">
                  <c:v>78.599999999999994</c:v>
                </c:pt>
                <c:pt idx="31">
                  <c:v>78.7</c:v>
                </c:pt>
                <c:pt idx="32">
                  <c:v>78.900000000000006</c:v>
                </c:pt>
                <c:pt idx="33">
                  <c:v>79.3</c:v>
                </c:pt>
                <c:pt idx="34">
                  <c:v>79.599999999999994</c:v>
                </c:pt>
                <c:pt idx="35">
                  <c:v>79.8</c:v>
                </c:pt>
                <c:pt idx="36">
                  <c:v>80.400000000000006</c:v>
                </c:pt>
                <c:pt idx="37">
                  <c:v>80.400000000000006</c:v>
                </c:pt>
                <c:pt idx="38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ED-4411-8C0F-613CC5235EC6}"/>
            </c:ext>
          </c:extLst>
        </c:ser>
        <c:ser>
          <c:idx val="9"/>
          <c:order val="7"/>
          <c:tx>
            <c:strRef>
              <c:f>'Data Fig 7'!$A$14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7'!$B$14:$AN$14</c:f>
              <c:numCache>
                <c:formatCode>0.0</c:formatCode>
                <c:ptCount val="39"/>
                <c:pt idx="0">
                  <c:v>73.400000000000006</c:v>
                </c:pt>
                <c:pt idx="1">
                  <c:v>73.599999999999994</c:v>
                </c:pt>
                <c:pt idx="2">
                  <c:v>73.400000000000006</c:v>
                </c:pt>
                <c:pt idx="3">
                  <c:v>73.8</c:v>
                </c:pt>
                <c:pt idx="4">
                  <c:v>73.5</c:v>
                </c:pt>
                <c:pt idx="5">
                  <c:v>74.099999999999994</c:v>
                </c:pt>
                <c:pt idx="6">
                  <c:v>73.900000000000006</c:v>
                </c:pt>
                <c:pt idx="7">
                  <c:v>74.3</c:v>
                </c:pt>
                <c:pt idx="8">
                  <c:v>74.5</c:v>
                </c:pt>
                <c:pt idx="9">
                  <c:v>74.7</c:v>
                </c:pt>
                <c:pt idx="10">
                  <c:v>74.8</c:v>
                </c:pt>
                <c:pt idx="11">
                  <c:v>74.7</c:v>
                </c:pt>
                <c:pt idx="12">
                  <c:v>75.099999999999994</c:v>
                </c:pt>
                <c:pt idx="13">
                  <c:v>75.3</c:v>
                </c:pt>
                <c:pt idx="14">
                  <c:v>75.2</c:v>
                </c:pt>
                <c:pt idx="15">
                  <c:v>75.3</c:v>
                </c:pt>
                <c:pt idx="16">
                  <c:v>75.7</c:v>
                </c:pt>
                <c:pt idx="17">
                  <c:v>75.8</c:v>
                </c:pt>
                <c:pt idx="18">
                  <c:v>75.900000000000006</c:v>
                </c:pt>
                <c:pt idx="19">
                  <c:v>75.900000000000006</c:v>
                </c:pt>
                <c:pt idx="20">
                  <c:v>76.3</c:v>
                </c:pt>
                <c:pt idx="21">
                  <c:v>76.400000000000006</c:v>
                </c:pt>
                <c:pt idx="22">
                  <c:v>76.599999999999994</c:v>
                </c:pt>
                <c:pt idx="23">
                  <c:v>76.599999999999994</c:v>
                </c:pt>
                <c:pt idx="24">
                  <c:v>76.8</c:v>
                </c:pt>
                <c:pt idx="25">
                  <c:v>77.099999999999994</c:v>
                </c:pt>
                <c:pt idx="26">
                  <c:v>76.900000000000006</c:v>
                </c:pt>
                <c:pt idx="27">
                  <c:v>77.5</c:v>
                </c:pt>
                <c:pt idx="28">
                  <c:v>77.5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78.7</c:v>
                </c:pt>
                <c:pt idx="33">
                  <c:v>78.8</c:v>
                </c:pt>
                <c:pt idx="34">
                  <c:v>78.5</c:v>
                </c:pt>
                <c:pt idx="35">
                  <c:v>78.900000000000006</c:v>
                </c:pt>
                <c:pt idx="36">
                  <c:v>78.8</c:v>
                </c:pt>
                <c:pt idx="37">
                  <c:v>79.3</c:v>
                </c:pt>
                <c:pt idx="38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ED-4411-8C0F-613CC5235EC6}"/>
            </c:ext>
          </c:extLst>
        </c:ser>
        <c:ser>
          <c:idx val="10"/>
          <c:order val="8"/>
          <c:tx>
            <c:strRef>
              <c:f>'Data Fig 7'!$A$15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7'!$B$15:$AN$15</c:f>
              <c:numCache>
                <c:formatCode>0.0</c:formatCode>
                <c:ptCount val="39"/>
                <c:pt idx="0">
                  <c:v>72.5</c:v>
                </c:pt>
                <c:pt idx="1">
                  <c:v>73.099999999999994</c:v>
                </c:pt>
                <c:pt idx="2">
                  <c:v>72.900000000000006</c:v>
                </c:pt>
                <c:pt idx="3">
                  <c:v>73.099999999999994</c:v>
                </c:pt>
                <c:pt idx="4">
                  <c:v>73.099999999999994</c:v>
                </c:pt>
                <c:pt idx="5">
                  <c:v>73.400000000000006</c:v>
                </c:pt>
                <c:pt idx="6">
                  <c:v>73.5</c:v>
                </c:pt>
                <c:pt idx="7">
                  <c:v>73.5</c:v>
                </c:pt>
                <c:pt idx="8">
                  <c:v>73.400000000000006</c:v>
                </c:pt>
                <c:pt idx="9">
                  <c:v>73.3</c:v>
                </c:pt>
                <c:pt idx="10">
                  <c:v>73.400000000000006</c:v>
                </c:pt>
                <c:pt idx="11">
                  <c:v>73.8</c:v>
                </c:pt>
                <c:pt idx="12">
                  <c:v>74</c:v>
                </c:pt>
                <c:pt idx="13">
                  <c:v>74.400000000000006</c:v>
                </c:pt>
                <c:pt idx="14">
                  <c:v>74.400000000000006</c:v>
                </c:pt>
                <c:pt idx="15">
                  <c:v>74.5</c:v>
                </c:pt>
                <c:pt idx="16">
                  <c:v>75.2</c:v>
                </c:pt>
                <c:pt idx="17">
                  <c:v>75.3</c:v>
                </c:pt>
                <c:pt idx="18">
                  <c:v>75.3</c:v>
                </c:pt>
                <c:pt idx="19">
                  <c:v>75.8</c:v>
                </c:pt>
                <c:pt idx="20">
                  <c:v>76.3</c:v>
                </c:pt>
                <c:pt idx="21">
                  <c:v>76.400000000000006</c:v>
                </c:pt>
                <c:pt idx="22">
                  <c:v>76.400000000000006</c:v>
                </c:pt>
                <c:pt idx="23">
                  <c:v>77</c:v>
                </c:pt>
                <c:pt idx="24">
                  <c:v>77</c:v>
                </c:pt>
                <c:pt idx="25">
                  <c:v>77.8</c:v>
                </c:pt>
                <c:pt idx="26">
                  <c:v>77.900000000000006</c:v>
                </c:pt>
                <c:pt idx="27">
                  <c:v>78.3</c:v>
                </c:pt>
                <c:pt idx="28">
                  <c:v>78.8</c:v>
                </c:pt>
                <c:pt idx="29">
                  <c:v>79.2</c:v>
                </c:pt>
                <c:pt idx="30">
                  <c:v>79.5</c:v>
                </c:pt>
                <c:pt idx="31">
                  <c:v>79.5</c:v>
                </c:pt>
                <c:pt idx="32">
                  <c:v>80.2</c:v>
                </c:pt>
                <c:pt idx="33">
                  <c:v>80.400000000000006</c:v>
                </c:pt>
                <c:pt idx="34">
                  <c:v>80.099999999999994</c:v>
                </c:pt>
                <c:pt idx="35">
                  <c:v>80.5</c:v>
                </c:pt>
                <c:pt idx="36">
                  <c:v>80.599999999999994</c:v>
                </c:pt>
                <c:pt idx="37">
                  <c:v>80.7</c:v>
                </c:pt>
                <c:pt idx="38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2ED-4411-8C0F-613CC5235EC6}"/>
            </c:ext>
          </c:extLst>
        </c:ser>
        <c:ser>
          <c:idx val="11"/>
          <c:order val="9"/>
          <c:tx>
            <c:strRef>
              <c:f>'Data Fig 7'!$A$16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7'!$B$16:$AN$16</c:f>
              <c:numCache>
                <c:formatCode>0.0</c:formatCode>
                <c:ptCount val="39"/>
                <c:pt idx="17">
                  <c:v>74.8</c:v>
                </c:pt>
                <c:pt idx="18">
                  <c:v>75</c:v>
                </c:pt>
                <c:pt idx="19">
                  <c:v>75.3</c:v>
                </c:pt>
                <c:pt idx="20">
                  <c:v>75.5</c:v>
                </c:pt>
                <c:pt idx="21">
                  <c:v>75.7</c:v>
                </c:pt>
                <c:pt idx="22">
                  <c:v>75.7</c:v>
                </c:pt>
                <c:pt idx="23">
                  <c:v>76.7</c:v>
                </c:pt>
                <c:pt idx="24">
                  <c:v>76.7</c:v>
                </c:pt>
                <c:pt idx="25">
                  <c:v>77.3</c:v>
                </c:pt>
                <c:pt idx="26">
                  <c:v>77.599999999999994</c:v>
                </c:pt>
                <c:pt idx="27">
                  <c:v>77.8</c:v>
                </c:pt>
                <c:pt idx="28">
                  <c:v>78</c:v>
                </c:pt>
                <c:pt idx="29">
                  <c:v>78.2</c:v>
                </c:pt>
                <c:pt idx="30">
                  <c:v>78.7</c:v>
                </c:pt>
                <c:pt idx="31">
                  <c:v>78.7</c:v>
                </c:pt>
                <c:pt idx="32">
                  <c:v>79</c:v>
                </c:pt>
                <c:pt idx="33">
                  <c:v>79.5</c:v>
                </c:pt>
                <c:pt idx="34">
                  <c:v>79.2</c:v>
                </c:pt>
                <c:pt idx="35">
                  <c:v>79.5</c:v>
                </c:pt>
                <c:pt idx="36">
                  <c:v>79.599999999999994</c:v>
                </c:pt>
                <c:pt idx="37">
                  <c:v>79.7</c:v>
                </c:pt>
                <c:pt idx="38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ED-4411-8C0F-613CC5235EC6}"/>
            </c:ext>
          </c:extLst>
        </c:ser>
        <c:ser>
          <c:idx val="12"/>
          <c:order val="10"/>
          <c:tx>
            <c:strRef>
              <c:f>'Data Fig 7'!$A$17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7'!$B$17:$AN$17</c:f>
              <c:numCache>
                <c:formatCode>0.0</c:formatCode>
                <c:ptCount val="39"/>
                <c:pt idx="20">
                  <c:v>70.900000000000006</c:v>
                </c:pt>
                <c:pt idx="21">
                  <c:v>71</c:v>
                </c:pt>
                <c:pt idx="22">
                  <c:v>71</c:v>
                </c:pt>
                <c:pt idx="23">
                  <c:v>71.8</c:v>
                </c:pt>
                <c:pt idx="24">
                  <c:v>71.7</c:v>
                </c:pt>
                <c:pt idx="25">
                  <c:v>72.400000000000006</c:v>
                </c:pt>
                <c:pt idx="26">
                  <c:v>72.2</c:v>
                </c:pt>
                <c:pt idx="27">
                  <c:v>72.3</c:v>
                </c:pt>
                <c:pt idx="28">
                  <c:v>72.8</c:v>
                </c:pt>
                <c:pt idx="29">
                  <c:v>73.400000000000006</c:v>
                </c:pt>
                <c:pt idx="30">
                  <c:v>73.8</c:v>
                </c:pt>
                <c:pt idx="31">
                  <c:v>73.900000000000006</c:v>
                </c:pt>
                <c:pt idx="32">
                  <c:v>74.5</c:v>
                </c:pt>
                <c:pt idx="33">
                  <c:v>74.7</c:v>
                </c:pt>
                <c:pt idx="34">
                  <c:v>74.400000000000006</c:v>
                </c:pt>
                <c:pt idx="35">
                  <c:v>75</c:v>
                </c:pt>
                <c:pt idx="36">
                  <c:v>74.900000000000006</c:v>
                </c:pt>
                <c:pt idx="37">
                  <c:v>74.900000000000006</c:v>
                </c:pt>
                <c:pt idx="38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2ED-4411-8C0F-613CC5235EC6}"/>
            </c:ext>
          </c:extLst>
        </c:ser>
        <c:ser>
          <c:idx val="13"/>
          <c:order val="11"/>
          <c:tx>
            <c:strRef>
              <c:f>'Data Fig 7'!$A$18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0ED-4C90-BFAD-F95612AB9184}"/>
              </c:ext>
            </c:extLst>
          </c:dPt>
          <c:dLbls>
            <c:dLbl>
              <c:idx val="38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C90-BFAD-F95612AB9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7'!$B$18:$AN$18</c:f>
              <c:numCache>
                <c:formatCode>0.0</c:formatCode>
                <c:ptCount val="39"/>
                <c:pt idx="4">
                  <c:v>72.3</c:v>
                </c:pt>
                <c:pt idx="5">
                  <c:v>72.599999999999994</c:v>
                </c:pt>
                <c:pt idx="6">
                  <c:v>73</c:v>
                </c:pt>
                <c:pt idx="7">
                  <c:v>73.2</c:v>
                </c:pt>
                <c:pt idx="8">
                  <c:v>73.599999999999994</c:v>
                </c:pt>
                <c:pt idx="9">
                  <c:v>73.8</c:v>
                </c:pt>
                <c:pt idx="10">
                  <c:v>73.8</c:v>
                </c:pt>
                <c:pt idx="11">
                  <c:v>74.2</c:v>
                </c:pt>
                <c:pt idx="12">
                  <c:v>74.599999999999994</c:v>
                </c:pt>
                <c:pt idx="13">
                  <c:v>74.8</c:v>
                </c:pt>
                <c:pt idx="14">
                  <c:v>75</c:v>
                </c:pt>
                <c:pt idx="15">
                  <c:v>75.400000000000006</c:v>
                </c:pt>
                <c:pt idx="16">
                  <c:v>75.8</c:v>
                </c:pt>
                <c:pt idx="17">
                  <c:v>76</c:v>
                </c:pt>
                <c:pt idx="18">
                  <c:v>76.400000000000006</c:v>
                </c:pt>
                <c:pt idx="19">
                  <c:v>76.900000000000006</c:v>
                </c:pt>
                <c:pt idx="20">
                  <c:v>77.2</c:v>
                </c:pt>
                <c:pt idx="21">
                  <c:v>77.400000000000006</c:v>
                </c:pt>
                <c:pt idx="22">
                  <c:v>77.3</c:v>
                </c:pt>
                <c:pt idx="23">
                  <c:v>78</c:v>
                </c:pt>
                <c:pt idx="24">
                  <c:v>78.099999999999994</c:v>
                </c:pt>
                <c:pt idx="25">
                  <c:v>78.599999999999994</c:v>
                </c:pt>
                <c:pt idx="26">
                  <c:v>78.8</c:v>
                </c:pt>
                <c:pt idx="27">
                  <c:v>78.900000000000006</c:v>
                </c:pt>
                <c:pt idx="28">
                  <c:v>79.099999999999994</c:v>
                </c:pt>
                <c:pt idx="29">
                  <c:v>79.5</c:v>
                </c:pt>
                <c:pt idx="30">
                  <c:v>79.7</c:v>
                </c:pt>
                <c:pt idx="31">
                  <c:v>79.8</c:v>
                </c:pt>
                <c:pt idx="32">
                  <c:v>80.3</c:v>
                </c:pt>
                <c:pt idx="33">
                  <c:v>80.7</c:v>
                </c:pt>
                <c:pt idx="34">
                  <c:v>80.3</c:v>
                </c:pt>
                <c:pt idx="35">
                  <c:v>81</c:v>
                </c:pt>
                <c:pt idx="36">
                  <c:v>80.8</c:v>
                </c:pt>
                <c:pt idx="37">
                  <c:v>81.2</c:v>
                </c:pt>
                <c:pt idx="38">
                  <c:v>81.400000000000006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2ED-4411-8C0F-613CC5235EC6}"/>
            </c:ext>
          </c:extLst>
        </c:ser>
        <c:ser>
          <c:idx val="14"/>
          <c:order val="12"/>
          <c:tx>
            <c:strRef>
              <c:f>'Data Fig 7'!$A$19</c:f>
              <c:strCache>
                <c:ptCount val="1"/>
                <c:pt idx="0">
                  <c:v>Cyprus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7'!$B$19:$AN$19</c:f>
              <c:numCache>
                <c:formatCode>0.0</c:formatCode>
                <c:ptCount val="39"/>
                <c:pt idx="12">
                  <c:v>74.7</c:v>
                </c:pt>
                <c:pt idx="13">
                  <c:v>75</c:v>
                </c:pt>
                <c:pt idx="14">
                  <c:v>75.099999999999994</c:v>
                </c:pt>
                <c:pt idx="15">
                  <c:v>75.3</c:v>
                </c:pt>
                <c:pt idx="16">
                  <c:v>74.900000000000006</c:v>
                </c:pt>
                <c:pt idx="17">
                  <c:v>74.7</c:v>
                </c:pt>
                <c:pt idx="18">
                  <c:v>76</c:v>
                </c:pt>
                <c:pt idx="19">
                  <c:v>75.400000000000006</c:v>
                </c:pt>
                <c:pt idx="20">
                  <c:v>76.599999999999994</c:v>
                </c:pt>
                <c:pt idx="21">
                  <c:v>76.400000000000006</c:v>
                </c:pt>
                <c:pt idx="22">
                  <c:v>76.8</c:v>
                </c:pt>
                <c:pt idx="23">
                  <c:v>76.5</c:v>
                </c:pt>
                <c:pt idx="24">
                  <c:v>76.5</c:v>
                </c:pt>
                <c:pt idx="25">
                  <c:v>78.099999999999994</c:v>
                </c:pt>
                <c:pt idx="26">
                  <c:v>77.599999999999994</c:v>
                </c:pt>
                <c:pt idx="27">
                  <c:v>78.2</c:v>
                </c:pt>
                <c:pt idx="28">
                  <c:v>78.5</c:v>
                </c:pt>
                <c:pt idx="29">
                  <c:v>79.2</c:v>
                </c:pt>
                <c:pt idx="30">
                  <c:v>79.3</c:v>
                </c:pt>
                <c:pt idx="31">
                  <c:v>78.900000000000006</c:v>
                </c:pt>
                <c:pt idx="32">
                  <c:v>80.099999999999994</c:v>
                </c:pt>
                <c:pt idx="33">
                  <c:v>80.3</c:v>
                </c:pt>
                <c:pt idx="34">
                  <c:v>79.900000000000006</c:v>
                </c:pt>
                <c:pt idx="35">
                  <c:v>80.5</c:v>
                </c:pt>
                <c:pt idx="36">
                  <c:v>80.2</c:v>
                </c:pt>
                <c:pt idx="37">
                  <c:v>80.900000000000006</c:v>
                </c:pt>
                <c:pt idx="3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2ED-4411-8C0F-613CC5235EC6}"/>
            </c:ext>
          </c:extLst>
        </c:ser>
        <c:ser>
          <c:idx val="15"/>
          <c:order val="13"/>
          <c:tx>
            <c:strRef>
              <c:f>'Data Fig 7'!$A$20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0ED-4C90-BFAD-F95612AB9184}"/>
              </c:ext>
            </c:extLst>
          </c:dPt>
          <c:dLbls>
            <c:dLbl>
              <c:idx val="38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C90-BFAD-F95612AB918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7'!$B$20:$AN$20</c:f>
              <c:numCache>
                <c:formatCode>0.0</c:formatCode>
                <c:ptCount val="39"/>
                <c:pt idx="21">
                  <c:v>64.400000000000006</c:v>
                </c:pt>
                <c:pt idx="22">
                  <c:v>65.3</c:v>
                </c:pt>
                <c:pt idx="23">
                  <c:v>65.599999999999994</c:v>
                </c:pt>
                <c:pt idx="24">
                  <c:v>64.900000000000006</c:v>
                </c:pt>
                <c:pt idx="25">
                  <c:v>65</c:v>
                </c:pt>
                <c:pt idx="26">
                  <c:v>65.3</c:v>
                </c:pt>
                <c:pt idx="27">
                  <c:v>66.5</c:v>
                </c:pt>
                <c:pt idx="28">
                  <c:v>67.5</c:v>
                </c:pt>
                <c:pt idx="29">
                  <c:v>67.900000000000006</c:v>
                </c:pt>
                <c:pt idx="30">
                  <c:v>68.599999999999994</c:v>
                </c:pt>
                <c:pt idx="31">
                  <c:v>68.900000000000006</c:v>
                </c:pt>
                <c:pt idx="32">
                  <c:v>69.3</c:v>
                </c:pt>
                <c:pt idx="33">
                  <c:v>69.099999999999994</c:v>
                </c:pt>
                <c:pt idx="34">
                  <c:v>69.7</c:v>
                </c:pt>
                <c:pt idx="35">
                  <c:v>69.8</c:v>
                </c:pt>
                <c:pt idx="36">
                  <c:v>69.8</c:v>
                </c:pt>
                <c:pt idx="37">
                  <c:v>70.099999999999994</c:v>
                </c:pt>
                <c:pt idx="38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2ED-4411-8C0F-613CC5235EC6}"/>
            </c:ext>
          </c:extLst>
        </c:ser>
        <c:ser>
          <c:idx val="16"/>
          <c:order val="14"/>
          <c:tx>
            <c:strRef>
              <c:f>'Data Fig 7'!$A$21</c:f>
              <c:strCache>
                <c:ptCount val="1"/>
                <c:pt idx="0">
                  <c:v>Lithuania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7'!$B$21:$AN$21</c:f>
              <c:numCache>
                <c:formatCode>0.0</c:formatCode>
                <c:ptCount val="39"/>
                <c:pt idx="0">
                  <c:v>65.3</c:v>
                </c:pt>
                <c:pt idx="1">
                  <c:v>65.7</c:v>
                </c:pt>
                <c:pt idx="2">
                  <c:v>65.7</c:v>
                </c:pt>
                <c:pt idx="3">
                  <c:v>65.099999999999994</c:v>
                </c:pt>
                <c:pt idx="4">
                  <c:v>65.599999999999994</c:v>
                </c:pt>
                <c:pt idx="5">
                  <c:v>67.8</c:v>
                </c:pt>
                <c:pt idx="6">
                  <c:v>67.599999999999994</c:v>
                </c:pt>
                <c:pt idx="7">
                  <c:v>67.400000000000006</c:v>
                </c:pt>
                <c:pt idx="8">
                  <c:v>66.900000000000006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64.8</c:v>
                </c:pt>
                <c:pt idx="12">
                  <c:v>63.1</c:v>
                </c:pt>
                <c:pt idx="13">
                  <c:v>62.5</c:v>
                </c:pt>
                <c:pt idx="14">
                  <c:v>63.3</c:v>
                </c:pt>
                <c:pt idx="15">
                  <c:v>64.599999999999994</c:v>
                </c:pt>
                <c:pt idx="16">
                  <c:v>65.5</c:v>
                </c:pt>
                <c:pt idx="17">
                  <c:v>66</c:v>
                </c:pt>
                <c:pt idx="18">
                  <c:v>66.3</c:v>
                </c:pt>
                <c:pt idx="19">
                  <c:v>66.7</c:v>
                </c:pt>
                <c:pt idx="20">
                  <c:v>65.900000000000006</c:v>
                </c:pt>
                <c:pt idx="21">
                  <c:v>66.099999999999994</c:v>
                </c:pt>
                <c:pt idx="22">
                  <c:v>66.400000000000006</c:v>
                </c:pt>
                <c:pt idx="23">
                  <c:v>66.2</c:v>
                </c:pt>
                <c:pt idx="24">
                  <c:v>65.2</c:v>
                </c:pt>
                <c:pt idx="25">
                  <c:v>65</c:v>
                </c:pt>
                <c:pt idx="26">
                  <c:v>64.5</c:v>
                </c:pt>
                <c:pt idx="27">
                  <c:v>65.900000000000006</c:v>
                </c:pt>
                <c:pt idx="28">
                  <c:v>67.099999999999994</c:v>
                </c:pt>
                <c:pt idx="29">
                  <c:v>67.599999999999994</c:v>
                </c:pt>
                <c:pt idx="30">
                  <c:v>68.099999999999994</c:v>
                </c:pt>
                <c:pt idx="31">
                  <c:v>68.400000000000006</c:v>
                </c:pt>
                <c:pt idx="32">
                  <c:v>68.5</c:v>
                </c:pt>
                <c:pt idx="33">
                  <c:v>69.2</c:v>
                </c:pt>
                <c:pt idx="34">
                  <c:v>69.2</c:v>
                </c:pt>
                <c:pt idx="35">
                  <c:v>69.5</c:v>
                </c:pt>
                <c:pt idx="36">
                  <c:v>70.7</c:v>
                </c:pt>
                <c:pt idx="37">
                  <c:v>70.900000000000006</c:v>
                </c:pt>
                <c:pt idx="38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2ED-4411-8C0F-613CC5235EC6}"/>
            </c:ext>
          </c:extLst>
        </c:ser>
        <c:ser>
          <c:idx val="17"/>
          <c:order val="15"/>
          <c:tx>
            <c:strRef>
              <c:f>'Data Fig 7'!$A$22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7'!$B$22:$AN$22</c:f>
              <c:numCache>
                <c:formatCode>0.0</c:formatCode>
                <c:ptCount val="39"/>
                <c:pt idx="0">
                  <c:v>68.900000000000006</c:v>
                </c:pt>
                <c:pt idx="1">
                  <c:v>68.900000000000006</c:v>
                </c:pt>
                <c:pt idx="2">
                  <c:v>69.900000000000006</c:v>
                </c:pt>
                <c:pt idx="3">
                  <c:v>69.7</c:v>
                </c:pt>
                <c:pt idx="4">
                  <c:v>70.3</c:v>
                </c:pt>
                <c:pt idx="5">
                  <c:v>70.7</c:v>
                </c:pt>
                <c:pt idx="6">
                  <c:v>70.599999999999994</c:v>
                </c:pt>
                <c:pt idx="7">
                  <c:v>71</c:v>
                </c:pt>
                <c:pt idx="8">
                  <c:v>71.2</c:v>
                </c:pt>
                <c:pt idx="9">
                  <c:v>72.400000000000006</c:v>
                </c:pt>
                <c:pt idx="10">
                  <c:v>72</c:v>
                </c:pt>
                <c:pt idx="11">
                  <c:v>71.900000000000006</c:v>
                </c:pt>
                <c:pt idx="12">
                  <c:v>72.2</c:v>
                </c:pt>
                <c:pt idx="13">
                  <c:v>73.2</c:v>
                </c:pt>
                <c:pt idx="14">
                  <c:v>73</c:v>
                </c:pt>
                <c:pt idx="15">
                  <c:v>73.3</c:v>
                </c:pt>
                <c:pt idx="16">
                  <c:v>74</c:v>
                </c:pt>
                <c:pt idx="17">
                  <c:v>73.7</c:v>
                </c:pt>
                <c:pt idx="18">
                  <c:v>74.400000000000006</c:v>
                </c:pt>
                <c:pt idx="19">
                  <c:v>74.599999999999994</c:v>
                </c:pt>
                <c:pt idx="20">
                  <c:v>75.099999999999994</c:v>
                </c:pt>
                <c:pt idx="21">
                  <c:v>74.599999999999994</c:v>
                </c:pt>
                <c:pt idx="22">
                  <c:v>74.8</c:v>
                </c:pt>
                <c:pt idx="23">
                  <c:v>76</c:v>
                </c:pt>
                <c:pt idx="24">
                  <c:v>76.7</c:v>
                </c:pt>
                <c:pt idx="25">
                  <c:v>76.8</c:v>
                </c:pt>
                <c:pt idx="26">
                  <c:v>76.7</c:v>
                </c:pt>
                <c:pt idx="27">
                  <c:v>78.099999999999994</c:v>
                </c:pt>
                <c:pt idx="28">
                  <c:v>78.099999999999994</c:v>
                </c:pt>
                <c:pt idx="29">
                  <c:v>77.900000000000006</c:v>
                </c:pt>
                <c:pt idx="30">
                  <c:v>78.5</c:v>
                </c:pt>
                <c:pt idx="31">
                  <c:v>79.099999999999994</c:v>
                </c:pt>
                <c:pt idx="32">
                  <c:v>79.8</c:v>
                </c:pt>
                <c:pt idx="33">
                  <c:v>79.400000000000006</c:v>
                </c:pt>
                <c:pt idx="34">
                  <c:v>80</c:v>
                </c:pt>
                <c:pt idx="35">
                  <c:v>80.099999999999994</c:v>
                </c:pt>
                <c:pt idx="36">
                  <c:v>79.900000000000006</c:v>
                </c:pt>
                <c:pt idx="37">
                  <c:v>80.099999999999994</c:v>
                </c:pt>
                <c:pt idx="38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2ED-4411-8C0F-613CC5235EC6}"/>
            </c:ext>
          </c:extLst>
        </c:ser>
        <c:ser>
          <c:idx val="18"/>
          <c:order val="16"/>
          <c:tx>
            <c:strRef>
              <c:f>'Data Fig 7'!$A$23</c:f>
              <c:strCache>
                <c:ptCount val="1"/>
                <c:pt idx="0">
                  <c:v>Hungary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7'!$B$23:$AN$23</c:f>
              <c:numCache>
                <c:formatCode>0.0</c:formatCode>
                <c:ptCount val="39"/>
                <c:pt idx="0">
                  <c:v>65.5</c:v>
                </c:pt>
                <c:pt idx="1">
                  <c:v>65.7</c:v>
                </c:pt>
                <c:pt idx="2">
                  <c:v>65.099999999999994</c:v>
                </c:pt>
                <c:pt idx="3">
                  <c:v>65.099999999999994</c:v>
                </c:pt>
                <c:pt idx="4">
                  <c:v>65.099999999999994</c:v>
                </c:pt>
                <c:pt idx="5">
                  <c:v>65.3</c:v>
                </c:pt>
                <c:pt idx="6">
                  <c:v>65.7</c:v>
                </c:pt>
                <c:pt idx="7">
                  <c:v>66.2</c:v>
                </c:pt>
                <c:pt idx="8">
                  <c:v>65.400000000000006</c:v>
                </c:pt>
                <c:pt idx="9">
                  <c:v>65.2</c:v>
                </c:pt>
                <c:pt idx="10">
                  <c:v>65.099999999999994</c:v>
                </c:pt>
                <c:pt idx="11">
                  <c:v>64.7</c:v>
                </c:pt>
                <c:pt idx="12">
                  <c:v>64.7</c:v>
                </c:pt>
                <c:pt idx="13">
                  <c:v>65</c:v>
                </c:pt>
                <c:pt idx="14">
                  <c:v>65.400000000000006</c:v>
                </c:pt>
                <c:pt idx="15">
                  <c:v>66.3</c:v>
                </c:pt>
                <c:pt idx="16">
                  <c:v>66.7</c:v>
                </c:pt>
                <c:pt idx="17">
                  <c:v>66.5</c:v>
                </c:pt>
                <c:pt idx="18">
                  <c:v>66.7</c:v>
                </c:pt>
                <c:pt idx="19">
                  <c:v>67.5</c:v>
                </c:pt>
                <c:pt idx="20">
                  <c:v>68.2</c:v>
                </c:pt>
                <c:pt idx="21">
                  <c:v>68.3</c:v>
                </c:pt>
                <c:pt idx="22">
                  <c:v>68.400000000000006</c:v>
                </c:pt>
                <c:pt idx="23">
                  <c:v>68.7</c:v>
                </c:pt>
                <c:pt idx="24">
                  <c:v>68.7</c:v>
                </c:pt>
                <c:pt idx="25">
                  <c:v>69.2</c:v>
                </c:pt>
                <c:pt idx="26">
                  <c:v>69.400000000000006</c:v>
                </c:pt>
                <c:pt idx="27">
                  <c:v>70</c:v>
                </c:pt>
                <c:pt idx="28">
                  <c:v>70.3</c:v>
                </c:pt>
                <c:pt idx="29">
                  <c:v>70.7</c:v>
                </c:pt>
                <c:pt idx="30">
                  <c:v>71.2</c:v>
                </c:pt>
                <c:pt idx="31">
                  <c:v>71.599999999999994</c:v>
                </c:pt>
                <c:pt idx="32">
                  <c:v>72.2</c:v>
                </c:pt>
                <c:pt idx="33">
                  <c:v>72.3</c:v>
                </c:pt>
                <c:pt idx="34">
                  <c:v>72.3</c:v>
                </c:pt>
                <c:pt idx="35">
                  <c:v>72.599999999999994</c:v>
                </c:pt>
                <c:pt idx="36">
                  <c:v>72.5</c:v>
                </c:pt>
                <c:pt idx="37">
                  <c:v>72.7</c:v>
                </c:pt>
                <c:pt idx="38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2ED-4411-8C0F-613CC5235EC6}"/>
            </c:ext>
          </c:extLst>
        </c:ser>
        <c:ser>
          <c:idx val="19"/>
          <c:order val="17"/>
          <c:tx>
            <c:strRef>
              <c:f>'Data Fig 7'!$A$24</c:f>
              <c:strCache>
                <c:ptCount val="1"/>
                <c:pt idx="0">
                  <c:v>Malta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7'!$B$24:$AN$24</c:f>
              <c:numCache>
                <c:formatCode>0.0</c:formatCode>
                <c:ptCount val="39"/>
                <c:pt idx="0">
                  <c:v>69</c:v>
                </c:pt>
                <c:pt idx="14">
                  <c:v>74.900000000000006</c:v>
                </c:pt>
                <c:pt idx="15">
                  <c:v>75</c:v>
                </c:pt>
                <c:pt idx="16">
                  <c:v>75.3</c:v>
                </c:pt>
                <c:pt idx="17">
                  <c:v>75.099999999999994</c:v>
                </c:pt>
                <c:pt idx="18">
                  <c:v>75.5</c:v>
                </c:pt>
                <c:pt idx="19">
                  <c:v>76.3</c:v>
                </c:pt>
                <c:pt idx="20">
                  <c:v>76.599999999999994</c:v>
                </c:pt>
                <c:pt idx="21">
                  <c:v>76.3</c:v>
                </c:pt>
                <c:pt idx="22">
                  <c:v>76.400000000000006</c:v>
                </c:pt>
                <c:pt idx="23">
                  <c:v>77.400000000000006</c:v>
                </c:pt>
                <c:pt idx="24">
                  <c:v>77.3</c:v>
                </c:pt>
                <c:pt idx="25">
                  <c:v>77</c:v>
                </c:pt>
                <c:pt idx="26">
                  <c:v>77.5</c:v>
                </c:pt>
                <c:pt idx="27">
                  <c:v>77.099999999999994</c:v>
                </c:pt>
                <c:pt idx="28">
                  <c:v>77.900000000000006</c:v>
                </c:pt>
                <c:pt idx="29">
                  <c:v>79.3</c:v>
                </c:pt>
                <c:pt idx="30">
                  <c:v>78.599999999999994</c:v>
                </c:pt>
                <c:pt idx="31">
                  <c:v>78.599999999999994</c:v>
                </c:pt>
                <c:pt idx="32">
                  <c:v>79.599999999999994</c:v>
                </c:pt>
                <c:pt idx="33">
                  <c:v>79.900000000000006</c:v>
                </c:pt>
                <c:pt idx="34">
                  <c:v>79.8</c:v>
                </c:pt>
                <c:pt idx="35">
                  <c:v>80.599999999999994</c:v>
                </c:pt>
                <c:pt idx="36">
                  <c:v>80.2</c:v>
                </c:pt>
                <c:pt idx="37">
                  <c:v>80.400000000000006</c:v>
                </c:pt>
                <c:pt idx="38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2ED-4411-8C0F-613CC5235EC6}"/>
            </c:ext>
          </c:extLst>
        </c:ser>
        <c:ser>
          <c:idx val="20"/>
          <c:order val="18"/>
          <c:tx>
            <c:strRef>
              <c:f>'Data Fig 7'!$A$25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7'!$B$25:$AN$25</c:f>
              <c:numCache>
                <c:formatCode>0.0</c:formatCode>
                <c:ptCount val="39"/>
                <c:pt idx="4">
                  <c:v>73.099999999999994</c:v>
                </c:pt>
                <c:pt idx="5">
                  <c:v>73.099999999999994</c:v>
                </c:pt>
                <c:pt idx="6">
                  <c:v>73.5</c:v>
                </c:pt>
                <c:pt idx="7">
                  <c:v>73.7</c:v>
                </c:pt>
                <c:pt idx="8">
                  <c:v>73.7</c:v>
                </c:pt>
                <c:pt idx="9">
                  <c:v>73.8</c:v>
                </c:pt>
                <c:pt idx="10">
                  <c:v>74.099999999999994</c:v>
                </c:pt>
                <c:pt idx="11">
                  <c:v>74.3</c:v>
                </c:pt>
                <c:pt idx="12">
                  <c:v>74</c:v>
                </c:pt>
                <c:pt idx="13">
                  <c:v>74.599999999999994</c:v>
                </c:pt>
                <c:pt idx="14">
                  <c:v>74.599999999999994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75.3</c:v>
                </c:pt>
                <c:pt idx="19">
                  <c:v>75.599999999999994</c:v>
                </c:pt>
                <c:pt idx="20">
                  <c:v>75.8</c:v>
                </c:pt>
                <c:pt idx="21">
                  <c:v>76</c:v>
                </c:pt>
                <c:pt idx="22">
                  <c:v>76.3</c:v>
                </c:pt>
                <c:pt idx="23">
                  <c:v>76.900000000000006</c:v>
                </c:pt>
                <c:pt idx="24">
                  <c:v>77.2</c:v>
                </c:pt>
                <c:pt idx="25">
                  <c:v>77.7</c:v>
                </c:pt>
                <c:pt idx="26">
                  <c:v>78.099999999999994</c:v>
                </c:pt>
                <c:pt idx="27">
                  <c:v>78.400000000000006</c:v>
                </c:pt>
                <c:pt idx="28">
                  <c:v>78.7</c:v>
                </c:pt>
                <c:pt idx="29">
                  <c:v>78.900000000000006</c:v>
                </c:pt>
                <c:pt idx="30">
                  <c:v>79.400000000000006</c:v>
                </c:pt>
                <c:pt idx="31">
                  <c:v>79.3</c:v>
                </c:pt>
                <c:pt idx="32">
                  <c:v>79.5</c:v>
                </c:pt>
                <c:pt idx="33">
                  <c:v>80</c:v>
                </c:pt>
                <c:pt idx="34">
                  <c:v>79.900000000000006</c:v>
                </c:pt>
                <c:pt idx="35">
                  <c:v>80</c:v>
                </c:pt>
                <c:pt idx="36">
                  <c:v>80.2</c:v>
                </c:pt>
                <c:pt idx="37">
                  <c:v>80.3</c:v>
                </c:pt>
                <c:pt idx="38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2ED-4411-8C0F-613CC5235EC6}"/>
            </c:ext>
          </c:extLst>
        </c:ser>
        <c:ser>
          <c:idx val="21"/>
          <c:order val="19"/>
          <c:tx>
            <c:strRef>
              <c:f>'Data Fig 7'!$A$26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7'!$B$26:$AN$26</c:f>
              <c:numCache>
                <c:formatCode>0.0</c:formatCode>
                <c:ptCount val="39"/>
                <c:pt idx="0">
                  <c:v>69.3</c:v>
                </c:pt>
                <c:pt idx="1">
                  <c:v>69.400000000000006</c:v>
                </c:pt>
                <c:pt idx="2">
                  <c:v>69.5</c:v>
                </c:pt>
                <c:pt idx="3">
                  <c:v>70.099999999999994</c:v>
                </c:pt>
                <c:pt idx="4">
                  <c:v>70.400000000000006</c:v>
                </c:pt>
                <c:pt idx="5">
                  <c:v>71</c:v>
                </c:pt>
                <c:pt idx="6">
                  <c:v>71.5</c:v>
                </c:pt>
                <c:pt idx="7">
                  <c:v>71.900000000000006</c:v>
                </c:pt>
                <c:pt idx="8">
                  <c:v>71.900000000000006</c:v>
                </c:pt>
                <c:pt idx="9">
                  <c:v>72.3</c:v>
                </c:pt>
                <c:pt idx="10">
                  <c:v>72.3</c:v>
                </c:pt>
                <c:pt idx="11">
                  <c:v>72.5</c:v>
                </c:pt>
                <c:pt idx="12">
                  <c:v>72.8</c:v>
                </c:pt>
                <c:pt idx="13">
                  <c:v>73.2</c:v>
                </c:pt>
                <c:pt idx="14">
                  <c:v>73.400000000000006</c:v>
                </c:pt>
                <c:pt idx="15">
                  <c:v>73.7</c:v>
                </c:pt>
                <c:pt idx="16">
                  <c:v>74.099999999999994</c:v>
                </c:pt>
                <c:pt idx="17">
                  <c:v>74.5</c:v>
                </c:pt>
                <c:pt idx="18">
                  <c:v>74.900000000000006</c:v>
                </c:pt>
                <c:pt idx="19">
                  <c:v>75.2</c:v>
                </c:pt>
                <c:pt idx="20">
                  <c:v>75.599999999999994</c:v>
                </c:pt>
                <c:pt idx="21">
                  <c:v>75.8</c:v>
                </c:pt>
                <c:pt idx="22">
                  <c:v>75.900000000000006</c:v>
                </c:pt>
                <c:pt idx="23">
                  <c:v>76.400000000000006</c:v>
                </c:pt>
                <c:pt idx="24">
                  <c:v>76.599999999999994</c:v>
                </c:pt>
                <c:pt idx="25">
                  <c:v>77.099999999999994</c:v>
                </c:pt>
                <c:pt idx="26">
                  <c:v>77.400000000000006</c:v>
                </c:pt>
                <c:pt idx="27">
                  <c:v>77.7</c:v>
                </c:pt>
                <c:pt idx="28">
                  <c:v>77.599999999999994</c:v>
                </c:pt>
                <c:pt idx="29">
                  <c:v>77.8</c:v>
                </c:pt>
                <c:pt idx="30">
                  <c:v>78.3</c:v>
                </c:pt>
                <c:pt idx="31">
                  <c:v>78.400000000000006</c:v>
                </c:pt>
                <c:pt idx="32">
                  <c:v>78.599999999999994</c:v>
                </c:pt>
                <c:pt idx="33">
                  <c:v>79.099999999999994</c:v>
                </c:pt>
                <c:pt idx="34">
                  <c:v>78.8</c:v>
                </c:pt>
                <c:pt idx="35">
                  <c:v>79.3</c:v>
                </c:pt>
                <c:pt idx="36">
                  <c:v>79.400000000000006</c:v>
                </c:pt>
                <c:pt idx="37">
                  <c:v>79.400000000000006</c:v>
                </c:pt>
                <c:pt idx="38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2ED-4411-8C0F-613CC5235EC6}"/>
            </c:ext>
          </c:extLst>
        </c:ser>
        <c:ser>
          <c:idx val="22"/>
          <c:order val="20"/>
          <c:tx>
            <c:strRef>
              <c:f>'Data Fig 7'!$A$27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7'!$B$27:$AN$27</c:f>
              <c:numCache>
                <c:formatCode>0.0</c:formatCode>
                <c:ptCount val="39"/>
                <c:pt idx="9">
                  <c:v>66.3</c:v>
                </c:pt>
                <c:pt idx="10">
                  <c:v>65.900000000000006</c:v>
                </c:pt>
                <c:pt idx="11">
                  <c:v>66.5</c:v>
                </c:pt>
                <c:pt idx="12">
                  <c:v>67.2</c:v>
                </c:pt>
                <c:pt idx="13">
                  <c:v>67.5</c:v>
                </c:pt>
                <c:pt idx="14">
                  <c:v>67.7</c:v>
                </c:pt>
                <c:pt idx="15">
                  <c:v>68.099999999999994</c:v>
                </c:pt>
                <c:pt idx="16">
                  <c:v>68.5</c:v>
                </c:pt>
                <c:pt idx="17">
                  <c:v>68.900000000000006</c:v>
                </c:pt>
                <c:pt idx="18">
                  <c:v>68.8</c:v>
                </c:pt>
                <c:pt idx="19">
                  <c:v>69.599999999999994</c:v>
                </c:pt>
                <c:pt idx="20">
                  <c:v>70</c:v>
                </c:pt>
                <c:pt idx="21">
                  <c:v>70.3</c:v>
                </c:pt>
                <c:pt idx="22">
                  <c:v>70.5</c:v>
                </c:pt>
                <c:pt idx="23">
                  <c:v>70.599999999999994</c:v>
                </c:pt>
                <c:pt idx="24">
                  <c:v>70.8</c:v>
                </c:pt>
                <c:pt idx="25">
                  <c:v>70.900000000000006</c:v>
                </c:pt>
                <c:pt idx="26">
                  <c:v>71</c:v>
                </c:pt>
                <c:pt idx="27">
                  <c:v>71.3</c:v>
                </c:pt>
                <c:pt idx="28">
                  <c:v>71.5</c:v>
                </c:pt>
                <c:pt idx="29">
                  <c:v>72.2</c:v>
                </c:pt>
                <c:pt idx="30">
                  <c:v>72.5</c:v>
                </c:pt>
                <c:pt idx="31">
                  <c:v>72.599999999999994</c:v>
                </c:pt>
                <c:pt idx="32">
                  <c:v>73</c:v>
                </c:pt>
                <c:pt idx="33">
                  <c:v>73.7</c:v>
                </c:pt>
                <c:pt idx="34">
                  <c:v>73.5</c:v>
                </c:pt>
                <c:pt idx="35">
                  <c:v>73.900000000000006</c:v>
                </c:pt>
                <c:pt idx="36">
                  <c:v>73.900000000000006</c:v>
                </c:pt>
                <c:pt idx="37">
                  <c:v>73.7</c:v>
                </c:pt>
                <c:pt idx="38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2ED-4411-8C0F-613CC5235EC6}"/>
            </c:ext>
          </c:extLst>
        </c:ser>
        <c:ser>
          <c:idx val="23"/>
          <c:order val="21"/>
          <c:tx>
            <c:strRef>
              <c:f>'Data Fig 7'!$A$28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7'!$B$28:$AN$28</c:f>
              <c:numCache>
                <c:formatCode>0.0</c:formatCode>
                <c:ptCount val="39"/>
                <c:pt idx="0">
                  <c:v>68.2</c:v>
                </c:pt>
                <c:pt idx="1">
                  <c:v>69</c:v>
                </c:pt>
                <c:pt idx="2">
                  <c:v>69</c:v>
                </c:pt>
                <c:pt idx="3">
                  <c:v>69.2</c:v>
                </c:pt>
                <c:pt idx="4">
                  <c:v>69.400000000000006</c:v>
                </c:pt>
                <c:pt idx="5">
                  <c:v>69.900000000000006</c:v>
                </c:pt>
                <c:pt idx="6">
                  <c:v>70.3</c:v>
                </c:pt>
                <c:pt idx="7">
                  <c:v>70.3</c:v>
                </c:pt>
                <c:pt idx="8">
                  <c:v>70.900000000000006</c:v>
                </c:pt>
                <c:pt idx="9">
                  <c:v>70.599999999999994</c:v>
                </c:pt>
                <c:pt idx="10">
                  <c:v>70.5</c:v>
                </c:pt>
                <c:pt idx="11">
                  <c:v>71</c:v>
                </c:pt>
                <c:pt idx="12">
                  <c:v>71</c:v>
                </c:pt>
                <c:pt idx="13">
                  <c:v>72</c:v>
                </c:pt>
                <c:pt idx="14">
                  <c:v>71.7</c:v>
                </c:pt>
                <c:pt idx="15">
                  <c:v>71.599999999999994</c:v>
                </c:pt>
                <c:pt idx="16">
                  <c:v>72.2</c:v>
                </c:pt>
                <c:pt idx="17">
                  <c:v>72.400000000000006</c:v>
                </c:pt>
                <c:pt idx="18">
                  <c:v>72.7</c:v>
                </c:pt>
                <c:pt idx="19">
                  <c:v>73.3</c:v>
                </c:pt>
                <c:pt idx="20">
                  <c:v>73.599999999999994</c:v>
                </c:pt>
                <c:pt idx="21">
                  <c:v>73.900000000000006</c:v>
                </c:pt>
                <c:pt idx="22">
                  <c:v>74.2</c:v>
                </c:pt>
                <c:pt idx="23">
                  <c:v>75</c:v>
                </c:pt>
                <c:pt idx="24">
                  <c:v>74.900000000000006</c:v>
                </c:pt>
                <c:pt idx="25">
                  <c:v>75.5</c:v>
                </c:pt>
                <c:pt idx="26">
                  <c:v>75.900000000000006</c:v>
                </c:pt>
                <c:pt idx="27">
                  <c:v>76.2</c:v>
                </c:pt>
                <c:pt idx="28">
                  <c:v>76.5</c:v>
                </c:pt>
                <c:pt idx="29">
                  <c:v>76.8</c:v>
                </c:pt>
                <c:pt idx="30">
                  <c:v>77.3</c:v>
                </c:pt>
                <c:pt idx="31">
                  <c:v>77.3</c:v>
                </c:pt>
                <c:pt idx="32">
                  <c:v>77.599999999999994</c:v>
                </c:pt>
                <c:pt idx="33">
                  <c:v>78</c:v>
                </c:pt>
                <c:pt idx="34">
                  <c:v>78.099999999999994</c:v>
                </c:pt>
                <c:pt idx="35">
                  <c:v>78.099999999999994</c:v>
                </c:pt>
                <c:pt idx="36">
                  <c:v>78.400000000000006</c:v>
                </c:pt>
                <c:pt idx="37">
                  <c:v>78.3</c:v>
                </c:pt>
                <c:pt idx="38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2ED-4411-8C0F-613CC5235EC6}"/>
            </c:ext>
          </c:extLst>
        </c:ser>
        <c:ser>
          <c:idx val="24"/>
          <c:order val="22"/>
          <c:tx>
            <c:strRef>
              <c:f>'Data Fig 7'!$A$29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7'!$B$29:$AN$29</c:f>
              <c:numCache>
                <c:formatCode>0.0</c:formatCode>
                <c:ptCount val="39"/>
                <c:pt idx="0">
                  <c:v>66.8</c:v>
                </c:pt>
                <c:pt idx="1">
                  <c:v>67.099999999999994</c:v>
                </c:pt>
                <c:pt idx="2">
                  <c:v>67</c:v>
                </c:pt>
                <c:pt idx="3">
                  <c:v>67</c:v>
                </c:pt>
                <c:pt idx="4">
                  <c:v>66.400000000000006</c:v>
                </c:pt>
                <c:pt idx="5">
                  <c:v>66.7</c:v>
                </c:pt>
                <c:pt idx="6">
                  <c:v>66.099999999999994</c:v>
                </c:pt>
                <c:pt idx="7">
                  <c:v>66.5</c:v>
                </c:pt>
                <c:pt idx="8">
                  <c:v>66.7</c:v>
                </c:pt>
                <c:pt idx="9">
                  <c:v>66.7</c:v>
                </c:pt>
                <c:pt idx="10">
                  <c:v>66.8</c:v>
                </c:pt>
                <c:pt idx="11">
                  <c:v>66</c:v>
                </c:pt>
                <c:pt idx="12">
                  <c:v>65.900000000000006</c:v>
                </c:pt>
                <c:pt idx="13">
                  <c:v>65.7</c:v>
                </c:pt>
                <c:pt idx="14">
                  <c:v>65.5</c:v>
                </c:pt>
                <c:pt idx="15">
                  <c:v>65.099999999999994</c:v>
                </c:pt>
                <c:pt idx="16">
                  <c:v>65.2</c:v>
                </c:pt>
                <c:pt idx="17">
                  <c:v>66.3</c:v>
                </c:pt>
                <c:pt idx="18">
                  <c:v>67.099999999999994</c:v>
                </c:pt>
                <c:pt idx="19">
                  <c:v>67.7</c:v>
                </c:pt>
                <c:pt idx="20">
                  <c:v>67.5</c:v>
                </c:pt>
                <c:pt idx="21">
                  <c:v>67.3</c:v>
                </c:pt>
                <c:pt idx="22">
                  <c:v>67.400000000000006</c:v>
                </c:pt>
                <c:pt idx="23">
                  <c:v>67.8</c:v>
                </c:pt>
                <c:pt idx="24">
                  <c:v>68.400000000000006</c:v>
                </c:pt>
                <c:pt idx="25">
                  <c:v>69</c:v>
                </c:pt>
                <c:pt idx="26">
                  <c:v>69.5</c:v>
                </c:pt>
                <c:pt idx="27">
                  <c:v>69.7</c:v>
                </c:pt>
                <c:pt idx="28">
                  <c:v>69.8</c:v>
                </c:pt>
                <c:pt idx="29">
                  <c:v>70</c:v>
                </c:pt>
                <c:pt idx="30">
                  <c:v>70.8</c:v>
                </c:pt>
                <c:pt idx="31">
                  <c:v>70.900000000000006</c:v>
                </c:pt>
                <c:pt idx="32">
                  <c:v>71.599999999999994</c:v>
                </c:pt>
                <c:pt idx="33">
                  <c:v>71.3</c:v>
                </c:pt>
                <c:pt idx="34">
                  <c:v>71.400000000000006</c:v>
                </c:pt>
                <c:pt idx="35">
                  <c:v>71.599999999999994</c:v>
                </c:pt>
                <c:pt idx="36">
                  <c:v>71.599999999999994</c:v>
                </c:pt>
                <c:pt idx="37">
                  <c:v>71.7</c:v>
                </c:pt>
                <c:pt idx="38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2ED-4411-8C0F-613CC5235EC6}"/>
            </c:ext>
          </c:extLst>
        </c:ser>
        <c:ser>
          <c:idx val="25"/>
          <c:order val="23"/>
          <c:tx>
            <c:strRef>
              <c:f>'Data Fig 7'!$A$30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7'!$B$30:$AN$30</c:f>
              <c:numCache>
                <c:formatCode>0.0</c:formatCode>
                <c:ptCount val="39"/>
                <c:pt idx="1">
                  <c:v>67</c:v>
                </c:pt>
                <c:pt idx="2">
                  <c:v>66.900000000000006</c:v>
                </c:pt>
                <c:pt idx="3">
                  <c:v>67.3</c:v>
                </c:pt>
                <c:pt idx="4">
                  <c:v>67.7</c:v>
                </c:pt>
                <c:pt idx="5">
                  <c:v>68.400000000000006</c:v>
                </c:pt>
                <c:pt idx="6">
                  <c:v>68.2</c:v>
                </c:pt>
                <c:pt idx="7">
                  <c:v>68.900000000000006</c:v>
                </c:pt>
                <c:pt idx="8">
                  <c:v>69.3</c:v>
                </c:pt>
                <c:pt idx="9">
                  <c:v>69.8</c:v>
                </c:pt>
                <c:pt idx="10">
                  <c:v>69.5</c:v>
                </c:pt>
                <c:pt idx="11">
                  <c:v>69.599999999999994</c:v>
                </c:pt>
                <c:pt idx="12">
                  <c:v>69.400000000000006</c:v>
                </c:pt>
                <c:pt idx="13">
                  <c:v>70.099999999999994</c:v>
                </c:pt>
                <c:pt idx="14">
                  <c:v>70.8</c:v>
                </c:pt>
                <c:pt idx="15">
                  <c:v>71.099999999999994</c:v>
                </c:pt>
                <c:pt idx="16">
                  <c:v>71.099999999999994</c:v>
                </c:pt>
                <c:pt idx="17">
                  <c:v>71.3</c:v>
                </c:pt>
                <c:pt idx="18">
                  <c:v>71.8</c:v>
                </c:pt>
                <c:pt idx="19">
                  <c:v>72.2</c:v>
                </c:pt>
                <c:pt idx="20">
                  <c:v>72.3</c:v>
                </c:pt>
                <c:pt idx="21">
                  <c:v>72.599999999999994</c:v>
                </c:pt>
                <c:pt idx="22">
                  <c:v>72.5</c:v>
                </c:pt>
                <c:pt idx="23">
                  <c:v>73.5</c:v>
                </c:pt>
                <c:pt idx="24">
                  <c:v>73.900000000000006</c:v>
                </c:pt>
                <c:pt idx="25">
                  <c:v>74.5</c:v>
                </c:pt>
                <c:pt idx="26">
                  <c:v>74.599999999999994</c:v>
                </c:pt>
                <c:pt idx="27">
                  <c:v>75.5</c:v>
                </c:pt>
                <c:pt idx="28">
                  <c:v>75.900000000000006</c:v>
                </c:pt>
                <c:pt idx="29">
                  <c:v>76.400000000000006</c:v>
                </c:pt>
                <c:pt idx="30">
                  <c:v>76.8</c:v>
                </c:pt>
                <c:pt idx="31">
                  <c:v>77.099999999999994</c:v>
                </c:pt>
                <c:pt idx="32">
                  <c:v>77.2</c:v>
                </c:pt>
                <c:pt idx="33">
                  <c:v>78.2</c:v>
                </c:pt>
                <c:pt idx="34">
                  <c:v>77.8</c:v>
                </c:pt>
                <c:pt idx="35">
                  <c:v>78.2</c:v>
                </c:pt>
                <c:pt idx="36">
                  <c:v>78.2</c:v>
                </c:pt>
                <c:pt idx="37">
                  <c:v>78.5</c:v>
                </c:pt>
                <c:pt idx="38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2ED-4411-8C0F-613CC5235EC6}"/>
            </c:ext>
          </c:extLst>
        </c:ser>
        <c:ser>
          <c:idx val="26"/>
          <c:order val="24"/>
          <c:tx>
            <c:strRef>
              <c:f>'Data Fig 7'!$A$31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7'!$B$31:$AN$31</c:f>
              <c:numCache>
                <c:formatCode>0.0</c:formatCode>
                <c:ptCount val="39"/>
                <c:pt idx="0">
                  <c:v>66.8</c:v>
                </c:pt>
                <c:pt idx="1">
                  <c:v>67</c:v>
                </c:pt>
                <c:pt idx="2">
                  <c:v>66.7</c:v>
                </c:pt>
                <c:pt idx="3">
                  <c:v>66.900000000000006</c:v>
                </c:pt>
                <c:pt idx="4">
                  <c:v>67</c:v>
                </c:pt>
                <c:pt idx="5">
                  <c:v>67.2</c:v>
                </c:pt>
                <c:pt idx="6">
                  <c:v>67.400000000000006</c:v>
                </c:pt>
                <c:pt idx="7">
                  <c:v>67.2</c:v>
                </c:pt>
                <c:pt idx="8">
                  <c:v>67</c:v>
                </c:pt>
                <c:pt idx="9">
                  <c:v>66.7</c:v>
                </c:pt>
                <c:pt idx="10">
                  <c:v>66.900000000000006</c:v>
                </c:pt>
                <c:pt idx="11">
                  <c:v>67.099999999999994</c:v>
                </c:pt>
                <c:pt idx="12">
                  <c:v>67.8</c:v>
                </c:pt>
                <c:pt idx="13">
                  <c:v>68.3</c:v>
                </c:pt>
                <c:pt idx="14">
                  <c:v>68.400000000000006</c:v>
                </c:pt>
                <c:pt idx="15">
                  <c:v>68.8</c:v>
                </c:pt>
                <c:pt idx="16">
                  <c:v>68.900000000000006</c:v>
                </c:pt>
                <c:pt idx="17">
                  <c:v>68.599999999999994</c:v>
                </c:pt>
                <c:pt idx="18">
                  <c:v>69</c:v>
                </c:pt>
                <c:pt idx="19">
                  <c:v>69.2</c:v>
                </c:pt>
                <c:pt idx="20">
                  <c:v>69.5</c:v>
                </c:pt>
                <c:pt idx="21">
                  <c:v>69.8</c:v>
                </c:pt>
                <c:pt idx="22">
                  <c:v>69.8</c:v>
                </c:pt>
                <c:pt idx="23">
                  <c:v>70.3</c:v>
                </c:pt>
                <c:pt idx="24">
                  <c:v>70.2</c:v>
                </c:pt>
                <c:pt idx="25">
                  <c:v>70.400000000000006</c:v>
                </c:pt>
                <c:pt idx="26">
                  <c:v>70.599999999999994</c:v>
                </c:pt>
                <c:pt idx="27">
                  <c:v>70.900000000000006</c:v>
                </c:pt>
                <c:pt idx="28">
                  <c:v>71.400000000000006</c:v>
                </c:pt>
                <c:pt idx="29">
                  <c:v>71.8</c:v>
                </c:pt>
                <c:pt idx="30">
                  <c:v>72.3</c:v>
                </c:pt>
                <c:pt idx="31">
                  <c:v>72.5</c:v>
                </c:pt>
                <c:pt idx="32">
                  <c:v>72.900000000000006</c:v>
                </c:pt>
                <c:pt idx="33">
                  <c:v>73.3</c:v>
                </c:pt>
                <c:pt idx="34">
                  <c:v>73.099999999999994</c:v>
                </c:pt>
                <c:pt idx="35">
                  <c:v>73.8</c:v>
                </c:pt>
                <c:pt idx="36">
                  <c:v>73.8</c:v>
                </c:pt>
                <c:pt idx="37">
                  <c:v>73.900000000000006</c:v>
                </c:pt>
                <c:pt idx="38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2ED-4411-8C0F-613CC5235EC6}"/>
            </c:ext>
          </c:extLst>
        </c:ser>
        <c:ser>
          <c:idx val="27"/>
          <c:order val="25"/>
          <c:tx>
            <c:strRef>
              <c:f>'Data Fig 7'!$A$32</c:f>
              <c:strCache>
                <c:ptCount val="1"/>
                <c:pt idx="0">
                  <c:v>Finland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7'!$B$32:$AN$32</c:f>
              <c:numCache>
                <c:formatCode>0.0</c:formatCode>
                <c:ptCount val="39"/>
                <c:pt idx="0">
                  <c:v>69.599999999999994</c:v>
                </c:pt>
                <c:pt idx="1">
                  <c:v>70.3</c:v>
                </c:pt>
                <c:pt idx="2">
                  <c:v>70.3</c:v>
                </c:pt>
                <c:pt idx="3">
                  <c:v>70.5</c:v>
                </c:pt>
                <c:pt idx="4">
                  <c:v>70.2</c:v>
                </c:pt>
                <c:pt idx="5">
                  <c:v>70.599999999999994</c:v>
                </c:pt>
                <c:pt idx="6">
                  <c:v>70.7</c:v>
                </c:pt>
                <c:pt idx="7">
                  <c:v>70.7</c:v>
                </c:pt>
                <c:pt idx="8">
                  <c:v>70.900000000000006</c:v>
                </c:pt>
                <c:pt idx="9">
                  <c:v>71</c:v>
                </c:pt>
                <c:pt idx="10">
                  <c:v>71.400000000000006</c:v>
                </c:pt>
                <c:pt idx="11">
                  <c:v>71.7</c:v>
                </c:pt>
                <c:pt idx="12">
                  <c:v>72.099999999999994</c:v>
                </c:pt>
                <c:pt idx="13">
                  <c:v>72.8</c:v>
                </c:pt>
                <c:pt idx="14">
                  <c:v>72.8</c:v>
                </c:pt>
                <c:pt idx="15">
                  <c:v>73.099999999999994</c:v>
                </c:pt>
                <c:pt idx="16">
                  <c:v>73.5</c:v>
                </c:pt>
                <c:pt idx="17">
                  <c:v>73.599999999999994</c:v>
                </c:pt>
                <c:pt idx="18">
                  <c:v>73.8</c:v>
                </c:pt>
                <c:pt idx="19">
                  <c:v>74.2</c:v>
                </c:pt>
                <c:pt idx="20">
                  <c:v>74.599999999999994</c:v>
                </c:pt>
                <c:pt idx="21">
                  <c:v>74.900000000000006</c:v>
                </c:pt>
                <c:pt idx="22">
                  <c:v>75.099999999999994</c:v>
                </c:pt>
                <c:pt idx="23">
                  <c:v>75.400000000000006</c:v>
                </c:pt>
                <c:pt idx="24">
                  <c:v>75.599999999999994</c:v>
                </c:pt>
                <c:pt idx="25">
                  <c:v>75.900000000000006</c:v>
                </c:pt>
                <c:pt idx="26">
                  <c:v>76</c:v>
                </c:pt>
                <c:pt idx="27">
                  <c:v>76.5</c:v>
                </c:pt>
                <c:pt idx="28">
                  <c:v>76.599999999999994</c:v>
                </c:pt>
                <c:pt idx="29">
                  <c:v>76.900000000000006</c:v>
                </c:pt>
                <c:pt idx="30">
                  <c:v>77.3</c:v>
                </c:pt>
                <c:pt idx="31">
                  <c:v>77.7</c:v>
                </c:pt>
                <c:pt idx="32">
                  <c:v>78</c:v>
                </c:pt>
                <c:pt idx="33">
                  <c:v>78.400000000000006</c:v>
                </c:pt>
                <c:pt idx="34">
                  <c:v>78.7</c:v>
                </c:pt>
                <c:pt idx="35">
                  <c:v>78.599999999999994</c:v>
                </c:pt>
                <c:pt idx="36">
                  <c:v>78.900000000000006</c:v>
                </c:pt>
                <c:pt idx="37">
                  <c:v>79.099999999999994</c:v>
                </c:pt>
                <c:pt idx="38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2ED-4411-8C0F-613CC5235EC6}"/>
            </c:ext>
          </c:extLst>
        </c:ser>
        <c:ser>
          <c:idx val="28"/>
          <c:order val="26"/>
          <c:tx>
            <c:strRef>
              <c:f>'Data Fig 7'!$A$33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20ED-4C90-BFAD-F95612AB9184}"/>
              </c:ext>
            </c:extLst>
          </c:dPt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7'!$B$33:$AN$33</c:f>
              <c:numCache>
                <c:formatCode>0.0</c:formatCode>
                <c:ptCount val="39"/>
                <c:pt idx="0">
                  <c:v>73.099999999999994</c:v>
                </c:pt>
                <c:pt idx="1">
                  <c:v>73.5</c:v>
                </c:pt>
                <c:pt idx="2">
                  <c:v>73.599999999999994</c:v>
                </c:pt>
                <c:pt idx="3">
                  <c:v>73.900000000000006</c:v>
                </c:pt>
                <c:pt idx="4">
                  <c:v>73.8</c:v>
                </c:pt>
                <c:pt idx="5">
                  <c:v>74</c:v>
                </c:pt>
                <c:pt idx="6">
                  <c:v>74.2</c:v>
                </c:pt>
                <c:pt idx="7">
                  <c:v>74.099999999999994</c:v>
                </c:pt>
                <c:pt idx="8">
                  <c:v>74.8</c:v>
                </c:pt>
                <c:pt idx="9">
                  <c:v>74.8</c:v>
                </c:pt>
                <c:pt idx="10">
                  <c:v>75</c:v>
                </c:pt>
                <c:pt idx="11">
                  <c:v>75.400000000000006</c:v>
                </c:pt>
                <c:pt idx="12">
                  <c:v>75.5</c:v>
                </c:pt>
                <c:pt idx="13">
                  <c:v>76.099999999999994</c:v>
                </c:pt>
                <c:pt idx="14">
                  <c:v>76.2</c:v>
                </c:pt>
                <c:pt idx="15">
                  <c:v>76.599999999999994</c:v>
                </c:pt>
                <c:pt idx="16">
                  <c:v>76.8</c:v>
                </c:pt>
                <c:pt idx="17">
                  <c:v>76.900000000000006</c:v>
                </c:pt>
                <c:pt idx="18">
                  <c:v>77.099999999999994</c:v>
                </c:pt>
                <c:pt idx="19">
                  <c:v>77.400000000000006</c:v>
                </c:pt>
                <c:pt idx="20">
                  <c:v>77.599999999999994</c:v>
                </c:pt>
                <c:pt idx="21">
                  <c:v>77.7</c:v>
                </c:pt>
                <c:pt idx="22">
                  <c:v>78</c:v>
                </c:pt>
                <c:pt idx="23">
                  <c:v>78.400000000000006</c:v>
                </c:pt>
                <c:pt idx="24">
                  <c:v>78.5</c:v>
                </c:pt>
                <c:pt idx="25">
                  <c:v>78.8</c:v>
                </c:pt>
                <c:pt idx="26">
                  <c:v>79</c:v>
                </c:pt>
                <c:pt idx="27">
                  <c:v>79.2</c:v>
                </c:pt>
                <c:pt idx="28">
                  <c:v>79.400000000000006</c:v>
                </c:pt>
                <c:pt idx="29">
                  <c:v>79.599999999999994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80.2</c:v>
                </c:pt>
                <c:pt idx="33">
                  <c:v>80.400000000000006</c:v>
                </c:pt>
                <c:pt idx="34">
                  <c:v>80.400000000000006</c:v>
                </c:pt>
                <c:pt idx="35">
                  <c:v>80.599999999999994</c:v>
                </c:pt>
                <c:pt idx="36">
                  <c:v>80.8</c:v>
                </c:pt>
                <c:pt idx="37">
                  <c:v>80.900000000000006</c:v>
                </c:pt>
                <c:pt idx="38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2ED-4411-8C0F-613CC5235EC6}"/>
            </c:ext>
          </c:extLst>
        </c:ser>
        <c:ser>
          <c:idx val="1"/>
          <c:order val="27"/>
          <c:tx>
            <c:strRef>
              <c:f>'Data Fig 7'!$A$6</c:f>
              <c:strCache>
                <c:ptCount val="1"/>
                <c:pt idx="0">
                  <c:v>UK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rgbClr val="50518B"/>
                </a:solidFill>
                <a:ln w="9525">
                  <a:solidFill>
                    <a:srgbClr val="50518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0ED-4C90-BFAD-F95612AB9184}"/>
              </c:ext>
            </c:extLst>
          </c:dPt>
          <c:dLbls>
            <c:dLbl>
              <c:idx val="38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ED-4C90-BFAD-F95612AB918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7'!$B$6:$AN$6</c:f>
              <c:numCache>
                <c:formatCode>0.0</c:formatCode>
                <c:ptCount val="39"/>
                <c:pt idx="0">
                  <c:v>70.86</c:v>
                </c:pt>
                <c:pt idx="1">
                  <c:v>71.040000000000006</c:v>
                </c:pt>
                <c:pt idx="2">
                  <c:v>71.28</c:v>
                </c:pt>
                <c:pt idx="3">
                  <c:v>71.7</c:v>
                </c:pt>
                <c:pt idx="4">
                  <c:v>71.64</c:v>
                </c:pt>
                <c:pt idx="5">
                  <c:v>71.84</c:v>
                </c:pt>
                <c:pt idx="6">
                  <c:v>72.25</c:v>
                </c:pt>
                <c:pt idx="7">
                  <c:v>72.36</c:v>
                </c:pt>
                <c:pt idx="8">
                  <c:v>72.61</c:v>
                </c:pt>
                <c:pt idx="9">
                  <c:v>72.86</c:v>
                </c:pt>
                <c:pt idx="10">
                  <c:v>73.09</c:v>
                </c:pt>
                <c:pt idx="11">
                  <c:v>73.510000000000005</c:v>
                </c:pt>
                <c:pt idx="12">
                  <c:v>73.459999999999994</c:v>
                </c:pt>
                <c:pt idx="13">
                  <c:v>74.040000000000006</c:v>
                </c:pt>
                <c:pt idx="14">
                  <c:v>73.989999999999995</c:v>
                </c:pt>
                <c:pt idx="15">
                  <c:v>74.209999999999994</c:v>
                </c:pt>
                <c:pt idx="16">
                  <c:v>74.52</c:v>
                </c:pt>
                <c:pt idx="17">
                  <c:v>74.73</c:v>
                </c:pt>
                <c:pt idx="18">
                  <c:v>74.930000000000007</c:v>
                </c:pt>
                <c:pt idx="19">
                  <c:v>75.36</c:v>
                </c:pt>
                <c:pt idx="20">
                  <c:v>75.67</c:v>
                </c:pt>
                <c:pt idx="21">
                  <c:v>75.819999999999993</c:v>
                </c:pt>
                <c:pt idx="22">
                  <c:v>76.06</c:v>
                </c:pt>
                <c:pt idx="23">
                  <c:v>76.59</c:v>
                </c:pt>
                <c:pt idx="24">
                  <c:v>76.86</c:v>
                </c:pt>
                <c:pt idx="25">
                  <c:v>77.16</c:v>
                </c:pt>
                <c:pt idx="26">
                  <c:v>77.39</c:v>
                </c:pt>
                <c:pt idx="27">
                  <c:v>77.58</c:v>
                </c:pt>
                <c:pt idx="28">
                  <c:v>78.06</c:v>
                </c:pt>
                <c:pt idx="29">
                  <c:v>78.38</c:v>
                </c:pt>
                <c:pt idx="30">
                  <c:v>78.77</c:v>
                </c:pt>
                <c:pt idx="31">
                  <c:v>78.95</c:v>
                </c:pt>
                <c:pt idx="32">
                  <c:v>78.98</c:v>
                </c:pt>
                <c:pt idx="33">
                  <c:v>79.25</c:v>
                </c:pt>
                <c:pt idx="34">
                  <c:v>79.040000000000006</c:v>
                </c:pt>
                <c:pt idx="35">
                  <c:v>79.209999999999994</c:v>
                </c:pt>
                <c:pt idx="36">
                  <c:v>79.27</c:v>
                </c:pt>
                <c:pt idx="37">
                  <c:v>79.239999999999995</c:v>
                </c:pt>
                <c:pt idx="38">
                  <c:v>79.569999999999993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D-4411-8C0F-613CC5235EC6}"/>
            </c:ext>
          </c:extLst>
        </c:ser>
        <c:ser>
          <c:idx val="0"/>
          <c:order val="28"/>
          <c:tx>
            <c:strRef>
              <c:f>'Data Fig 7'!$A$5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rgbClr val="50518B"/>
                </a:solidFill>
                <a:ln w="9525">
                  <a:solidFill>
                    <a:srgbClr val="50518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0ED-4C90-BFAD-F95612AB9184}"/>
              </c:ext>
            </c:extLst>
          </c:dPt>
          <c:dLbls>
            <c:dLbl>
              <c:idx val="38"/>
              <c:layout>
                <c:manualLayout>
                  <c:x val="0"/>
                  <c:y val="1.044073550788909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ED-4C90-BFAD-F95612AB918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7'!$B$4:$AN$4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7'!$B$5:$AN$5</c:f>
              <c:numCache>
                <c:formatCode>0.0</c:formatCode>
                <c:ptCount val="39"/>
                <c:pt idx="0">
                  <c:v>69.099999999999994</c:v>
                </c:pt>
                <c:pt idx="1">
                  <c:v>69.239999999999995</c:v>
                </c:pt>
                <c:pt idx="2">
                  <c:v>69.61</c:v>
                </c:pt>
                <c:pt idx="3">
                  <c:v>69.930000000000007</c:v>
                </c:pt>
                <c:pt idx="4">
                  <c:v>70.06</c:v>
                </c:pt>
                <c:pt idx="5">
                  <c:v>70.08</c:v>
                </c:pt>
                <c:pt idx="6">
                  <c:v>70.5</c:v>
                </c:pt>
                <c:pt idx="7">
                  <c:v>70.349999999999994</c:v>
                </c:pt>
                <c:pt idx="8">
                  <c:v>70.680000000000007</c:v>
                </c:pt>
                <c:pt idx="9">
                  <c:v>71.23</c:v>
                </c:pt>
                <c:pt idx="10">
                  <c:v>71.41</c:v>
                </c:pt>
                <c:pt idx="11">
                  <c:v>71.599999999999994</c:v>
                </c:pt>
                <c:pt idx="12">
                  <c:v>71.400000000000006</c:v>
                </c:pt>
                <c:pt idx="13">
                  <c:v>72.08</c:v>
                </c:pt>
                <c:pt idx="14">
                  <c:v>72.040000000000006</c:v>
                </c:pt>
                <c:pt idx="15">
                  <c:v>72.099999999999994</c:v>
                </c:pt>
                <c:pt idx="16">
                  <c:v>72.569999999999993</c:v>
                </c:pt>
                <c:pt idx="17">
                  <c:v>72.59</c:v>
                </c:pt>
                <c:pt idx="18">
                  <c:v>72.66</c:v>
                </c:pt>
                <c:pt idx="19">
                  <c:v>73.19</c:v>
                </c:pt>
                <c:pt idx="20">
                  <c:v>73.430000000000007</c:v>
                </c:pt>
                <c:pt idx="21">
                  <c:v>73.37</c:v>
                </c:pt>
                <c:pt idx="22">
                  <c:v>73.75</c:v>
                </c:pt>
                <c:pt idx="23">
                  <c:v>74.260000000000005</c:v>
                </c:pt>
                <c:pt idx="24">
                  <c:v>74.64</c:v>
                </c:pt>
                <c:pt idx="25">
                  <c:v>74.81</c:v>
                </c:pt>
                <c:pt idx="26">
                  <c:v>74.900000000000006</c:v>
                </c:pt>
                <c:pt idx="27">
                  <c:v>75.28</c:v>
                </c:pt>
                <c:pt idx="28">
                  <c:v>75.88</c:v>
                </c:pt>
                <c:pt idx="29">
                  <c:v>76.23</c:v>
                </c:pt>
                <c:pt idx="30">
                  <c:v>76.47</c:v>
                </c:pt>
                <c:pt idx="31">
                  <c:v>76.790000000000006</c:v>
                </c:pt>
                <c:pt idx="32">
                  <c:v>77.03</c:v>
                </c:pt>
                <c:pt idx="33">
                  <c:v>77.290000000000006</c:v>
                </c:pt>
                <c:pt idx="34">
                  <c:v>76.98</c:v>
                </c:pt>
                <c:pt idx="35">
                  <c:v>76.91</c:v>
                </c:pt>
                <c:pt idx="36">
                  <c:v>77.040000000000006</c:v>
                </c:pt>
                <c:pt idx="37">
                  <c:v>77.09</c:v>
                </c:pt>
                <c:pt idx="38">
                  <c:v>77.239999999999995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D-4411-8C0F-613CC5235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252688"/>
        <c:axId val="690263512"/>
      </c:lineChart>
      <c:catAx>
        <c:axId val="6902526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0263512"/>
        <c:crosses val="autoZero"/>
        <c:auto val="1"/>
        <c:lblAlgn val="ctr"/>
        <c:lblOffset val="100"/>
        <c:noMultiLvlLbl val="0"/>
      </c:catAx>
      <c:valAx>
        <c:axId val="690263512"/>
        <c:scaling>
          <c:orientation val="minMax"/>
          <c:min val="5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025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Figure 7b. Life expectancy at birth in EU countries. </a:t>
            </a:r>
          </a:p>
          <a:p>
            <a:pPr>
              <a:defRPr b="1"/>
            </a:pPr>
            <a:r>
              <a:rPr lang="en-GB" b="1"/>
              <a:t>1981 to 2019, Females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09475540093782E-2"/>
          <c:y val="0.13476901393583338"/>
          <c:w val="0.88299924578727762"/>
          <c:h val="0.61526428592135396"/>
        </c:manualLayout>
      </c:layout>
      <c:lineChart>
        <c:grouping val="standard"/>
        <c:varyColors val="0"/>
        <c:ser>
          <c:idx val="2"/>
          <c:order val="0"/>
          <c:tx>
            <c:strRef>
              <c:f>'Data Fig 7'!$A$39</c:f>
              <c:strCache>
                <c:ptCount val="1"/>
                <c:pt idx="0">
                  <c:v>Belgium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7'!$B$39:$AN$39</c:f>
              <c:numCache>
                <c:formatCode>0.0</c:formatCode>
                <c:ptCount val="39"/>
                <c:pt idx="0">
                  <c:v>77.099999999999994</c:v>
                </c:pt>
                <c:pt idx="1">
                  <c:v>77.3</c:v>
                </c:pt>
                <c:pt idx="2">
                  <c:v>77.3</c:v>
                </c:pt>
                <c:pt idx="3">
                  <c:v>78</c:v>
                </c:pt>
                <c:pt idx="4">
                  <c:v>78.099999999999994</c:v>
                </c:pt>
                <c:pt idx="5">
                  <c:v>78.2</c:v>
                </c:pt>
                <c:pt idx="6">
                  <c:v>78.900000000000006</c:v>
                </c:pt>
                <c:pt idx="7">
                  <c:v>79.099999999999994</c:v>
                </c:pt>
                <c:pt idx="8">
                  <c:v>79.099999999999994</c:v>
                </c:pt>
                <c:pt idx="9">
                  <c:v>79.5</c:v>
                </c:pt>
                <c:pt idx="10">
                  <c:v>79.7</c:v>
                </c:pt>
                <c:pt idx="11">
                  <c:v>79.900000000000006</c:v>
                </c:pt>
                <c:pt idx="12">
                  <c:v>79.900000000000006</c:v>
                </c:pt>
                <c:pt idx="13">
                  <c:v>80.2</c:v>
                </c:pt>
                <c:pt idx="14">
                  <c:v>80.400000000000006</c:v>
                </c:pt>
                <c:pt idx="15">
                  <c:v>80.7</c:v>
                </c:pt>
                <c:pt idx="16">
                  <c:v>80.7</c:v>
                </c:pt>
                <c:pt idx="17">
                  <c:v>80.7</c:v>
                </c:pt>
                <c:pt idx="18">
                  <c:v>81</c:v>
                </c:pt>
                <c:pt idx="19">
                  <c:v>81</c:v>
                </c:pt>
                <c:pt idx="20">
                  <c:v>81.2</c:v>
                </c:pt>
                <c:pt idx="21">
                  <c:v>81.2</c:v>
                </c:pt>
                <c:pt idx="22">
                  <c:v>81.099999999999994</c:v>
                </c:pt>
                <c:pt idx="23">
                  <c:v>81.900000000000006</c:v>
                </c:pt>
                <c:pt idx="24">
                  <c:v>81.900000000000006</c:v>
                </c:pt>
                <c:pt idx="25">
                  <c:v>82.3</c:v>
                </c:pt>
                <c:pt idx="26">
                  <c:v>82.6</c:v>
                </c:pt>
                <c:pt idx="27">
                  <c:v>82.6</c:v>
                </c:pt>
                <c:pt idx="28">
                  <c:v>82.8</c:v>
                </c:pt>
                <c:pt idx="29">
                  <c:v>83</c:v>
                </c:pt>
                <c:pt idx="30">
                  <c:v>83.3</c:v>
                </c:pt>
                <c:pt idx="31">
                  <c:v>83.1</c:v>
                </c:pt>
                <c:pt idx="32">
                  <c:v>83.2</c:v>
                </c:pt>
                <c:pt idx="33">
                  <c:v>83.9</c:v>
                </c:pt>
                <c:pt idx="34">
                  <c:v>83.4</c:v>
                </c:pt>
                <c:pt idx="35">
                  <c:v>84</c:v>
                </c:pt>
                <c:pt idx="36">
                  <c:v>83.9</c:v>
                </c:pt>
                <c:pt idx="37">
                  <c:v>83.9</c:v>
                </c:pt>
                <c:pt idx="38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D-4EC1-A89C-0C4FD390D517}"/>
            </c:ext>
          </c:extLst>
        </c:ser>
        <c:ser>
          <c:idx val="3"/>
          <c:order val="1"/>
          <c:tx>
            <c:strRef>
              <c:f>'Data Fig 7'!$A$40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1A1-4CF2-9B46-8EF9F796FD8F}"/>
              </c:ext>
            </c:extLst>
          </c:dPt>
          <c:dLbls>
            <c:dLbl>
              <c:idx val="38"/>
              <c:layout>
                <c:manualLayout>
                  <c:x val="-1.3646533087523813E-3"/>
                  <c:y val="2.92340594220895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A1-4CF2-9B46-8EF9F796FD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7'!$B$40:$AN$40</c:f>
              <c:numCache>
                <c:formatCode>0.0</c:formatCode>
                <c:ptCount val="39"/>
                <c:pt idx="0">
                  <c:v>74.3</c:v>
                </c:pt>
                <c:pt idx="1">
                  <c:v>74</c:v>
                </c:pt>
                <c:pt idx="2">
                  <c:v>74.400000000000006</c:v>
                </c:pt>
                <c:pt idx="3">
                  <c:v>74.599999999999994</c:v>
                </c:pt>
                <c:pt idx="4">
                  <c:v>74.3</c:v>
                </c:pt>
                <c:pt idx="5">
                  <c:v>74.8</c:v>
                </c:pt>
                <c:pt idx="6">
                  <c:v>74.599999999999994</c:v>
                </c:pt>
                <c:pt idx="7">
                  <c:v>74.7</c:v>
                </c:pt>
                <c:pt idx="8">
                  <c:v>74.8</c:v>
                </c:pt>
                <c:pt idx="9">
                  <c:v>74.7</c:v>
                </c:pt>
                <c:pt idx="10">
                  <c:v>74.400000000000006</c:v>
                </c:pt>
                <c:pt idx="11">
                  <c:v>74.8</c:v>
                </c:pt>
                <c:pt idx="12">
                  <c:v>75.099999999999994</c:v>
                </c:pt>
                <c:pt idx="13">
                  <c:v>74.8</c:v>
                </c:pt>
                <c:pt idx="14">
                  <c:v>74.900000000000006</c:v>
                </c:pt>
                <c:pt idx="15">
                  <c:v>74.5</c:v>
                </c:pt>
                <c:pt idx="16">
                  <c:v>73.8</c:v>
                </c:pt>
                <c:pt idx="17">
                  <c:v>74.599999999999994</c:v>
                </c:pt>
                <c:pt idx="18">
                  <c:v>75</c:v>
                </c:pt>
                <c:pt idx="19">
                  <c:v>75</c:v>
                </c:pt>
                <c:pt idx="20">
                  <c:v>75.400000000000006</c:v>
                </c:pt>
                <c:pt idx="21">
                  <c:v>75.5</c:v>
                </c:pt>
                <c:pt idx="22">
                  <c:v>75.900000000000006</c:v>
                </c:pt>
                <c:pt idx="23">
                  <c:v>76.2</c:v>
                </c:pt>
                <c:pt idx="24">
                  <c:v>76.2</c:v>
                </c:pt>
                <c:pt idx="25">
                  <c:v>76.3</c:v>
                </c:pt>
                <c:pt idx="26">
                  <c:v>76.599999999999994</c:v>
                </c:pt>
                <c:pt idx="27">
                  <c:v>77</c:v>
                </c:pt>
                <c:pt idx="28">
                  <c:v>77.400000000000006</c:v>
                </c:pt>
                <c:pt idx="29">
                  <c:v>77.400000000000006</c:v>
                </c:pt>
                <c:pt idx="30">
                  <c:v>77.8</c:v>
                </c:pt>
                <c:pt idx="31">
                  <c:v>77.900000000000006</c:v>
                </c:pt>
                <c:pt idx="32">
                  <c:v>78.599999999999994</c:v>
                </c:pt>
                <c:pt idx="33">
                  <c:v>78</c:v>
                </c:pt>
                <c:pt idx="34">
                  <c:v>78.2</c:v>
                </c:pt>
                <c:pt idx="35">
                  <c:v>78.5</c:v>
                </c:pt>
                <c:pt idx="36">
                  <c:v>78.400000000000006</c:v>
                </c:pt>
                <c:pt idx="37">
                  <c:v>78.599999999999994</c:v>
                </c:pt>
                <c:pt idx="38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5D-4EC1-A89C-0C4FD390D517}"/>
            </c:ext>
          </c:extLst>
        </c:ser>
        <c:ser>
          <c:idx val="4"/>
          <c:order val="2"/>
          <c:tx>
            <c:strRef>
              <c:f>'Data Fig 7'!$A$41</c:f>
              <c:strCache>
                <c:ptCount val="1"/>
                <c:pt idx="0">
                  <c:v>Czechia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7'!$B$41:$AN$41</c:f>
              <c:numCache>
                <c:formatCode>0.0</c:formatCode>
                <c:ptCount val="39"/>
                <c:pt idx="0">
                  <c:v>74.400000000000006</c:v>
                </c:pt>
                <c:pt idx="1">
                  <c:v>74.5</c:v>
                </c:pt>
                <c:pt idx="2">
                  <c:v>74.400000000000006</c:v>
                </c:pt>
                <c:pt idx="3">
                  <c:v>74.599999999999994</c:v>
                </c:pt>
                <c:pt idx="4">
                  <c:v>74.8</c:v>
                </c:pt>
                <c:pt idx="5">
                  <c:v>74.7</c:v>
                </c:pt>
                <c:pt idx="6">
                  <c:v>75.3</c:v>
                </c:pt>
                <c:pt idx="7">
                  <c:v>75.400000000000006</c:v>
                </c:pt>
                <c:pt idx="8">
                  <c:v>75.5</c:v>
                </c:pt>
                <c:pt idx="9">
                  <c:v>75.5</c:v>
                </c:pt>
                <c:pt idx="10">
                  <c:v>75.8</c:v>
                </c:pt>
                <c:pt idx="11">
                  <c:v>76.3</c:v>
                </c:pt>
                <c:pt idx="12">
                  <c:v>76.5</c:v>
                </c:pt>
                <c:pt idx="13">
                  <c:v>76.8</c:v>
                </c:pt>
                <c:pt idx="14">
                  <c:v>76.8</c:v>
                </c:pt>
                <c:pt idx="15">
                  <c:v>77.5</c:v>
                </c:pt>
                <c:pt idx="16">
                  <c:v>77.599999999999994</c:v>
                </c:pt>
                <c:pt idx="17">
                  <c:v>78.2</c:v>
                </c:pt>
                <c:pt idx="18">
                  <c:v>78.3</c:v>
                </c:pt>
                <c:pt idx="19">
                  <c:v>78.5</c:v>
                </c:pt>
                <c:pt idx="20">
                  <c:v>78.5</c:v>
                </c:pt>
                <c:pt idx="21">
                  <c:v>78.7</c:v>
                </c:pt>
                <c:pt idx="22">
                  <c:v>78.599999999999994</c:v>
                </c:pt>
                <c:pt idx="23">
                  <c:v>79.099999999999994</c:v>
                </c:pt>
                <c:pt idx="24">
                  <c:v>79.2</c:v>
                </c:pt>
                <c:pt idx="25">
                  <c:v>79.900000000000006</c:v>
                </c:pt>
                <c:pt idx="26">
                  <c:v>80.2</c:v>
                </c:pt>
                <c:pt idx="27">
                  <c:v>80.5</c:v>
                </c:pt>
                <c:pt idx="28">
                  <c:v>80.5</c:v>
                </c:pt>
                <c:pt idx="29">
                  <c:v>80.900000000000006</c:v>
                </c:pt>
                <c:pt idx="30">
                  <c:v>81.099999999999994</c:v>
                </c:pt>
                <c:pt idx="31">
                  <c:v>81.2</c:v>
                </c:pt>
                <c:pt idx="32">
                  <c:v>81.3</c:v>
                </c:pt>
                <c:pt idx="33">
                  <c:v>82</c:v>
                </c:pt>
                <c:pt idx="34">
                  <c:v>81.599999999999994</c:v>
                </c:pt>
                <c:pt idx="35">
                  <c:v>82.1</c:v>
                </c:pt>
                <c:pt idx="36">
                  <c:v>82</c:v>
                </c:pt>
                <c:pt idx="37">
                  <c:v>82</c:v>
                </c:pt>
                <c:pt idx="38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5D-4EC1-A89C-0C4FD390D517}"/>
            </c:ext>
          </c:extLst>
        </c:ser>
        <c:ser>
          <c:idx val="5"/>
          <c:order val="3"/>
          <c:tx>
            <c:strRef>
              <c:f>'Data Fig 7'!$A$42</c:f>
              <c:strCache>
                <c:ptCount val="1"/>
                <c:pt idx="0">
                  <c:v>Denmark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7'!$B$42:$AN$42</c:f>
              <c:numCache>
                <c:formatCode>0.0</c:formatCode>
                <c:ptCount val="39"/>
                <c:pt idx="0">
                  <c:v>77.5</c:v>
                </c:pt>
                <c:pt idx="1">
                  <c:v>77.8</c:v>
                </c:pt>
                <c:pt idx="2">
                  <c:v>77.7</c:v>
                </c:pt>
                <c:pt idx="3">
                  <c:v>77.8</c:v>
                </c:pt>
                <c:pt idx="4">
                  <c:v>77.599999999999994</c:v>
                </c:pt>
                <c:pt idx="5">
                  <c:v>77.7</c:v>
                </c:pt>
                <c:pt idx="6">
                  <c:v>77.900000000000006</c:v>
                </c:pt>
                <c:pt idx="7">
                  <c:v>77.8</c:v>
                </c:pt>
                <c:pt idx="8">
                  <c:v>77.900000000000006</c:v>
                </c:pt>
                <c:pt idx="9">
                  <c:v>77.8</c:v>
                </c:pt>
                <c:pt idx="10">
                  <c:v>78.099999999999994</c:v>
                </c:pt>
                <c:pt idx="11">
                  <c:v>78</c:v>
                </c:pt>
                <c:pt idx="12">
                  <c:v>77.8</c:v>
                </c:pt>
                <c:pt idx="13">
                  <c:v>78.2</c:v>
                </c:pt>
                <c:pt idx="14">
                  <c:v>77.900000000000006</c:v>
                </c:pt>
                <c:pt idx="15">
                  <c:v>78.3</c:v>
                </c:pt>
                <c:pt idx="16">
                  <c:v>78.599999999999994</c:v>
                </c:pt>
                <c:pt idx="17">
                  <c:v>79</c:v>
                </c:pt>
                <c:pt idx="18">
                  <c:v>79</c:v>
                </c:pt>
                <c:pt idx="19">
                  <c:v>79.2</c:v>
                </c:pt>
                <c:pt idx="20">
                  <c:v>79.3</c:v>
                </c:pt>
                <c:pt idx="21">
                  <c:v>79.400000000000006</c:v>
                </c:pt>
                <c:pt idx="22">
                  <c:v>79.8</c:v>
                </c:pt>
                <c:pt idx="23">
                  <c:v>80.2</c:v>
                </c:pt>
                <c:pt idx="24">
                  <c:v>80.5</c:v>
                </c:pt>
                <c:pt idx="25">
                  <c:v>80.7</c:v>
                </c:pt>
                <c:pt idx="26">
                  <c:v>80.599999999999994</c:v>
                </c:pt>
                <c:pt idx="27">
                  <c:v>81</c:v>
                </c:pt>
                <c:pt idx="28">
                  <c:v>81.099999999999994</c:v>
                </c:pt>
                <c:pt idx="29">
                  <c:v>81.400000000000006</c:v>
                </c:pt>
                <c:pt idx="30">
                  <c:v>81.900000000000006</c:v>
                </c:pt>
                <c:pt idx="31">
                  <c:v>82.1</c:v>
                </c:pt>
                <c:pt idx="32">
                  <c:v>82.4</c:v>
                </c:pt>
                <c:pt idx="33">
                  <c:v>82.8</c:v>
                </c:pt>
                <c:pt idx="34">
                  <c:v>82.7</c:v>
                </c:pt>
                <c:pt idx="35">
                  <c:v>82.8</c:v>
                </c:pt>
                <c:pt idx="36">
                  <c:v>83.1</c:v>
                </c:pt>
                <c:pt idx="37">
                  <c:v>82.9</c:v>
                </c:pt>
                <c:pt idx="38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5D-4EC1-A89C-0C4FD390D517}"/>
            </c:ext>
          </c:extLst>
        </c:ser>
        <c:ser>
          <c:idx val="6"/>
          <c:order val="4"/>
          <c:tx>
            <c:strRef>
              <c:f>'Data Fig 7'!$A$43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7'!$B$43:$AN$43</c:f>
              <c:numCache>
                <c:formatCode>0.0</c:formatCode>
                <c:ptCount val="39"/>
                <c:pt idx="0">
                  <c:v>76.400000000000006</c:v>
                </c:pt>
                <c:pt idx="1">
                  <c:v>76.7</c:v>
                </c:pt>
                <c:pt idx="2">
                  <c:v>77</c:v>
                </c:pt>
                <c:pt idx="3">
                  <c:v>77.5</c:v>
                </c:pt>
                <c:pt idx="4">
                  <c:v>77.599999999999994</c:v>
                </c:pt>
                <c:pt idx="5">
                  <c:v>77.7</c:v>
                </c:pt>
                <c:pt idx="6">
                  <c:v>78.2</c:v>
                </c:pt>
                <c:pt idx="7">
                  <c:v>78.400000000000006</c:v>
                </c:pt>
                <c:pt idx="8">
                  <c:v>78.599999999999994</c:v>
                </c:pt>
                <c:pt idx="9">
                  <c:v>78.5</c:v>
                </c:pt>
                <c:pt idx="10">
                  <c:v>78.8</c:v>
                </c:pt>
                <c:pt idx="11">
                  <c:v>79.3</c:v>
                </c:pt>
                <c:pt idx="12">
                  <c:v>79.400000000000006</c:v>
                </c:pt>
                <c:pt idx="13">
                  <c:v>79.7</c:v>
                </c:pt>
                <c:pt idx="14">
                  <c:v>79.900000000000006</c:v>
                </c:pt>
                <c:pt idx="15">
                  <c:v>80.099999999999994</c:v>
                </c:pt>
                <c:pt idx="16">
                  <c:v>80.5</c:v>
                </c:pt>
                <c:pt idx="17">
                  <c:v>80.8</c:v>
                </c:pt>
                <c:pt idx="18">
                  <c:v>81</c:v>
                </c:pt>
                <c:pt idx="19">
                  <c:v>81.2</c:v>
                </c:pt>
                <c:pt idx="20">
                  <c:v>81.400000000000006</c:v>
                </c:pt>
                <c:pt idx="21">
                  <c:v>81.3</c:v>
                </c:pt>
                <c:pt idx="22">
                  <c:v>81.3</c:v>
                </c:pt>
                <c:pt idx="23">
                  <c:v>81.900000000000006</c:v>
                </c:pt>
                <c:pt idx="24">
                  <c:v>82</c:v>
                </c:pt>
                <c:pt idx="25">
                  <c:v>82.4</c:v>
                </c:pt>
                <c:pt idx="26">
                  <c:v>82.7</c:v>
                </c:pt>
                <c:pt idx="27">
                  <c:v>82.7</c:v>
                </c:pt>
                <c:pt idx="28">
                  <c:v>82.8</c:v>
                </c:pt>
                <c:pt idx="29">
                  <c:v>83</c:v>
                </c:pt>
                <c:pt idx="30">
                  <c:v>83.1</c:v>
                </c:pt>
                <c:pt idx="31">
                  <c:v>83.1</c:v>
                </c:pt>
                <c:pt idx="32">
                  <c:v>83</c:v>
                </c:pt>
                <c:pt idx="33">
                  <c:v>83.6</c:v>
                </c:pt>
                <c:pt idx="34">
                  <c:v>83.1</c:v>
                </c:pt>
                <c:pt idx="35">
                  <c:v>83.5</c:v>
                </c:pt>
                <c:pt idx="36">
                  <c:v>83.4</c:v>
                </c:pt>
                <c:pt idx="37">
                  <c:v>83.3</c:v>
                </c:pt>
                <c:pt idx="38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5D-4EC1-A89C-0C4FD390D517}"/>
            </c:ext>
          </c:extLst>
        </c:ser>
        <c:ser>
          <c:idx val="7"/>
          <c:order val="5"/>
          <c:tx>
            <c:strRef>
              <c:f>'Data Fig 7'!$A$44</c:f>
              <c:strCache>
                <c:ptCount val="1"/>
                <c:pt idx="0">
                  <c:v>Estonia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7'!$B$44:$AN$44</c:f>
              <c:numCache>
                <c:formatCode>0.0</c:formatCode>
                <c:ptCount val="39"/>
                <c:pt idx="0">
                  <c:v>74.099999999999994</c:v>
                </c:pt>
                <c:pt idx="1">
                  <c:v>74.7</c:v>
                </c:pt>
                <c:pt idx="2">
                  <c:v>74.8</c:v>
                </c:pt>
                <c:pt idx="3">
                  <c:v>74.3</c:v>
                </c:pt>
                <c:pt idx="4">
                  <c:v>74.5</c:v>
                </c:pt>
                <c:pt idx="5">
                  <c:v>75.099999999999994</c:v>
                </c:pt>
                <c:pt idx="6">
                  <c:v>75.099999999999994</c:v>
                </c:pt>
                <c:pt idx="7">
                  <c:v>75</c:v>
                </c:pt>
                <c:pt idx="8">
                  <c:v>74.900000000000006</c:v>
                </c:pt>
                <c:pt idx="9">
                  <c:v>74.900000000000006</c:v>
                </c:pt>
                <c:pt idx="10">
                  <c:v>75</c:v>
                </c:pt>
                <c:pt idx="11">
                  <c:v>74.8</c:v>
                </c:pt>
                <c:pt idx="12">
                  <c:v>74</c:v>
                </c:pt>
                <c:pt idx="13">
                  <c:v>72.900000000000006</c:v>
                </c:pt>
                <c:pt idx="14">
                  <c:v>74.3</c:v>
                </c:pt>
                <c:pt idx="15">
                  <c:v>75.599999999999994</c:v>
                </c:pt>
                <c:pt idx="16">
                  <c:v>75.900000000000006</c:v>
                </c:pt>
                <c:pt idx="17">
                  <c:v>75.400000000000006</c:v>
                </c:pt>
                <c:pt idx="18">
                  <c:v>76.099999999999994</c:v>
                </c:pt>
                <c:pt idx="19">
                  <c:v>76.400000000000006</c:v>
                </c:pt>
                <c:pt idx="20">
                  <c:v>76.5</c:v>
                </c:pt>
                <c:pt idx="21">
                  <c:v>77.2</c:v>
                </c:pt>
                <c:pt idx="22">
                  <c:v>77.2</c:v>
                </c:pt>
                <c:pt idx="23">
                  <c:v>78</c:v>
                </c:pt>
                <c:pt idx="24">
                  <c:v>78.2</c:v>
                </c:pt>
                <c:pt idx="25">
                  <c:v>78.599999999999994</c:v>
                </c:pt>
                <c:pt idx="26">
                  <c:v>78.900000000000006</c:v>
                </c:pt>
                <c:pt idx="27">
                  <c:v>79.5</c:v>
                </c:pt>
                <c:pt idx="28">
                  <c:v>80.3</c:v>
                </c:pt>
                <c:pt idx="29">
                  <c:v>80.8</c:v>
                </c:pt>
                <c:pt idx="30">
                  <c:v>81.3</c:v>
                </c:pt>
                <c:pt idx="31">
                  <c:v>81.5</c:v>
                </c:pt>
                <c:pt idx="32">
                  <c:v>81.7</c:v>
                </c:pt>
                <c:pt idx="33">
                  <c:v>81.900000000000006</c:v>
                </c:pt>
                <c:pt idx="34">
                  <c:v>82.2</c:v>
                </c:pt>
                <c:pt idx="35">
                  <c:v>82.2</c:v>
                </c:pt>
                <c:pt idx="36">
                  <c:v>82.6</c:v>
                </c:pt>
                <c:pt idx="37">
                  <c:v>82.7</c:v>
                </c:pt>
                <c:pt idx="3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5D-4EC1-A89C-0C4FD390D517}"/>
            </c:ext>
          </c:extLst>
        </c:ser>
        <c:ser>
          <c:idx val="8"/>
          <c:order val="6"/>
          <c:tx>
            <c:strRef>
              <c:f>'Data Fig 7'!$A$45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7'!$B$45:$AN$45</c:f>
              <c:numCache>
                <c:formatCode>0.0</c:formatCode>
                <c:ptCount val="39"/>
                <c:pt idx="5">
                  <c:v>76.400000000000006</c:v>
                </c:pt>
                <c:pt idx="6">
                  <c:v>77.3</c:v>
                </c:pt>
                <c:pt idx="7">
                  <c:v>77.3</c:v>
                </c:pt>
                <c:pt idx="8">
                  <c:v>77.2</c:v>
                </c:pt>
                <c:pt idx="9">
                  <c:v>77.7</c:v>
                </c:pt>
                <c:pt idx="10">
                  <c:v>77.900000000000006</c:v>
                </c:pt>
                <c:pt idx="11">
                  <c:v>78.3</c:v>
                </c:pt>
                <c:pt idx="12">
                  <c:v>78.099999999999994</c:v>
                </c:pt>
                <c:pt idx="13">
                  <c:v>78.599999999999994</c:v>
                </c:pt>
                <c:pt idx="14">
                  <c:v>78.3</c:v>
                </c:pt>
                <c:pt idx="15">
                  <c:v>78.7</c:v>
                </c:pt>
                <c:pt idx="16">
                  <c:v>78.7</c:v>
                </c:pt>
                <c:pt idx="17">
                  <c:v>79.099999999999994</c:v>
                </c:pt>
                <c:pt idx="18">
                  <c:v>78.900000000000006</c:v>
                </c:pt>
                <c:pt idx="19">
                  <c:v>79.2</c:v>
                </c:pt>
                <c:pt idx="20">
                  <c:v>79.900000000000006</c:v>
                </c:pt>
                <c:pt idx="21">
                  <c:v>80.400000000000006</c:v>
                </c:pt>
                <c:pt idx="22">
                  <c:v>80.7</c:v>
                </c:pt>
                <c:pt idx="23">
                  <c:v>81.099999999999994</c:v>
                </c:pt>
                <c:pt idx="24">
                  <c:v>81.3</c:v>
                </c:pt>
                <c:pt idx="25">
                  <c:v>81.7</c:v>
                </c:pt>
                <c:pt idx="26">
                  <c:v>82.1</c:v>
                </c:pt>
                <c:pt idx="27">
                  <c:v>82.4</c:v>
                </c:pt>
                <c:pt idx="28">
                  <c:v>82.7</c:v>
                </c:pt>
                <c:pt idx="29">
                  <c:v>83.1</c:v>
                </c:pt>
                <c:pt idx="30">
                  <c:v>83</c:v>
                </c:pt>
                <c:pt idx="31">
                  <c:v>83.1</c:v>
                </c:pt>
                <c:pt idx="32">
                  <c:v>83.1</c:v>
                </c:pt>
                <c:pt idx="33">
                  <c:v>83.5</c:v>
                </c:pt>
                <c:pt idx="34">
                  <c:v>83.4</c:v>
                </c:pt>
                <c:pt idx="35">
                  <c:v>83.6</c:v>
                </c:pt>
                <c:pt idx="36">
                  <c:v>84</c:v>
                </c:pt>
                <c:pt idx="37">
                  <c:v>84.1</c:v>
                </c:pt>
                <c:pt idx="38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5D-4EC1-A89C-0C4FD390D517}"/>
            </c:ext>
          </c:extLst>
        </c:ser>
        <c:ser>
          <c:idx val="9"/>
          <c:order val="7"/>
          <c:tx>
            <c:strRef>
              <c:f>'Data Fig 7'!$A$46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7'!$B$46:$AN$46</c:f>
              <c:numCache>
                <c:formatCode>0.0</c:formatCode>
                <c:ptCount val="39"/>
                <c:pt idx="0">
                  <c:v>77.900000000000006</c:v>
                </c:pt>
                <c:pt idx="1">
                  <c:v>78.2</c:v>
                </c:pt>
                <c:pt idx="2">
                  <c:v>78</c:v>
                </c:pt>
                <c:pt idx="3">
                  <c:v>78.599999999999994</c:v>
                </c:pt>
                <c:pt idx="4">
                  <c:v>78.400000000000006</c:v>
                </c:pt>
                <c:pt idx="5">
                  <c:v>78.8</c:v>
                </c:pt>
                <c:pt idx="6">
                  <c:v>78.599999999999994</c:v>
                </c:pt>
                <c:pt idx="7">
                  <c:v>79.3</c:v>
                </c:pt>
                <c:pt idx="8">
                  <c:v>79.5</c:v>
                </c:pt>
                <c:pt idx="9">
                  <c:v>79.5</c:v>
                </c:pt>
                <c:pt idx="10">
                  <c:v>79.8</c:v>
                </c:pt>
                <c:pt idx="11">
                  <c:v>79.7</c:v>
                </c:pt>
                <c:pt idx="12">
                  <c:v>80.099999999999994</c:v>
                </c:pt>
                <c:pt idx="13">
                  <c:v>80.3</c:v>
                </c:pt>
                <c:pt idx="14">
                  <c:v>80.400000000000006</c:v>
                </c:pt>
                <c:pt idx="15">
                  <c:v>80.599999999999994</c:v>
                </c:pt>
                <c:pt idx="16">
                  <c:v>81</c:v>
                </c:pt>
                <c:pt idx="17">
                  <c:v>80.900000000000006</c:v>
                </c:pt>
                <c:pt idx="18">
                  <c:v>81.099999999999994</c:v>
                </c:pt>
                <c:pt idx="19">
                  <c:v>81.3</c:v>
                </c:pt>
                <c:pt idx="20">
                  <c:v>81.900000000000006</c:v>
                </c:pt>
                <c:pt idx="21">
                  <c:v>82</c:v>
                </c:pt>
                <c:pt idx="22">
                  <c:v>82</c:v>
                </c:pt>
                <c:pt idx="23">
                  <c:v>82.2</c:v>
                </c:pt>
                <c:pt idx="24">
                  <c:v>82.5</c:v>
                </c:pt>
                <c:pt idx="25">
                  <c:v>82.7</c:v>
                </c:pt>
                <c:pt idx="26">
                  <c:v>82.5</c:v>
                </c:pt>
                <c:pt idx="27">
                  <c:v>83</c:v>
                </c:pt>
                <c:pt idx="28">
                  <c:v>83.3</c:v>
                </c:pt>
                <c:pt idx="29">
                  <c:v>83.3</c:v>
                </c:pt>
                <c:pt idx="30">
                  <c:v>83.6</c:v>
                </c:pt>
                <c:pt idx="31">
                  <c:v>83.4</c:v>
                </c:pt>
                <c:pt idx="32">
                  <c:v>84</c:v>
                </c:pt>
                <c:pt idx="33">
                  <c:v>84.1</c:v>
                </c:pt>
                <c:pt idx="34">
                  <c:v>83.7</c:v>
                </c:pt>
                <c:pt idx="35">
                  <c:v>84</c:v>
                </c:pt>
                <c:pt idx="36">
                  <c:v>83.9</c:v>
                </c:pt>
                <c:pt idx="37">
                  <c:v>84.4</c:v>
                </c:pt>
                <c:pt idx="38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5D-4EC1-A89C-0C4FD390D517}"/>
            </c:ext>
          </c:extLst>
        </c:ser>
        <c:ser>
          <c:idx val="10"/>
          <c:order val="8"/>
          <c:tx>
            <c:strRef>
              <c:f>'Data Fig 7'!$A$47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1A1-4CF2-9B46-8EF9F796FD8F}"/>
              </c:ext>
            </c:extLst>
          </c:dPt>
          <c:dLbls>
            <c:dLbl>
              <c:idx val="38"/>
              <c:layout>
                <c:manualLayout>
                  <c:x val="-5.4586132350097254E-3"/>
                  <c:y val="-2.08814710157783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A1-4CF2-9B46-8EF9F796FD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7'!$B$47:$AN$47</c:f>
              <c:numCache>
                <c:formatCode>0.0</c:formatCode>
                <c:ptCount val="39"/>
                <c:pt idx="0">
                  <c:v>78.8</c:v>
                </c:pt>
                <c:pt idx="1">
                  <c:v>79.400000000000006</c:v>
                </c:pt>
                <c:pt idx="2">
                  <c:v>79.099999999999994</c:v>
                </c:pt>
                <c:pt idx="3">
                  <c:v>79.7</c:v>
                </c:pt>
                <c:pt idx="4">
                  <c:v>79.599999999999994</c:v>
                </c:pt>
                <c:pt idx="5">
                  <c:v>79.900000000000006</c:v>
                </c:pt>
                <c:pt idx="6">
                  <c:v>80.2</c:v>
                </c:pt>
                <c:pt idx="7">
                  <c:v>80.3</c:v>
                </c:pt>
                <c:pt idx="8">
                  <c:v>80.5</c:v>
                </c:pt>
                <c:pt idx="9">
                  <c:v>80.599999999999994</c:v>
                </c:pt>
                <c:pt idx="10">
                  <c:v>80.7</c:v>
                </c:pt>
                <c:pt idx="11">
                  <c:v>81.3</c:v>
                </c:pt>
                <c:pt idx="12">
                  <c:v>81.3</c:v>
                </c:pt>
                <c:pt idx="13">
                  <c:v>81.7</c:v>
                </c:pt>
                <c:pt idx="14">
                  <c:v>81.8</c:v>
                </c:pt>
                <c:pt idx="15">
                  <c:v>82</c:v>
                </c:pt>
                <c:pt idx="16">
                  <c:v>82.4</c:v>
                </c:pt>
                <c:pt idx="17">
                  <c:v>82.4</c:v>
                </c:pt>
                <c:pt idx="18">
                  <c:v>82.3</c:v>
                </c:pt>
                <c:pt idx="19">
                  <c:v>82.8</c:v>
                </c:pt>
                <c:pt idx="20">
                  <c:v>83.2</c:v>
                </c:pt>
                <c:pt idx="21">
                  <c:v>83.3</c:v>
                </c:pt>
                <c:pt idx="22">
                  <c:v>83</c:v>
                </c:pt>
                <c:pt idx="23">
                  <c:v>83.7</c:v>
                </c:pt>
                <c:pt idx="24">
                  <c:v>83.6</c:v>
                </c:pt>
                <c:pt idx="25">
                  <c:v>84.4</c:v>
                </c:pt>
                <c:pt idx="26">
                  <c:v>84.4</c:v>
                </c:pt>
                <c:pt idx="27">
                  <c:v>84.6</c:v>
                </c:pt>
                <c:pt idx="28">
                  <c:v>85</c:v>
                </c:pt>
                <c:pt idx="29">
                  <c:v>85.5</c:v>
                </c:pt>
                <c:pt idx="30">
                  <c:v>85.6</c:v>
                </c:pt>
                <c:pt idx="31">
                  <c:v>85.5</c:v>
                </c:pt>
                <c:pt idx="32">
                  <c:v>86.1</c:v>
                </c:pt>
                <c:pt idx="33">
                  <c:v>86.2</c:v>
                </c:pt>
                <c:pt idx="34">
                  <c:v>85.7</c:v>
                </c:pt>
                <c:pt idx="35">
                  <c:v>86.3</c:v>
                </c:pt>
                <c:pt idx="36">
                  <c:v>86.1</c:v>
                </c:pt>
                <c:pt idx="37">
                  <c:v>86.3</c:v>
                </c:pt>
                <c:pt idx="38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5D-4EC1-A89C-0C4FD390D517}"/>
            </c:ext>
          </c:extLst>
        </c:ser>
        <c:ser>
          <c:idx val="11"/>
          <c:order val="9"/>
          <c:tx>
            <c:strRef>
              <c:f>'Data Fig 7'!$A$48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7'!$B$48:$AN$48</c:f>
              <c:numCache>
                <c:formatCode>0.0</c:formatCode>
                <c:ptCount val="39"/>
                <c:pt idx="17">
                  <c:v>82.6</c:v>
                </c:pt>
                <c:pt idx="18">
                  <c:v>82.7</c:v>
                </c:pt>
                <c:pt idx="19">
                  <c:v>83</c:v>
                </c:pt>
                <c:pt idx="20">
                  <c:v>83</c:v>
                </c:pt>
                <c:pt idx="21">
                  <c:v>83</c:v>
                </c:pt>
                <c:pt idx="22">
                  <c:v>82.7</c:v>
                </c:pt>
                <c:pt idx="23">
                  <c:v>83.8</c:v>
                </c:pt>
                <c:pt idx="24">
                  <c:v>83.8</c:v>
                </c:pt>
                <c:pt idx="25">
                  <c:v>84.5</c:v>
                </c:pt>
                <c:pt idx="26">
                  <c:v>84.8</c:v>
                </c:pt>
                <c:pt idx="27">
                  <c:v>84.8</c:v>
                </c:pt>
                <c:pt idx="28">
                  <c:v>85</c:v>
                </c:pt>
                <c:pt idx="29">
                  <c:v>85.3</c:v>
                </c:pt>
                <c:pt idx="30">
                  <c:v>85.7</c:v>
                </c:pt>
                <c:pt idx="31">
                  <c:v>85.4</c:v>
                </c:pt>
                <c:pt idx="32">
                  <c:v>85.6</c:v>
                </c:pt>
                <c:pt idx="33">
                  <c:v>86.1</c:v>
                </c:pt>
                <c:pt idx="34">
                  <c:v>85.6</c:v>
                </c:pt>
                <c:pt idx="35">
                  <c:v>85.8</c:v>
                </c:pt>
                <c:pt idx="36">
                  <c:v>85.7</c:v>
                </c:pt>
                <c:pt idx="37">
                  <c:v>85.8</c:v>
                </c:pt>
                <c:pt idx="38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5D-4EC1-A89C-0C4FD390D517}"/>
            </c:ext>
          </c:extLst>
        </c:ser>
        <c:ser>
          <c:idx val="12"/>
          <c:order val="10"/>
          <c:tx>
            <c:strRef>
              <c:f>'Data Fig 7'!$A$49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7'!$B$49:$AN$49</c:f>
              <c:numCache>
                <c:formatCode>0.0</c:formatCode>
                <c:ptCount val="39"/>
                <c:pt idx="20">
                  <c:v>78.099999999999994</c:v>
                </c:pt>
                <c:pt idx="21">
                  <c:v>78.3</c:v>
                </c:pt>
                <c:pt idx="22">
                  <c:v>78.099999999999994</c:v>
                </c:pt>
                <c:pt idx="23">
                  <c:v>78.8</c:v>
                </c:pt>
                <c:pt idx="24">
                  <c:v>78.8</c:v>
                </c:pt>
                <c:pt idx="25">
                  <c:v>79.3</c:v>
                </c:pt>
                <c:pt idx="26">
                  <c:v>79.2</c:v>
                </c:pt>
                <c:pt idx="27">
                  <c:v>79.7</c:v>
                </c:pt>
                <c:pt idx="28">
                  <c:v>79.7</c:v>
                </c:pt>
                <c:pt idx="29">
                  <c:v>79.900000000000006</c:v>
                </c:pt>
                <c:pt idx="30">
                  <c:v>80.400000000000006</c:v>
                </c:pt>
                <c:pt idx="31">
                  <c:v>80.599999999999994</c:v>
                </c:pt>
                <c:pt idx="32">
                  <c:v>81</c:v>
                </c:pt>
                <c:pt idx="33">
                  <c:v>81</c:v>
                </c:pt>
                <c:pt idx="34">
                  <c:v>80.5</c:v>
                </c:pt>
                <c:pt idx="35">
                  <c:v>81.3</c:v>
                </c:pt>
                <c:pt idx="36">
                  <c:v>81</c:v>
                </c:pt>
                <c:pt idx="37">
                  <c:v>81.5</c:v>
                </c:pt>
                <c:pt idx="38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5D-4EC1-A89C-0C4FD390D517}"/>
            </c:ext>
          </c:extLst>
        </c:ser>
        <c:ser>
          <c:idx val="13"/>
          <c:order val="11"/>
          <c:tx>
            <c:strRef>
              <c:f>'Data Fig 7'!$A$50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7'!$B$50:$AN$50</c:f>
              <c:numCache>
                <c:formatCode>0.0</c:formatCode>
                <c:ptCount val="39"/>
                <c:pt idx="4">
                  <c:v>78.8</c:v>
                </c:pt>
                <c:pt idx="5">
                  <c:v>79.099999999999994</c:v>
                </c:pt>
                <c:pt idx="6">
                  <c:v>79.599999999999994</c:v>
                </c:pt>
                <c:pt idx="7">
                  <c:v>79.7</c:v>
                </c:pt>
                <c:pt idx="8">
                  <c:v>80.2</c:v>
                </c:pt>
                <c:pt idx="9">
                  <c:v>80.3</c:v>
                </c:pt>
                <c:pt idx="10">
                  <c:v>80.400000000000006</c:v>
                </c:pt>
                <c:pt idx="11">
                  <c:v>80.8</c:v>
                </c:pt>
                <c:pt idx="12">
                  <c:v>81</c:v>
                </c:pt>
                <c:pt idx="13">
                  <c:v>81.2</c:v>
                </c:pt>
                <c:pt idx="14">
                  <c:v>81.5</c:v>
                </c:pt>
                <c:pt idx="15">
                  <c:v>81.8</c:v>
                </c:pt>
                <c:pt idx="16">
                  <c:v>82</c:v>
                </c:pt>
                <c:pt idx="17">
                  <c:v>82.1</c:v>
                </c:pt>
                <c:pt idx="18">
                  <c:v>82.6</c:v>
                </c:pt>
                <c:pt idx="19">
                  <c:v>82.8</c:v>
                </c:pt>
                <c:pt idx="20">
                  <c:v>83.2</c:v>
                </c:pt>
                <c:pt idx="21">
                  <c:v>83.2</c:v>
                </c:pt>
                <c:pt idx="22">
                  <c:v>82.8</c:v>
                </c:pt>
                <c:pt idx="23">
                  <c:v>83.7</c:v>
                </c:pt>
                <c:pt idx="24">
                  <c:v>83.6</c:v>
                </c:pt>
                <c:pt idx="25">
                  <c:v>84.1</c:v>
                </c:pt>
                <c:pt idx="26">
                  <c:v>84.2</c:v>
                </c:pt>
                <c:pt idx="27">
                  <c:v>84.2</c:v>
                </c:pt>
                <c:pt idx="28">
                  <c:v>84.3</c:v>
                </c:pt>
                <c:pt idx="29">
                  <c:v>84.7</c:v>
                </c:pt>
                <c:pt idx="30">
                  <c:v>84.8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84.9</c:v>
                </c:pt>
                <c:pt idx="35">
                  <c:v>85.6</c:v>
                </c:pt>
                <c:pt idx="36">
                  <c:v>85.2</c:v>
                </c:pt>
                <c:pt idx="37">
                  <c:v>85.6</c:v>
                </c:pt>
                <c:pt idx="38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75D-4EC1-A89C-0C4FD390D517}"/>
            </c:ext>
          </c:extLst>
        </c:ser>
        <c:ser>
          <c:idx val="14"/>
          <c:order val="12"/>
          <c:tx>
            <c:strRef>
              <c:f>'Data Fig 7'!$A$51</c:f>
              <c:strCache>
                <c:ptCount val="1"/>
                <c:pt idx="0">
                  <c:v>Cyprus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7'!$B$51:$AN$51</c:f>
              <c:numCache>
                <c:formatCode>0.0</c:formatCode>
                <c:ptCount val="39"/>
                <c:pt idx="12">
                  <c:v>79.8</c:v>
                </c:pt>
                <c:pt idx="13">
                  <c:v>79.2</c:v>
                </c:pt>
                <c:pt idx="14">
                  <c:v>79.599999999999994</c:v>
                </c:pt>
                <c:pt idx="15">
                  <c:v>80</c:v>
                </c:pt>
                <c:pt idx="16">
                  <c:v>80</c:v>
                </c:pt>
                <c:pt idx="17">
                  <c:v>79.8</c:v>
                </c:pt>
                <c:pt idx="18">
                  <c:v>79.900000000000006</c:v>
                </c:pt>
                <c:pt idx="19">
                  <c:v>80.099999999999994</c:v>
                </c:pt>
                <c:pt idx="20">
                  <c:v>81.400000000000006</c:v>
                </c:pt>
                <c:pt idx="21">
                  <c:v>81</c:v>
                </c:pt>
                <c:pt idx="22">
                  <c:v>81.2</c:v>
                </c:pt>
                <c:pt idx="23">
                  <c:v>81.8</c:v>
                </c:pt>
                <c:pt idx="24">
                  <c:v>80.8</c:v>
                </c:pt>
                <c:pt idx="25">
                  <c:v>82</c:v>
                </c:pt>
                <c:pt idx="26">
                  <c:v>82.1</c:v>
                </c:pt>
                <c:pt idx="27">
                  <c:v>82.9</c:v>
                </c:pt>
                <c:pt idx="28">
                  <c:v>83.5</c:v>
                </c:pt>
                <c:pt idx="29">
                  <c:v>83.9</c:v>
                </c:pt>
                <c:pt idx="30">
                  <c:v>83.1</c:v>
                </c:pt>
                <c:pt idx="31">
                  <c:v>83.4</c:v>
                </c:pt>
                <c:pt idx="32">
                  <c:v>85</c:v>
                </c:pt>
                <c:pt idx="33">
                  <c:v>84.3</c:v>
                </c:pt>
                <c:pt idx="34">
                  <c:v>83.7</c:v>
                </c:pt>
                <c:pt idx="35">
                  <c:v>84.9</c:v>
                </c:pt>
                <c:pt idx="36">
                  <c:v>84.2</c:v>
                </c:pt>
                <c:pt idx="37">
                  <c:v>84.8</c:v>
                </c:pt>
                <c:pt idx="38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75D-4EC1-A89C-0C4FD390D517}"/>
            </c:ext>
          </c:extLst>
        </c:ser>
        <c:ser>
          <c:idx val="15"/>
          <c:order val="13"/>
          <c:tx>
            <c:strRef>
              <c:f>'Data Fig 7'!$A$52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7'!$B$52:$AN$52</c:f>
              <c:numCache>
                <c:formatCode>0.0</c:formatCode>
                <c:ptCount val="39"/>
                <c:pt idx="21">
                  <c:v>75.8</c:v>
                </c:pt>
                <c:pt idx="22">
                  <c:v>75.7</c:v>
                </c:pt>
                <c:pt idx="23">
                  <c:v>76</c:v>
                </c:pt>
                <c:pt idx="24">
                  <c:v>76.3</c:v>
                </c:pt>
                <c:pt idx="25">
                  <c:v>76.099999999999994</c:v>
                </c:pt>
                <c:pt idx="26">
                  <c:v>76.2</c:v>
                </c:pt>
                <c:pt idx="27">
                  <c:v>77.5</c:v>
                </c:pt>
                <c:pt idx="28">
                  <c:v>77.7</c:v>
                </c:pt>
                <c:pt idx="29">
                  <c:v>78</c:v>
                </c:pt>
                <c:pt idx="30">
                  <c:v>78.8</c:v>
                </c:pt>
                <c:pt idx="31">
                  <c:v>78.900000000000006</c:v>
                </c:pt>
                <c:pt idx="32">
                  <c:v>78.900000000000006</c:v>
                </c:pt>
                <c:pt idx="33">
                  <c:v>79.400000000000006</c:v>
                </c:pt>
                <c:pt idx="34">
                  <c:v>79.5</c:v>
                </c:pt>
                <c:pt idx="35">
                  <c:v>79.599999999999994</c:v>
                </c:pt>
                <c:pt idx="36">
                  <c:v>79.7</c:v>
                </c:pt>
                <c:pt idx="37">
                  <c:v>79.7</c:v>
                </c:pt>
                <c:pt idx="38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75D-4EC1-A89C-0C4FD390D517}"/>
            </c:ext>
          </c:extLst>
        </c:ser>
        <c:ser>
          <c:idx val="16"/>
          <c:order val="14"/>
          <c:tx>
            <c:strRef>
              <c:f>'Data Fig 7'!$A$53</c:f>
              <c:strCache>
                <c:ptCount val="1"/>
                <c:pt idx="0">
                  <c:v>Lithuania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7'!$B$53:$AN$53</c:f>
              <c:numCache>
                <c:formatCode>0.0</c:formatCode>
                <c:ptCount val="39"/>
                <c:pt idx="0">
                  <c:v>75.400000000000006</c:v>
                </c:pt>
                <c:pt idx="1">
                  <c:v>75.8</c:v>
                </c:pt>
                <c:pt idx="2">
                  <c:v>75.7</c:v>
                </c:pt>
                <c:pt idx="3">
                  <c:v>75.3</c:v>
                </c:pt>
                <c:pt idx="4">
                  <c:v>75.3</c:v>
                </c:pt>
                <c:pt idx="5">
                  <c:v>76.400000000000006</c:v>
                </c:pt>
                <c:pt idx="6">
                  <c:v>76.3</c:v>
                </c:pt>
                <c:pt idx="7">
                  <c:v>76.3</c:v>
                </c:pt>
                <c:pt idx="8">
                  <c:v>76.3</c:v>
                </c:pt>
                <c:pt idx="9">
                  <c:v>76.3</c:v>
                </c:pt>
                <c:pt idx="10">
                  <c:v>76</c:v>
                </c:pt>
                <c:pt idx="11">
                  <c:v>76</c:v>
                </c:pt>
                <c:pt idx="12">
                  <c:v>75</c:v>
                </c:pt>
                <c:pt idx="13">
                  <c:v>74.900000000000006</c:v>
                </c:pt>
                <c:pt idx="14">
                  <c:v>75.099999999999994</c:v>
                </c:pt>
                <c:pt idx="15">
                  <c:v>75.900000000000006</c:v>
                </c:pt>
                <c:pt idx="16">
                  <c:v>76.599999999999994</c:v>
                </c:pt>
                <c:pt idx="17">
                  <c:v>76.7</c:v>
                </c:pt>
                <c:pt idx="18">
                  <c:v>77</c:v>
                </c:pt>
                <c:pt idx="19">
                  <c:v>77.400000000000006</c:v>
                </c:pt>
                <c:pt idx="20">
                  <c:v>77.400000000000006</c:v>
                </c:pt>
                <c:pt idx="21">
                  <c:v>77.400000000000006</c:v>
                </c:pt>
                <c:pt idx="22">
                  <c:v>77.7</c:v>
                </c:pt>
                <c:pt idx="23">
                  <c:v>77.7</c:v>
                </c:pt>
                <c:pt idx="24">
                  <c:v>77.400000000000006</c:v>
                </c:pt>
                <c:pt idx="25">
                  <c:v>77.099999999999994</c:v>
                </c:pt>
                <c:pt idx="26">
                  <c:v>77.2</c:v>
                </c:pt>
                <c:pt idx="27">
                  <c:v>77.599999999999994</c:v>
                </c:pt>
                <c:pt idx="28">
                  <c:v>78.7</c:v>
                </c:pt>
                <c:pt idx="29">
                  <c:v>78.900000000000006</c:v>
                </c:pt>
                <c:pt idx="30">
                  <c:v>79.3</c:v>
                </c:pt>
                <c:pt idx="31">
                  <c:v>79.599999999999994</c:v>
                </c:pt>
                <c:pt idx="32">
                  <c:v>79.599999999999994</c:v>
                </c:pt>
                <c:pt idx="33">
                  <c:v>80.099999999999994</c:v>
                </c:pt>
                <c:pt idx="34">
                  <c:v>79.7</c:v>
                </c:pt>
                <c:pt idx="35">
                  <c:v>80.099999999999994</c:v>
                </c:pt>
                <c:pt idx="36">
                  <c:v>80.5</c:v>
                </c:pt>
                <c:pt idx="37">
                  <c:v>80.7</c:v>
                </c:pt>
                <c:pt idx="38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75D-4EC1-A89C-0C4FD390D517}"/>
            </c:ext>
          </c:extLst>
        </c:ser>
        <c:ser>
          <c:idx val="17"/>
          <c:order val="15"/>
          <c:tx>
            <c:strRef>
              <c:f>'Data Fig 7'!$A$54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7'!$B$54:$AN$54</c:f>
              <c:numCache>
                <c:formatCode>0.0</c:formatCode>
                <c:ptCount val="39"/>
                <c:pt idx="0">
                  <c:v>76.3</c:v>
                </c:pt>
                <c:pt idx="1">
                  <c:v>76.400000000000006</c:v>
                </c:pt>
                <c:pt idx="2">
                  <c:v>77.099999999999994</c:v>
                </c:pt>
                <c:pt idx="3">
                  <c:v>76.900000000000006</c:v>
                </c:pt>
                <c:pt idx="4">
                  <c:v>77.3</c:v>
                </c:pt>
                <c:pt idx="5">
                  <c:v>78.7</c:v>
                </c:pt>
                <c:pt idx="6">
                  <c:v>77.900000000000006</c:v>
                </c:pt>
                <c:pt idx="7">
                  <c:v>79</c:v>
                </c:pt>
                <c:pt idx="8">
                  <c:v>78.400000000000006</c:v>
                </c:pt>
                <c:pt idx="9">
                  <c:v>78.7</c:v>
                </c:pt>
                <c:pt idx="10">
                  <c:v>79.3</c:v>
                </c:pt>
                <c:pt idx="11">
                  <c:v>78.599999999999994</c:v>
                </c:pt>
                <c:pt idx="12">
                  <c:v>79.599999999999994</c:v>
                </c:pt>
                <c:pt idx="13">
                  <c:v>79.900000000000006</c:v>
                </c:pt>
                <c:pt idx="14">
                  <c:v>80.599999999999994</c:v>
                </c:pt>
                <c:pt idx="15">
                  <c:v>80.2</c:v>
                </c:pt>
                <c:pt idx="16">
                  <c:v>80</c:v>
                </c:pt>
                <c:pt idx="17">
                  <c:v>80.8</c:v>
                </c:pt>
                <c:pt idx="18">
                  <c:v>81.400000000000006</c:v>
                </c:pt>
                <c:pt idx="19">
                  <c:v>81.3</c:v>
                </c:pt>
                <c:pt idx="20">
                  <c:v>80.7</c:v>
                </c:pt>
                <c:pt idx="21">
                  <c:v>81.5</c:v>
                </c:pt>
                <c:pt idx="22">
                  <c:v>80.8</c:v>
                </c:pt>
                <c:pt idx="23">
                  <c:v>82.4</c:v>
                </c:pt>
                <c:pt idx="24">
                  <c:v>82.3</c:v>
                </c:pt>
                <c:pt idx="25">
                  <c:v>81.900000000000006</c:v>
                </c:pt>
                <c:pt idx="26">
                  <c:v>82.2</c:v>
                </c:pt>
                <c:pt idx="27">
                  <c:v>83.1</c:v>
                </c:pt>
                <c:pt idx="28">
                  <c:v>83.3</c:v>
                </c:pt>
                <c:pt idx="29">
                  <c:v>83.5</c:v>
                </c:pt>
                <c:pt idx="30">
                  <c:v>83.6</c:v>
                </c:pt>
                <c:pt idx="31">
                  <c:v>83.8</c:v>
                </c:pt>
                <c:pt idx="32">
                  <c:v>83.9</c:v>
                </c:pt>
                <c:pt idx="33">
                  <c:v>85.2</c:v>
                </c:pt>
                <c:pt idx="34">
                  <c:v>84.7</c:v>
                </c:pt>
                <c:pt idx="35">
                  <c:v>85.4</c:v>
                </c:pt>
                <c:pt idx="36">
                  <c:v>84.4</c:v>
                </c:pt>
                <c:pt idx="37">
                  <c:v>84.6</c:v>
                </c:pt>
                <c:pt idx="38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75D-4EC1-A89C-0C4FD390D517}"/>
            </c:ext>
          </c:extLst>
        </c:ser>
        <c:ser>
          <c:idx val="18"/>
          <c:order val="16"/>
          <c:tx>
            <c:strRef>
              <c:f>'Data Fig 7'!$A$55</c:f>
              <c:strCache>
                <c:ptCount val="1"/>
                <c:pt idx="0">
                  <c:v>Hungary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7'!$B$55:$AN$55</c:f>
              <c:numCache>
                <c:formatCode>0.0</c:formatCode>
                <c:ptCount val="39"/>
                <c:pt idx="0">
                  <c:v>73</c:v>
                </c:pt>
                <c:pt idx="1">
                  <c:v>73.3</c:v>
                </c:pt>
                <c:pt idx="2">
                  <c:v>73.099999999999994</c:v>
                </c:pt>
                <c:pt idx="3">
                  <c:v>73.3</c:v>
                </c:pt>
                <c:pt idx="4">
                  <c:v>73.2</c:v>
                </c:pt>
                <c:pt idx="5">
                  <c:v>73.3</c:v>
                </c:pt>
                <c:pt idx="6">
                  <c:v>73.900000000000006</c:v>
                </c:pt>
                <c:pt idx="7">
                  <c:v>74.2</c:v>
                </c:pt>
                <c:pt idx="8">
                  <c:v>73.8</c:v>
                </c:pt>
                <c:pt idx="9">
                  <c:v>73.8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74.5</c:v>
                </c:pt>
                <c:pt idx="14">
                  <c:v>74.8</c:v>
                </c:pt>
                <c:pt idx="15">
                  <c:v>75</c:v>
                </c:pt>
                <c:pt idx="16">
                  <c:v>75.5</c:v>
                </c:pt>
                <c:pt idx="17">
                  <c:v>75.599999999999994</c:v>
                </c:pt>
                <c:pt idx="18">
                  <c:v>75.599999999999994</c:v>
                </c:pt>
                <c:pt idx="19">
                  <c:v>76.2</c:v>
                </c:pt>
                <c:pt idx="20">
                  <c:v>76.7</c:v>
                </c:pt>
                <c:pt idx="21">
                  <c:v>76.7</c:v>
                </c:pt>
                <c:pt idx="22">
                  <c:v>76.7</c:v>
                </c:pt>
                <c:pt idx="23">
                  <c:v>77.2</c:v>
                </c:pt>
                <c:pt idx="24">
                  <c:v>77.2</c:v>
                </c:pt>
                <c:pt idx="25">
                  <c:v>77.8</c:v>
                </c:pt>
                <c:pt idx="26">
                  <c:v>77.8</c:v>
                </c:pt>
                <c:pt idx="27">
                  <c:v>78.3</c:v>
                </c:pt>
                <c:pt idx="28">
                  <c:v>78.400000000000006</c:v>
                </c:pt>
                <c:pt idx="29">
                  <c:v>78.599999999999994</c:v>
                </c:pt>
                <c:pt idx="30">
                  <c:v>78.7</c:v>
                </c:pt>
                <c:pt idx="31">
                  <c:v>78.7</c:v>
                </c:pt>
                <c:pt idx="32">
                  <c:v>79.099999999999994</c:v>
                </c:pt>
                <c:pt idx="33">
                  <c:v>79.400000000000006</c:v>
                </c:pt>
                <c:pt idx="34">
                  <c:v>79</c:v>
                </c:pt>
                <c:pt idx="35">
                  <c:v>79.7</c:v>
                </c:pt>
                <c:pt idx="36">
                  <c:v>79.3</c:v>
                </c:pt>
                <c:pt idx="37">
                  <c:v>79.599999999999994</c:v>
                </c:pt>
                <c:pt idx="38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75D-4EC1-A89C-0C4FD390D517}"/>
            </c:ext>
          </c:extLst>
        </c:ser>
        <c:ser>
          <c:idx val="19"/>
          <c:order val="17"/>
          <c:tx>
            <c:strRef>
              <c:f>'Data Fig 7'!$A$56</c:f>
              <c:strCache>
                <c:ptCount val="1"/>
                <c:pt idx="0">
                  <c:v>Malta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7'!$B$56:$AN$56</c:f>
              <c:numCache>
                <c:formatCode>0.0</c:formatCode>
                <c:ptCount val="39"/>
                <c:pt idx="0">
                  <c:v>73.900000000000006</c:v>
                </c:pt>
                <c:pt idx="14">
                  <c:v>79.8</c:v>
                </c:pt>
                <c:pt idx="15">
                  <c:v>79.8</c:v>
                </c:pt>
                <c:pt idx="16">
                  <c:v>80.3</c:v>
                </c:pt>
                <c:pt idx="17">
                  <c:v>80.2</c:v>
                </c:pt>
                <c:pt idx="18">
                  <c:v>79.599999999999994</c:v>
                </c:pt>
                <c:pt idx="19">
                  <c:v>80.5</c:v>
                </c:pt>
                <c:pt idx="20">
                  <c:v>81.2</c:v>
                </c:pt>
                <c:pt idx="21">
                  <c:v>81.3</c:v>
                </c:pt>
                <c:pt idx="22">
                  <c:v>80.8</c:v>
                </c:pt>
                <c:pt idx="23">
                  <c:v>81.2</c:v>
                </c:pt>
                <c:pt idx="24">
                  <c:v>81.400000000000006</c:v>
                </c:pt>
                <c:pt idx="25">
                  <c:v>82</c:v>
                </c:pt>
                <c:pt idx="26">
                  <c:v>82.2</c:v>
                </c:pt>
                <c:pt idx="27">
                  <c:v>82.3</c:v>
                </c:pt>
                <c:pt idx="28">
                  <c:v>82.7</c:v>
                </c:pt>
                <c:pt idx="29">
                  <c:v>83.6</c:v>
                </c:pt>
                <c:pt idx="30">
                  <c:v>83</c:v>
                </c:pt>
                <c:pt idx="31">
                  <c:v>83</c:v>
                </c:pt>
                <c:pt idx="32">
                  <c:v>84</c:v>
                </c:pt>
                <c:pt idx="33">
                  <c:v>84.3</c:v>
                </c:pt>
                <c:pt idx="34">
                  <c:v>84.1</c:v>
                </c:pt>
                <c:pt idx="35">
                  <c:v>84.4</c:v>
                </c:pt>
                <c:pt idx="36">
                  <c:v>84.6</c:v>
                </c:pt>
                <c:pt idx="37">
                  <c:v>84.6</c:v>
                </c:pt>
                <c:pt idx="38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75D-4EC1-A89C-0C4FD390D517}"/>
            </c:ext>
          </c:extLst>
        </c:ser>
        <c:ser>
          <c:idx val="20"/>
          <c:order val="18"/>
          <c:tx>
            <c:strRef>
              <c:f>'Data Fig 7'!$A$57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7'!$B$57:$AN$57</c:f>
              <c:numCache>
                <c:formatCode>0.0</c:formatCode>
                <c:ptCount val="39"/>
                <c:pt idx="4">
                  <c:v>79.8</c:v>
                </c:pt>
                <c:pt idx="5">
                  <c:v>79.7</c:v>
                </c:pt>
                <c:pt idx="6">
                  <c:v>80.3</c:v>
                </c:pt>
                <c:pt idx="7">
                  <c:v>80.400000000000006</c:v>
                </c:pt>
                <c:pt idx="8">
                  <c:v>80.099999999999994</c:v>
                </c:pt>
                <c:pt idx="9">
                  <c:v>80.2</c:v>
                </c:pt>
                <c:pt idx="10">
                  <c:v>80.3</c:v>
                </c:pt>
                <c:pt idx="11">
                  <c:v>80.400000000000006</c:v>
                </c:pt>
                <c:pt idx="12">
                  <c:v>80.099999999999994</c:v>
                </c:pt>
                <c:pt idx="13">
                  <c:v>80.400000000000006</c:v>
                </c:pt>
                <c:pt idx="14">
                  <c:v>80.5</c:v>
                </c:pt>
                <c:pt idx="15">
                  <c:v>80.5</c:v>
                </c:pt>
                <c:pt idx="16">
                  <c:v>80.7</c:v>
                </c:pt>
                <c:pt idx="17">
                  <c:v>80.8</c:v>
                </c:pt>
                <c:pt idx="18">
                  <c:v>80.5</c:v>
                </c:pt>
                <c:pt idx="19">
                  <c:v>80.7</c:v>
                </c:pt>
                <c:pt idx="20">
                  <c:v>80.8</c:v>
                </c:pt>
                <c:pt idx="21">
                  <c:v>80.7</c:v>
                </c:pt>
                <c:pt idx="22">
                  <c:v>81</c:v>
                </c:pt>
                <c:pt idx="23">
                  <c:v>81.5</c:v>
                </c:pt>
                <c:pt idx="24">
                  <c:v>81.7</c:v>
                </c:pt>
                <c:pt idx="25">
                  <c:v>82</c:v>
                </c:pt>
                <c:pt idx="26">
                  <c:v>82.5</c:v>
                </c:pt>
                <c:pt idx="27">
                  <c:v>82.5</c:v>
                </c:pt>
                <c:pt idx="28">
                  <c:v>82.9</c:v>
                </c:pt>
                <c:pt idx="29">
                  <c:v>83</c:v>
                </c:pt>
                <c:pt idx="30">
                  <c:v>83.1</c:v>
                </c:pt>
                <c:pt idx="31">
                  <c:v>83</c:v>
                </c:pt>
                <c:pt idx="32">
                  <c:v>83.2</c:v>
                </c:pt>
                <c:pt idx="33">
                  <c:v>83.5</c:v>
                </c:pt>
                <c:pt idx="34">
                  <c:v>83.2</c:v>
                </c:pt>
                <c:pt idx="35">
                  <c:v>83.2</c:v>
                </c:pt>
                <c:pt idx="36">
                  <c:v>83.4</c:v>
                </c:pt>
                <c:pt idx="37">
                  <c:v>83.4</c:v>
                </c:pt>
                <c:pt idx="38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75D-4EC1-A89C-0C4FD390D517}"/>
            </c:ext>
          </c:extLst>
        </c:ser>
        <c:ser>
          <c:idx val="21"/>
          <c:order val="19"/>
          <c:tx>
            <c:strRef>
              <c:f>'Data Fig 7'!$A$58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7'!$B$58:$AN$58</c:f>
              <c:numCache>
                <c:formatCode>0.0</c:formatCode>
                <c:ptCount val="39"/>
                <c:pt idx="0">
                  <c:v>76.5</c:v>
                </c:pt>
                <c:pt idx="1">
                  <c:v>76.7</c:v>
                </c:pt>
                <c:pt idx="2">
                  <c:v>76.7</c:v>
                </c:pt>
                <c:pt idx="3">
                  <c:v>77.3</c:v>
                </c:pt>
                <c:pt idx="4">
                  <c:v>77.400000000000006</c:v>
                </c:pt>
                <c:pt idx="5">
                  <c:v>77.8</c:v>
                </c:pt>
                <c:pt idx="6">
                  <c:v>78.2</c:v>
                </c:pt>
                <c:pt idx="7">
                  <c:v>78.7</c:v>
                </c:pt>
                <c:pt idx="8">
                  <c:v>78.8</c:v>
                </c:pt>
                <c:pt idx="9">
                  <c:v>79</c:v>
                </c:pt>
                <c:pt idx="10">
                  <c:v>79.099999999999994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80.099999999999994</c:v>
                </c:pt>
                <c:pt idx="15">
                  <c:v>80.2</c:v>
                </c:pt>
                <c:pt idx="16">
                  <c:v>80.7</c:v>
                </c:pt>
                <c:pt idx="17">
                  <c:v>81</c:v>
                </c:pt>
                <c:pt idx="18">
                  <c:v>81</c:v>
                </c:pt>
                <c:pt idx="19">
                  <c:v>81.2</c:v>
                </c:pt>
                <c:pt idx="20">
                  <c:v>81.7</c:v>
                </c:pt>
                <c:pt idx="21">
                  <c:v>81.7</c:v>
                </c:pt>
                <c:pt idx="22">
                  <c:v>81.5</c:v>
                </c:pt>
                <c:pt idx="23">
                  <c:v>82.1</c:v>
                </c:pt>
                <c:pt idx="24">
                  <c:v>82.2</c:v>
                </c:pt>
                <c:pt idx="25">
                  <c:v>82.8</c:v>
                </c:pt>
                <c:pt idx="26">
                  <c:v>83.1</c:v>
                </c:pt>
                <c:pt idx="27">
                  <c:v>83.3</c:v>
                </c:pt>
                <c:pt idx="28">
                  <c:v>83.2</c:v>
                </c:pt>
                <c:pt idx="29">
                  <c:v>83.5</c:v>
                </c:pt>
                <c:pt idx="30">
                  <c:v>83.8</c:v>
                </c:pt>
                <c:pt idx="31">
                  <c:v>83.6</c:v>
                </c:pt>
                <c:pt idx="32">
                  <c:v>83.8</c:v>
                </c:pt>
                <c:pt idx="33">
                  <c:v>84</c:v>
                </c:pt>
                <c:pt idx="34">
                  <c:v>83.7</c:v>
                </c:pt>
                <c:pt idx="35">
                  <c:v>84.1</c:v>
                </c:pt>
                <c:pt idx="36">
                  <c:v>84</c:v>
                </c:pt>
                <c:pt idx="37">
                  <c:v>84.1</c:v>
                </c:pt>
                <c:pt idx="38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75D-4EC1-A89C-0C4FD390D517}"/>
            </c:ext>
          </c:extLst>
        </c:ser>
        <c:ser>
          <c:idx val="22"/>
          <c:order val="20"/>
          <c:tx>
            <c:strRef>
              <c:f>'Data Fig 7'!$A$59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7'!$B$59:$AN$59</c:f>
              <c:numCache>
                <c:formatCode>0.0</c:formatCode>
                <c:ptCount val="39"/>
                <c:pt idx="9">
                  <c:v>75.3</c:v>
                </c:pt>
                <c:pt idx="10">
                  <c:v>75.099999999999994</c:v>
                </c:pt>
                <c:pt idx="11">
                  <c:v>75.599999999999994</c:v>
                </c:pt>
                <c:pt idx="12">
                  <c:v>75.900000000000006</c:v>
                </c:pt>
                <c:pt idx="13">
                  <c:v>76.099999999999994</c:v>
                </c:pt>
                <c:pt idx="14">
                  <c:v>76.400000000000006</c:v>
                </c:pt>
                <c:pt idx="15">
                  <c:v>76.599999999999994</c:v>
                </c:pt>
                <c:pt idx="16">
                  <c:v>77</c:v>
                </c:pt>
                <c:pt idx="17">
                  <c:v>77.400000000000006</c:v>
                </c:pt>
                <c:pt idx="18">
                  <c:v>77.5</c:v>
                </c:pt>
                <c:pt idx="19">
                  <c:v>78</c:v>
                </c:pt>
                <c:pt idx="20">
                  <c:v>78.400000000000006</c:v>
                </c:pt>
                <c:pt idx="21">
                  <c:v>78.8</c:v>
                </c:pt>
                <c:pt idx="22">
                  <c:v>78.8</c:v>
                </c:pt>
                <c:pt idx="23">
                  <c:v>79.2</c:v>
                </c:pt>
                <c:pt idx="24">
                  <c:v>79.3</c:v>
                </c:pt>
                <c:pt idx="25">
                  <c:v>79.7</c:v>
                </c:pt>
                <c:pt idx="26">
                  <c:v>79.8</c:v>
                </c:pt>
                <c:pt idx="27">
                  <c:v>80</c:v>
                </c:pt>
                <c:pt idx="28">
                  <c:v>80.099999999999994</c:v>
                </c:pt>
                <c:pt idx="29">
                  <c:v>80.7</c:v>
                </c:pt>
                <c:pt idx="30">
                  <c:v>81.099999999999994</c:v>
                </c:pt>
                <c:pt idx="31">
                  <c:v>81.099999999999994</c:v>
                </c:pt>
                <c:pt idx="32">
                  <c:v>81.2</c:v>
                </c:pt>
                <c:pt idx="33">
                  <c:v>81.7</c:v>
                </c:pt>
                <c:pt idx="34">
                  <c:v>81.599999999999994</c:v>
                </c:pt>
                <c:pt idx="35">
                  <c:v>82</c:v>
                </c:pt>
                <c:pt idx="36">
                  <c:v>81.8</c:v>
                </c:pt>
                <c:pt idx="37">
                  <c:v>81.7</c:v>
                </c:pt>
                <c:pt idx="38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75D-4EC1-A89C-0C4FD390D517}"/>
            </c:ext>
          </c:extLst>
        </c:ser>
        <c:ser>
          <c:idx val="23"/>
          <c:order val="21"/>
          <c:tx>
            <c:strRef>
              <c:f>'Data Fig 7'!$A$60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7'!$B$60:$AN$60</c:f>
              <c:numCache>
                <c:formatCode>0.0</c:formatCode>
                <c:ptCount val="39"/>
                <c:pt idx="0">
                  <c:v>75.2</c:v>
                </c:pt>
                <c:pt idx="1">
                  <c:v>76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76.8</c:v>
                </c:pt>
                <c:pt idx="6">
                  <c:v>77.2</c:v>
                </c:pt>
                <c:pt idx="7">
                  <c:v>77.3</c:v>
                </c:pt>
                <c:pt idx="8">
                  <c:v>77.900000000000006</c:v>
                </c:pt>
                <c:pt idx="9">
                  <c:v>77.5</c:v>
                </c:pt>
                <c:pt idx="10">
                  <c:v>77.7</c:v>
                </c:pt>
                <c:pt idx="11">
                  <c:v>78.400000000000006</c:v>
                </c:pt>
                <c:pt idx="12">
                  <c:v>78.099999999999994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79.400000000000006</c:v>
                </c:pt>
                <c:pt idx="17">
                  <c:v>79.599999999999994</c:v>
                </c:pt>
                <c:pt idx="18">
                  <c:v>79.8</c:v>
                </c:pt>
                <c:pt idx="19">
                  <c:v>80.400000000000006</c:v>
                </c:pt>
                <c:pt idx="20">
                  <c:v>80.7</c:v>
                </c:pt>
                <c:pt idx="21">
                  <c:v>80.8</c:v>
                </c:pt>
                <c:pt idx="22">
                  <c:v>80.8</c:v>
                </c:pt>
                <c:pt idx="23">
                  <c:v>81.8</c:v>
                </c:pt>
                <c:pt idx="24">
                  <c:v>81.5</c:v>
                </c:pt>
                <c:pt idx="25">
                  <c:v>82.5</c:v>
                </c:pt>
                <c:pt idx="26">
                  <c:v>82.5</c:v>
                </c:pt>
                <c:pt idx="27">
                  <c:v>82.7</c:v>
                </c:pt>
                <c:pt idx="28">
                  <c:v>82.8</c:v>
                </c:pt>
                <c:pt idx="29">
                  <c:v>83.2</c:v>
                </c:pt>
                <c:pt idx="30">
                  <c:v>83.8</c:v>
                </c:pt>
                <c:pt idx="31">
                  <c:v>83.6</c:v>
                </c:pt>
                <c:pt idx="32">
                  <c:v>84</c:v>
                </c:pt>
                <c:pt idx="33">
                  <c:v>84.4</c:v>
                </c:pt>
                <c:pt idx="34">
                  <c:v>84.3</c:v>
                </c:pt>
                <c:pt idx="35">
                  <c:v>84.3</c:v>
                </c:pt>
                <c:pt idx="36">
                  <c:v>84.6</c:v>
                </c:pt>
                <c:pt idx="37">
                  <c:v>84.5</c:v>
                </c:pt>
                <c:pt idx="38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75D-4EC1-A89C-0C4FD390D517}"/>
            </c:ext>
          </c:extLst>
        </c:ser>
        <c:ser>
          <c:idx val="24"/>
          <c:order val="22"/>
          <c:tx>
            <c:strRef>
              <c:f>'Data Fig 7'!$A$61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7'!$B$61:$AN$61</c:f>
              <c:numCache>
                <c:formatCode>0.0</c:formatCode>
                <c:ptCount val="39"/>
                <c:pt idx="0">
                  <c:v>72.400000000000006</c:v>
                </c:pt>
                <c:pt idx="1">
                  <c:v>72.5</c:v>
                </c:pt>
                <c:pt idx="2">
                  <c:v>72.599999999999994</c:v>
                </c:pt>
                <c:pt idx="3">
                  <c:v>72.7</c:v>
                </c:pt>
                <c:pt idx="4">
                  <c:v>72.3</c:v>
                </c:pt>
                <c:pt idx="5">
                  <c:v>72.8</c:v>
                </c:pt>
                <c:pt idx="6">
                  <c:v>72</c:v>
                </c:pt>
                <c:pt idx="7">
                  <c:v>72.400000000000006</c:v>
                </c:pt>
                <c:pt idx="8">
                  <c:v>72.7</c:v>
                </c:pt>
                <c:pt idx="9">
                  <c:v>73.099999999999994</c:v>
                </c:pt>
                <c:pt idx="10">
                  <c:v>73.5</c:v>
                </c:pt>
                <c:pt idx="11">
                  <c:v>73.2</c:v>
                </c:pt>
                <c:pt idx="12">
                  <c:v>73.400000000000006</c:v>
                </c:pt>
                <c:pt idx="13">
                  <c:v>73.3</c:v>
                </c:pt>
                <c:pt idx="14">
                  <c:v>73.5</c:v>
                </c:pt>
                <c:pt idx="15">
                  <c:v>72.8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74.8</c:v>
                </c:pt>
                <c:pt idx="20">
                  <c:v>74.900000000000006</c:v>
                </c:pt>
                <c:pt idx="21">
                  <c:v>74.599999999999994</c:v>
                </c:pt>
                <c:pt idx="22">
                  <c:v>74.8</c:v>
                </c:pt>
                <c:pt idx="23">
                  <c:v>75.099999999999994</c:v>
                </c:pt>
                <c:pt idx="24">
                  <c:v>75.400000000000006</c:v>
                </c:pt>
                <c:pt idx="25">
                  <c:v>76.099999999999994</c:v>
                </c:pt>
                <c:pt idx="26">
                  <c:v>76.8</c:v>
                </c:pt>
                <c:pt idx="27">
                  <c:v>77.5</c:v>
                </c:pt>
                <c:pt idx="28">
                  <c:v>77.7</c:v>
                </c:pt>
                <c:pt idx="29">
                  <c:v>77.7</c:v>
                </c:pt>
                <c:pt idx="30">
                  <c:v>78.2</c:v>
                </c:pt>
                <c:pt idx="31">
                  <c:v>78.099999999999994</c:v>
                </c:pt>
                <c:pt idx="32">
                  <c:v>78.7</c:v>
                </c:pt>
                <c:pt idx="33">
                  <c:v>78.7</c:v>
                </c:pt>
                <c:pt idx="34">
                  <c:v>78.599999999999994</c:v>
                </c:pt>
                <c:pt idx="35">
                  <c:v>79</c:v>
                </c:pt>
                <c:pt idx="36">
                  <c:v>79</c:v>
                </c:pt>
                <c:pt idx="37">
                  <c:v>79.2</c:v>
                </c:pt>
                <c:pt idx="38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75D-4EC1-A89C-0C4FD390D517}"/>
            </c:ext>
          </c:extLst>
        </c:ser>
        <c:ser>
          <c:idx val="25"/>
          <c:order val="23"/>
          <c:tx>
            <c:strRef>
              <c:f>'Data Fig 7'!$A$62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7'!$B$62:$AN$62</c:f>
              <c:numCache>
                <c:formatCode>0.0</c:formatCode>
                <c:ptCount val="39"/>
                <c:pt idx="1">
                  <c:v>75.3</c:v>
                </c:pt>
                <c:pt idx="2">
                  <c:v>75</c:v>
                </c:pt>
                <c:pt idx="3">
                  <c:v>75.400000000000006</c:v>
                </c:pt>
                <c:pt idx="4">
                  <c:v>76</c:v>
                </c:pt>
                <c:pt idx="5">
                  <c:v>76.400000000000006</c:v>
                </c:pt>
                <c:pt idx="6">
                  <c:v>76.5</c:v>
                </c:pt>
                <c:pt idx="7">
                  <c:v>77</c:v>
                </c:pt>
                <c:pt idx="8">
                  <c:v>77.5</c:v>
                </c:pt>
                <c:pt idx="9">
                  <c:v>77.8</c:v>
                </c:pt>
                <c:pt idx="10">
                  <c:v>77.5</c:v>
                </c:pt>
                <c:pt idx="11">
                  <c:v>77.599999999999994</c:v>
                </c:pt>
                <c:pt idx="12">
                  <c:v>77.599999999999994</c:v>
                </c:pt>
                <c:pt idx="13">
                  <c:v>77.8</c:v>
                </c:pt>
                <c:pt idx="14">
                  <c:v>78.5</c:v>
                </c:pt>
                <c:pt idx="15">
                  <c:v>79</c:v>
                </c:pt>
                <c:pt idx="16">
                  <c:v>79.099999999999994</c:v>
                </c:pt>
                <c:pt idx="17">
                  <c:v>79.2</c:v>
                </c:pt>
                <c:pt idx="18">
                  <c:v>79.5</c:v>
                </c:pt>
                <c:pt idx="19">
                  <c:v>79.900000000000006</c:v>
                </c:pt>
                <c:pt idx="20">
                  <c:v>80.400000000000006</c:v>
                </c:pt>
                <c:pt idx="21">
                  <c:v>80.5</c:v>
                </c:pt>
                <c:pt idx="22">
                  <c:v>80.3</c:v>
                </c:pt>
                <c:pt idx="23">
                  <c:v>80.8</c:v>
                </c:pt>
                <c:pt idx="24">
                  <c:v>80.900000000000006</c:v>
                </c:pt>
                <c:pt idx="25">
                  <c:v>82</c:v>
                </c:pt>
                <c:pt idx="26">
                  <c:v>82</c:v>
                </c:pt>
                <c:pt idx="27">
                  <c:v>82.6</c:v>
                </c:pt>
                <c:pt idx="28">
                  <c:v>82.7</c:v>
                </c:pt>
                <c:pt idx="29">
                  <c:v>83.1</c:v>
                </c:pt>
                <c:pt idx="30">
                  <c:v>83.3</c:v>
                </c:pt>
                <c:pt idx="31">
                  <c:v>83.3</c:v>
                </c:pt>
                <c:pt idx="32">
                  <c:v>83.6</c:v>
                </c:pt>
                <c:pt idx="33">
                  <c:v>84.1</c:v>
                </c:pt>
                <c:pt idx="34">
                  <c:v>83.9</c:v>
                </c:pt>
                <c:pt idx="35">
                  <c:v>84.3</c:v>
                </c:pt>
                <c:pt idx="36">
                  <c:v>84</c:v>
                </c:pt>
                <c:pt idx="37">
                  <c:v>84.4</c:v>
                </c:pt>
                <c:pt idx="38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75D-4EC1-A89C-0C4FD390D517}"/>
            </c:ext>
          </c:extLst>
        </c:ser>
        <c:ser>
          <c:idx val="26"/>
          <c:order val="24"/>
          <c:tx>
            <c:strRef>
              <c:f>'Data Fig 7'!$A$63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7'!$B$63:$AN$63</c:f>
              <c:numCache>
                <c:formatCode>0.0</c:formatCode>
                <c:ptCount val="39"/>
                <c:pt idx="0">
                  <c:v>74.900000000000006</c:v>
                </c:pt>
                <c:pt idx="1">
                  <c:v>74.900000000000006</c:v>
                </c:pt>
                <c:pt idx="2">
                  <c:v>74.7</c:v>
                </c:pt>
                <c:pt idx="3">
                  <c:v>75.099999999999994</c:v>
                </c:pt>
                <c:pt idx="4">
                  <c:v>75</c:v>
                </c:pt>
                <c:pt idx="5">
                  <c:v>75.099999999999994</c:v>
                </c:pt>
                <c:pt idx="6">
                  <c:v>75.400000000000006</c:v>
                </c:pt>
                <c:pt idx="7">
                  <c:v>75.7</c:v>
                </c:pt>
                <c:pt idx="8">
                  <c:v>75.599999999999994</c:v>
                </c:pt>
                <c:pt idx="9">
                  <c:v>75.7</c:v>
                </c:pt>
                <c:pt idx="10">
                  <c:v>75.5</c:v>
                </c:pt>
                <c:pt idx="11">
                  <c:v>76</c:v>
                </c:pt>
                <c:pt idx="12">
                  <c:v>76.3</c:v>
                </c:pt>
                <c:pt idx="13">
                  <c:v>76.7</c:v>
                </c:pt>
                <c:pt idx="14">
                  <c:v>76.5</c:v>
                </c:pt>
                <c:pt idx="15">
                  <c:v>77</c:v>
                </c:pt>
                <c:pt idx="16">
                  <c:v>76.900000000000006</c:v>
                </c:pt>
                <c:pt idx="17">
                  <c:v>77</c:v>
                </c:pt>
                <c:pt idx="18">
                  <c:v>77.400000000000006</c:v>
                </c:pt>
                <c:pt idx="19">
                  <c:v>77.5</c:v>
                </c:pt>
                <c:pt idx="20">
                  <c:v>77.7</c:v>
                </c:pt>
                <c:pt idx="21">
                  <c:v>77.7</c:v>
                </c:pt>
                <c:pt idx="22">
                  <c:v>77.7</c:v>
                </c:pt>
                <c:pt idx="23">
                  <c:v>78</c:v>
                </c:pt>
                <c:pt idx="24">
                  <c:v>78.099999999999994</c:v>
                </c:pt>
                <c:pt idx="25">
                  <c:v>78.400000000000006</c:v>
                </c:pt>
                <c:pt idx="26">
                  <c:v>78.400000000000006</c:v>
                </c:pt>
                <c:pt idx="27">
                  <c:v>79</c:v>
                </c:pt>
                <c:pt idx="28">
                  <c:v>79.099999999999994</c:v>
                </c:pt>
                <c:pt idx="29">
                  <c:v>79.3</c:v>
                </c:pt>
                <c:pt idx="30">
                  <c:v>79.8</c:v>
                </c:pt>
                <c:pt idx="31">
                  <c:v>79.900000000000006</c:v>
                </c:pt>
                <c:pt idx="32">
                  <c:v>80.099999999999994</c:v>
                </c:pt>
                <c:pt idx="33">
                  <c:v>80.5</c:v>
                </c:pt>
                <c:pt idx="34">
                  <c:v>80.2</c:v>
                </c:pt>
                <c:pt idx="35">
                  <c:v>80.7</c:v>
                </c:pt>
                <c:pt idx="36">
                  <c:v>80.7</c:v>
                </c:pt>
                <c:pt idx="37">
                  <c:v>80.8</c:v>
                </c:pt>
                <c:pt idx="38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75D-4EC1-A89C-0C4FD390D517}"/>
            </c:ext>
          </c:extLst>
        </c:ser>
        <c:ser>
          <c:idx val="27"/>
          <c:order val="25"/>
          <c:tx>
            <c:strRef>
              <c:f>'Data Fig 7'!$A$64</c:f>
              <c:strCache>
                <c:ptCount val="1"/>
                <c:pt idx="0">
                  <c:v>Finland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7'!$B$64:$AN$64</c:f>
              <c:numCache>
                <c:formatCode>0.0</c:formatCode>
                <c:ptCount val="39"/>
                <c:pt idx="0">
                  <c:v>78.2</c:v>
                </c:pt>
                <c:pt idx="1">
                  <c:v>78.8</c:v>
                </c:pt>
                <c:pt idx="2">
                  <c:v>78.5</c:v>
                </c:pt>
                <c:pt idx="3">
                  <c:v>79</c:v>
                </c:pt>
                <c:pt idx="4">
                  <c:v>78.7</c:v>
                </c:pt>
                <c:pt idx="5">
                  <c:v>78.900000000000006</c:v>
                </c:pt>
                <c:pt idx="6">
                  <c:v>78.8</c:v>
                </c:pt>
                <c:pt idx="7">
                  <c:v>78.8</c:v>
                </c:pt>
                <c:pt idx="8">
                  <c:v>79</c:v>
                </c:pt>
                <c:pt idx="9">
                  <c:v>79</c:v>
                </c:pt>
                <c:pt idx="10">
                  <c:v>79.5</c:v>
                </c:pt>
                <c:pt idx="11">
                  <c:v>79.599999999999994</c:v>
                </c:pt>
                <c:pt idx="12">
                  <c:v>79.5</c:v>
                </c:pt>
                <c:pt idx="13">
                  <c:v>80.3</c:v>
                </c:pt>
                <c:pt idx="14">
                  <c:v>80.400000000000006</c:v>
                </c:pt>
                <c:pt idx="15">
                  <c:v>80.7</c:v>
                </c:pt>
                <c:pt idx="16">
                  <c:v>80.7</c:v>
                </c:pt>
                <c:pt idx="17">
                  <c:v>81</c:v>
                </c:pt>
                <c:pt idx="18">
                  <c:v>81.2</c:v>
                </c:pt>
                <c:pt idx="19">
                  <c:v>81.2</c:v>
                </c:pt>
                <c:pt idx="20">
                  <c:v>81.7</c:v>
                </c:pt>
                <c:pt idx="21">
                  <c:v>81.599999999999994</c:v>
                </c:pt>
                <c:pt idx="22">
                  <c:v>81.900000000000006</c:v>
                </c:pt>
                <c:pt idx="23">
                  <c:v>82.5</c:v>
                </c:pt>
                <c:pt idx="24">
                  <c:v>82.5</c:v>
                </c:pt>
                <c:pt idx="25">
                  <c:v>83.1</c:v>
                </c:pt>
                <c:pt idx="26">
                  <c:v>83.1</c:v>
                </c:pt>
                <c:pt idx="27">
                  <c:v>83.3</c:v>
                </c:pt>
                <c:pt idx="28">
                  <c:v>83.5</c:v>
                </c:pt>
                <c:pt idx="29">
                  <c:v>83.5</c:v>
                </c:pt>
                <c:pt idx="30">
                  <c:v>83.8</c:v>
                </c:pt>
                <c:pt idx="31">
                  <c:v>83.7</c:v>
                </c:pt>
                <c:pt idx="32">
                  <c:v>84.1</c:v>
                </c:pt>
                <c:pt idx="33">
                  <c:v>84.1</c:v>
                </c:pt>
                <c:pt idx="34">
                  <c:v>84.4</c:v>
                </c:pt>
                <c:pt idx="35">
                  <c:v>84.4</c:v>
                </c:pt>
                <c:pt idx="36">
                  <c:v>84.5</c:v>
                </c:pt>
                <c:pt idx="37">
                  <c:v>84.5</c:v>
                </c:pt>
                <c:pt idx="38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75D-4EC1-A89C-0C4FD390D517}"/>
            </c:ext>
          </c:extLst>
        </c:ser>
        <c:ser>
          <c:idx val="28"/>
          <c:order val="26"/>
          <c:tx>
            <c:strRef>
              <c:f>'Data Fig 7'!$A$65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7'!$B$65:$AN$65</c:f>
              <c:numCache>
                <c:formatCode>0.0</c:formatCode>
                <c:ptCount val="39"/>
                <c:pt idx="0">
                  <c:v>79.3</c:v>
                </c:pt>
                <c:pt idx="1">
                  <c:v>79.5</c:v>
                </c:pt>
                <c:pt idx="2">
                  <c:v>79.8</c:v>
                </c:pt>
                <c:pt idx="3">
                  <c:v>80.099999999999994</c:v>
                </c:pt>
                <c:pt idx="4">
                  <c:v>79.8</c:v>
                </c:pt>
                <c:pt idx="5">
                  <c:v>80.2</c:v>
                </c:pt>
                <c:pt idx="6">
                  <c:v>80.3</c:v>
                </c:pt>
                <c:pt idx="7">
                  <c:v>80</c:v>
                </c:pt>
                <c:pt idx="8">
                  <c:v>80.7</c:v>
                </c:pt>
                <c:pt idx="9">
                  <c:v>80.5</c:v>
                </c:pt>
                <c:pt idx="10">
                  <c:v>80.7</c:v>
                </c:pt>
                <c:pt idx="11">
                  <c:v>81</c:v>
                </c:pt>
                <c:pt idx="12">
                  <c:v>80.900000000000006</c:v>
                </c:pt>
                <c:pt idx="13">
                  <c:v>81.599999999999994</c:v>
                </c:pt>
                <c:pt idx="14">
                  <c:v>81.7</c:v>
                </c:pt>
                <c:pt idx="15">
                  <c:v>81.7</c:v>
                </c:pt>
                <c:pt idx="16">
                  <c:v>82</c:v>
                </c:pt>
                <c:pt idx="17">
                  <c:v>82.1</c:v>
                </c:pt>
                <c:pt idx="18">
                  <c:v>82</c:v>
                </c:pt>
                <c:pt idx="19">
                  <c:v>82</c:v>
                </c:pt>
                <c:pt idx="20">
                  <c:v>82.2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82.9</c:v>
                </c:pt>
                <c:pt idx="25">
                  <c:v>83.1</c:v>
                </c:pt>
                <c:pt idx="26">
                  <c:v>83.1</c:v>
                </c:pt>
                <c:pt idx="27">
                  <c:v>83.3</c:v>
                </c:pt>
                <c:pt idx="28">
                  <c:v>83.5</c:v>
                </c:pt>
                <c:pt idx="29">
                  <c:v>83.6</c:v>
                </c:pt>
                <c:pt idx="30">
                  <c:v>83.8</c:v>
                </c:pt>
                <c:pt idx="31">
                  <c:v>83.6</c:v>
                </c:pt>
                <c:pt idx="32">
                  <c:v>83.8</c:v>
                </c:pt>
                <c:pt idx="33">
                  <c:v>84.2</c:v>
                </c:pt>
                <c:pt idx="34">
                  <c:v>84.1</c:v>
                </c:pt>
                <c:pt idx="35">
                  <c:v>84.1</c:v>
                </c:pt>
                <c:pt idx="36">
                  <c:v>84.1</c:v>
                </c:pt>
                <c:pt idx="37">
                  <c:v>84.3</c:v>
                </c:pt>
                <c:pt idx="38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75D-4EC1-A89C-0C4FD390D517}"/>
            </c:ext>
          </c:extLst>
        </c:ser>
        <c:ser>
          <c:idx val="1"/>
          <c:order val="27"/>
          <c:tx>
            <c:strRef>
              <c:f>'Data Fig 7'!$A$38</c:f>
              <c:strCache>
                <c:ptCount val="1"/>
                <c:pt idx="0">
                  <c:v>UK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rgbClr val="50518B"/>
                </a:solidFill>
                <a:ln w="9525">
                  <a:solidFill>
                    <a:srgbClr val="50518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1A1-4CF2-9B46-8EF9F796FD8F}"/>
              </c:ext>
            </c:extLst>
          </c:dPt>
          <c:dLbls>
            <c:dLbl>
              <c:idx val="38"/>
              <c:layout>
                <c:manualLayout>
                  <c:x val="-4.0939599262571442E-3"/>
                  <c:y val="-6.264441304733500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A1-4CF2-9B46-8EF9F796FD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7'!$B$38:$AN$38</c:f>
              <c:numCache>
                <c:formatCode>0.0</c:formatCode>
                <c:ptCount val="39"/>
                <c:pt idx="0">
                  <c:v>76.88</c:v>
                </c:pt>
                <c:pt idx="1">
                  <c:v>76.94</c:v>
                </c:pt>
                <c:pt idx="2">
                  <c:v>77.22</c:v>
                </c:pt>
                <c:pt idx="3">
                  <c:v>77.569999999999993</c:v>
                </c:pt>
                <c:pt idx="4">
                  <c:v>77.38</c:v>
                </c:pt>
                <c:pt idx="5">
                  <c:v>77.69</c:v>
                </c:pt>
                <c:pt idx="6">
                  <c:v>77.98</c:v>
                </c:pt>
                <c:pt idx="7">
                  <c:v>78.069999999999993</c:v>
                </c:pt>
                <c:pt idx="8">
                  <c:v>78.099999999999994</c:v>
                </c:pt>
                <c:pt idx="9">
                  <c:v>78.510000000000005</c:v>
                </c:pt>
                <c:pt idx="10">
                  <c:v>78.61</c:v>
                </c:pt>
                <c:pt idx="11">
                  <c:v>78.959999999999994</c:v>
                </c:pt>
                <c:pt idx="12">
                  <c:v>78.78</c:v>
                </c:pt>
                <c:pt idx="13">
                  <c:v>79.319999999999993</c:v>
                </c:pt>
                <c:pt idx="14">
                  <c:v>79.239999999999995</c:v>
                </c:pt>
                <c:pt idx="15">
                  <c:v>79.36</c:v>
                </c:pt>
                <c:pt idx="16">
                  <c:v>79.53</c:v>
                </c:pt>
                <c:pt idx="17">
                  <c:v>79.75</c:v>
                </c:pt>
                <c:pt idx="18">
                  <c:v>79.8</c:v>
                </c:pt>
                <c:pt idx="19">
                  <c:v>80.17</c:v>
                </c:pt>
                <c:pt idx="20">
                  <c:v>80.400000000000006</c:v>
                </c:pt>
                <c:pt idx="21">
                  <c:v>80.510000000000005</c:v>
                </c:pt>
                <c:pt idx="22">
                  <c:v>80.5</c:v>
                </c:pt>
                <c:pt idx="23">
                  <c:v>81.040000000000006</c:v>
                </c:pt>
                <c:pt idx="24">
                  <c:v>81.5</c:v>
                </c:pt>
                <c:pt idx="25">
                  <c:v>81.599999999999994</c:v>
                </c:pt>
                <c:pt idx="26">
                  <c:v>81.64</c:v>
                </c:pt>
                <c:pt idx="27">
                  <c:v>81.69</c:v>
                </c:pt>
                <c:pt idx="28">
                  <c:v>82.21</c:v>
                </c:pt>
                <c:pt idx="29">
                  <c:v>82.34</c:v>
                </c:pt>
                <c:pt idx="30">
                  <c:v>82.71</c:v>
                </c:pt>
                <c:pt idx="31">
                  <c:v>82.66</c:v>
                </c:pt>
                <c:pt idx="32">
                  <c:v>82.74</c:v>
                </c:pt>
                <c:pt idx="33">
                  <c:v>82.99</c:v>
                </c:pt>
                <c:pt idx="34">
                  <c:v>82.71</c:v>
                </c:pt>
                <c:pt idx="35">
                  <c:v>82.87</c:v>
                </c:pt>
                <c:pt idx="36">
                  <c:v>82.96</c:v>
                </c:pt>
                <c:pt idx="37">
                  <c:v>82.93</c:v>
                </c:pt>
                <c:pt idx="38">
                  <c:v>83.27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D-4EC1-A89C-0C4FD390D517}"/>
            </c:ext>
          </c:extLst>
        </c:ser>
        <c:ser>
          <c:idx val="0"/>
          <c:order val="28"/>
          <c:tx>
            <c:strRef>
              <c:f>'Data Fig 7'!$A$37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dPt>
            <c:idx val="38"/>
            <c:marker>
              <c:symbol val="circle"/>
              <c:size val="9"/>
              <c:spPr>
                <a:solidFill>
                  <a:srgbClr val="50518B"/>
                </a:solidFill>
                <a:ln w="9525">
                  <a:solidFill>
                    <a:srgbClr val="50518B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1A1-4CF2-9B46-8EF9F796FD8F}"/>
              </c:ext>
            </c:extLst>
          </c:dPt>
          <c:dLbls>
            <c:dLbl>
              <c:idx val="38"/>
              <c:layout>
                <c:manualLayout>
                  <c:x val="-6.8232665437619067E-3"/>
                  <c:y val="1.25288826094669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A1-4CF2-9B46-8EF9F796FD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Fig 7'!$B$36:$AN$36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'Data Fig 7'!$B$37:$AN$37</c:f>
              <c:numCache>
                <c:formatCode>0.0</c:formatCode>
                <c:ptCount val="39"/>
                <c:pt idx="0">
                  <c:v>75.42</c:v>
                </c:pt>
                <c:pt idx="1">
                  <c:v>75.28</c:v>
                </c:pt>
                <c:pt idx="2">
                  <c:v>75.66</c:v>
                </c:pt>
                <c:pt idx="3">
                  <c:v>75.92</c:v>
                </c:pt>
                <c:pt idx="4">
                  <c:v>75.83</c:v>
                </c:pt>
                <c:pt idx="5">
                  <c:v>76.27</c:v>
                </c:pt>
                <c:pt idx="6">
                  <c:v>76.540000000000006</c:v>
                </c:pt>
                <c:pt idx="7">
                  <c:v>76.55</c:v>
                </c:pt>
                <c:pt idx="8">
                  <c:v>76.23</c:v>
                </c:pt>
                <c:pt idx="9">
                  <c:v>77.010000000000005</c:v>
                </c:pt>
                <c:pt idx="10">
                  <c:v>77.150000000000006</c:v>
                </c:pt>
                <c:pt idx="11">
                  <c:v>77.27</c:v>
                </c:pt>
                <c:pt idx="12">
                  <c:v>76.95</c:v>
                </c:pt>
                <c:pt idx="13">
                  <c:v>77.66</c:v>
                </c:pt>
                <c:pt idx="14">
                  <c:v>77.62</c:v>
                </c:pt>
                <c:pt idx="15">
                  <c:v>77.87</c:v>
                </c:pt>
                <c:pt idx="16">
                  <c:v>78.11</c:v>
                </c:pt>
                <c:pt idx="17">
                  <c:v>78.209999999999994</c:v>
                </c:pt>
                <c:pt idx="18">
                  <c:v>78.180000000000007</c:v>
                </c:pt>
                <c:pt idx="19">
                  <c:v>78.599999999999994</c:v>
                </c:pt>
                <c:pt idx="20">
                  <c:v>78.88</c:v>
                </c:pt>
                <c:pt idx="21">
                  <c:v>78.89</c:v>
                </c:pt>
                <c:pt idx="22">
                  <c:v>78.87</c:v>
                </c:pt>
                <c:pt idx="23">
                  <c:v>79.42</c:v>
                </c:pt>
                <c:pt idx="24">
                  <c:v>79.44</c:v>
                </c:pt>
                <c:pt idx="25">
                  <c:v>79.73</c:v>
                </c:pt>
                <c:pt idx="26">
                  <c:v>79.849999999999994</c:v>
                </c:pt>
                <c:pt idx="27">
                  <c:v>79.95</c:v>
                </c:pt>
                <c:pt idx="28">
                  <c:v>80.39</c:v>
                </c:pt>
                <c:pt idx="29">
                  <c:v>80.599999999999994</c:v>
                </c:pt>
                <c:pt idx="30">
                  <c:v>80.8</c:v>
                </c:pt>
                <c:pt idx="31">
                  <c:v>80.790000000000006</c:v>
                </c:pt>
                <c:pt idx="32">
                  <c:v>81.08</c:v>
                </c:pt>
                <c:pt idx="33">
                  <c:v>81.31</c:v>
                </c:pt>
                <c:pt idx="34">
                  <c:v>81.040000000000006</c:v>
                </c:pt>
                <c:pt idx="35">
                  <c:v>81.05</c:v>
                </c:pt>
                <c:pt idx="36">
                  <c:v>81.040000000000006</c:v>
                </c:pt>
                <c:pt idx="37">
                  <c:v>81.099999999999994</c:v>
                </c:pt>
                <c:pt idx="38">
                  <c:v>81.239999999999995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D-4EC1-A89C-0C4FD390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827624"/>
        <c:axId val="698826312"/>
      </c:lineChart>
      <c:catAx>
        <c:axId val="6988276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826312"/>
        <c:crosses val="autoZero"/>
        <c:auto val="1"/>
        <c:lblAlgn val="ctr"/>
        <c:lblOffset val="100"/>
        <c:noMultiLvlLbl val="0"/>
      </c:catAx>
      <c:valAx>
        <c:axId val="698826312"/>
        <c:scaling>
          <c:orientation val="minMax"/>
          <c:max val="95"/>
          <c:min val="6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82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0.31501</cdr:x>
      <cdr:y>0.25167</cdr:y>
    </cdr:from>
    <cdr:to>
      <cdr:x>0.41414</cdr:x>
      <cdr:y>0.31167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27546" y="1526670"/>
          <a:ext cx="921256" cy="363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0.35349</cdr:x>
      <cdr:y>0.50677</cdr:y>
    </cdr:from>
    <cdr:to>
      <cdr:x>0.42973</cdr:x>
      <cdr:y>0.56677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85133" y="3074126"/>
          <a:ext cx="708529" cy="36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0.02058</cdr:x>
      <cdr:y>0.93193</cdr:y>
    </cdr:from>
    <cdr:to>
      <cdr:x>0.58049</cdr:x>
      <cdr:y>0.99843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1243" y="5643523"/>
          <a:ext cx="5203067" cy="402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Source: National life tables,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Scotland (NRS), National Life Tables, UK (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ONS)</a:t>
          </a:r>
        </a:p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© Crown Copyright 2021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0.00587</cdr:x>
      <cdr:y>0.92426</cdr:y>
    </cdr:from>
    <cdr:to>
      <cdr:x>0.8599</cdr:x>
      <cdr:y>0.97047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652" y="5621311"/>
          <a:ext cx="7947909" cy="281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0.00084</cdr:x>
      <cdr:y>0.89291</cdr:y>
    </cdr:from>
    <cdr:to>
      <cdr:x>0.99736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01" y="5400675"/>
          <a:ext cx="9254557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life tables for Scotland (NRS), National life tables for the UK (ONS), Eurostat (tps00025) </a:t>
          </a:r>
        </a:p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Dashed lines represent eastern European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countries which have historically lower life expectancy. Life expectancy for non-UK countries is based on one year of data, e.g. 2016-2018</a:t>
          </a:r>
        </a:p>
        <a:p xmlns:a="http://schemas.openxmlformats.org/drawingml/2006/main"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is based on population and deaths in the year 2017</a:t>
          </a:r>
        </a:p>
        <a:p xmlns:a="http://schemas.openxmlformats.org/drawingml/2006/main"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© Crown Copyright 2020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0.89726</cdr:y>
    </cdr:from>
    <cdr:to>
      <cdr:x>0.9354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425109"/>
          <a:ext cx="8685006" cy="621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life tables for Scotland (NRS), National life tables for the UK (ONS), Eurostat (tps00025) </a:t>
          </a:r>
        </a:p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Dashed lines represent eastern European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countries which have historically lower life expectancy. 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expectancy for non-UK countries is based on one year of data, e.g. 2016-2018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based on population and deaths in the year 2017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2020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0.00614</cdr:x>
      <cdr:y>0.93519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38" y="5683117"/>
          <a:ext cx="9248787" cy="39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2020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0.66228</cdr:x>
      <cdr:y>0.42013</cdr:y>
    </cdr:from>
    <cdr:to>
      <cdr:x>0.99289</cdr:x>
      <cdr:y>0.42159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6150469" y="2541111"/>
          <a:ext cx="3070333" cy="883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0.91847</cdr:y>
    </cdr:from>
    <cdr:to>
      <cdr:x>0.99386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0" y="5581517"/>
          <a:ext cx="9248787" cy="495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n-GB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to 2017-2019 are from National 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based on three years of data. </a:t>
          </a: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from 2019 are projected single year life expectancies (2018 based, NRS).</a:t>
          </a: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2020</a:t>
          </a:r>
        </a:p>
      </cdr:txBody>
    </cdr:sp>
  </cdr:relSizeAnchor>
  <cdr:relSizeAnchor xmlns:cdr="http://schemas.openxmlformats.org/drawingml/2006/chartDrawing">
    <cdr:from>
      <cdr:x>0.65465</cdr:x>
      <cdr:y>0.41731</cdr:y>
    </cdr:from>
    <cdr:to>
      <cdr:x>0.90067</cdr:x>
      <cdr:y>0.49399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079627" y="2524059"/>
          <a:ext cx="2284757" cy="463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2018 based projections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0.93418</cdr:y>
    </cdr:from>
    <cdr:to>
      <cdr:x>0.9942</cdr:x>
      <cdr:y>0.99895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79920"/>
          <a:ext cx="9248787" cy="39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2021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0.93418</cdr:y>
    </cdr:from>
    <cdr:to>
      <cdr:x>0.9942</cdr:x>
      <cdr:y>0.99895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79920"/>
          <a:ext cx="9248787" cy="39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2021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0.3575</cdr:x>
      <cdr:y>0.19309</cdr:y>
    </cdr:from>
    <cdr:to>
      <cdr:x>0.52917</cdr:x>
      <cdr:y>0.32481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2135" y="1169328"/>
          <a:ext cx="1595243" cy="79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of female population aged 65+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0.3563</cdr:x>
      <cdr:y>0.42655</cdr:y>
    </cdr:from>
    <cdr:to>
      <cdr:x>0.57917</cdr:x>
      <cdr:y>0.46875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10983" y="2583057"/>
          <a:ext cx="2071029" cy="25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effectLst/>
              <a:latin typeface="Arial" panose="020B0604020202020204" pitchFamily="34" charset="0"/>
              <a:cs typeface="Arial" panose="020B0604020202020204" pitchFamily="34" charset="0"/>
            </a:rPr>
            <a:t>% of female population with 15 or fewer years RLE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0.36021</cdr:x>
      <cdr:y>0.19241</cdr:y>
    </cdr:from>
    <cdr:to>
      <cdr:x>0.53448</cdr:x>
      <cdr:y>0.25288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0460" y="1169736"/>
          <a:ext cx="1620921" cy="36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50518B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0.54075</cdr:x>
      <cdr:y>0.46524</cdr:y>
    </cdr:from>
    <cdr:to>
      <cdr:x>0.71501</cdr:x>
      <cdr:y>0.52571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1246" y="2821521"/>
          <a:ext cx="1618130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B2B2D6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0.47696</cdr:x>
      <cdr:y>0.14698</cdr:y>
    </cdr:from>
    <cdr:to>
      <cdr:x>0.65123</cdr:x>
      <cdr:y>0.20745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8898" y="891375"/>
          <a:ext cx="1618223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6466AE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0.27092</cdr:x>
      <cdr:y>0.49668</cdr:y>
    </cdr:from>
    <cdr:to>
      <cdr:x>0.3472</cdr:x>
      <cdr:y>0.55715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17543" y="3007790"/>
          <a:ext cx="708846" cy="366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B2B2D6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0.1612</cdr:x>
      <cdr:y>0.83114</cdr:y>
    </cdr:from>
    <cdr:to>
      <cdr:x>0.49747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7981" y="5033147"/>
          <a:ext cx="3124819" cy="10225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Male life expectancy in decile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10 (least deprived) was 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13.5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years higher than in decile 1(most deprived)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0.59972</cdr:x>
      <cdr:y>0.8391</cdr:y>
    </cdr:from>
    <cdr:to>
      <cdr:x>0.90591</cdr:x>
      <cdr:y>0.98753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72977" y="5081352"/>
          <a:ext cx="2845389" cy="898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l</a:t>
          </a:r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ife expectancy in decile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10 (least deprived) was 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10.2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years higher than in decile 1(most deprived)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0.22996</cdr:x>
      <cdr:y>0.12644</cdr:y>
    </cdr:from>
    <cdr:to>
      <cdr:x>0.34853</cdr:x>
      <cdr:y>0.16355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38947" y="768684"/>
          <a:ext cx="1102895" cy="225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0.26667</cdr:x>
      <cdr:y>0.08639</cdr:y>
    </cdr:from>
    <cdr:to>
      <cdr:x>0.37203</cdr:x>
      <cdr:y>0.11765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78079" y="523155"/>
          <a:ext cx="979107" cy="1893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0.71297</cdr:x>
      <cdr:y>0.06977</cdr:y>
    </cdr:from>
    <cdr:to>
      <cdr:x>0.81833</cdr:x>
      <cdr:y>0.10102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625404" y="422508"/>
          <a:ext cx="979108" cy="1892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0.20474</cdr:x>
      <cdr:y>0.08527</cdr:y>
    </cdr:from>
    <cdr:to>
      <cdr:x>0.28559</cdr:x>
      <cdr:y>0.15536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2615" y="516363"/>
          <a:ext cx="751313" cy="42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0.72224</cdr:x>
      <cdr:y>0.08788</cdr:y>
    </cdr:from>
    <cdr:to>
      <cdr:x>0.825</cdr:x>
      <cdr:y>0.15797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11516" y="532162"/>
          <a:ext cx="954947" cy="42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0.21308</cdr:x>
      <cdr:y>0.52889</cdr:y>
    </cdr:from>
    <cdr:to>
      <cdr:x>0.5864</cdr:x>
      <cdr:y>0.64313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3047" y="3216660"/>
          <a:ext cx="3474263" cy="69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Between 2000-2002 and 2012-2014, life expectancy increased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by 16.3 weeks per year for males and 9.9 weeks per year for females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0.64011</cdr:x>
      <cdr:y>0.20048</cdr:y>
    </cdr:from>
    <cdr:to>
      <cdr:x>0.92409</cdr:x>
      <cdr:y>0.35002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948827" y="1216132"/>
          <a:ext cx="2639143" cy="90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Between 2012-2014 and 2017-2019, life expectancy increased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by 0.8 weeks per year for males and 0.7 weeks per year for females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0.00535</cdr:x>
      <cdr:y>0.93325</cdr:y>
    </cdr:from>
    <cdr:to>
      <cdr:x>0.99916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798" y="5675963"/>
          <a:ext cx="9248787" cy="40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2021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0.77251</cdr:x>
      <cdr:y>0.37931</cdr:y>
    </cdr:from>
    <cdr:to>
      <cdr:x>0.9799</cdr:x>
      <cdr:y>0.56527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79236" y="2300941"/>
          <a:ext cx="1927412" cy="1128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Between 2017-2019 and 2018-2020, life expectancy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decreased by 17.6 weeks for males and 6.1 weeks for females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0.49256</cdr:x>
      <cdr:y>0.02007</cdr:y>
    </cdr:from>
    <cdr:to>
      <cdr:x>0.59065</cdr:x>
      <cdr:y>0.17039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1538" y="1221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0.93525</cdr:y>
    </cdr:from>
    <cdr:to>
      <cdr:x>0.99381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688114"/>
          <a:ext cx="9248787" cy="39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2020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0.91973</cdr:y>
    </cdr:from>
    <cdr:to>
      <cdr:x>1</cdr:x>
      <cdr:y>0.98463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4892" y="5581650"/>
          <a:ext cx="9248787" cy="39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National 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Life Tables for Scotland (NRS)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Crown Copyright 2021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>
      <selection sqref="A1:B1"/>
    </sheetView>
  </sheetViews>
  <sheetFormatPr defaultColWidth="13.140625" defaultRowHeight="12.75"/>
  <cols>
    <col min="1" max="1" width="11.28515625" style="3" customWidth="1"/>
    <col min="2" max="2" width="130" style="3" customWidth="1"/>
    <col min="3" max="16384" width="13.140625" style="3"/>
  </cols>
  <sheetData>
    <row r="1" spans="1:10" ht="18" customHeight="1">
      <c r="A1" s="230" t="s">
        <v>332</v>
      </c>
      <c r="B1" s="230"/>
      <c r="C1" s="204"/>
      <c r="D1" s="204"/>
      <c r="E1" s="204"/>
      <c r="F1" s="204"/>
      <c r="G1" s="204"/>
    </row>
    <row r="2" spans="1:10" ht="15" customHeight="1">
      <c r="A2" s="4"/>
      <c r="B2" s="5"/>
      <c r="C2" s="5"/>
      <c r="D2" s="5"/>
      <c r="E2" s="5"/>
      <c r="F2" s="5"/>
      <c r="G2" s="5"/>
    </row>
    <row r="3" spans="1:10">
      <c r="A3" s="169" t="s">
        <v>100</v>
      </c>
    </row>
    <row r="4" spans="1:10">
      <c r="B4" s="6"/>
    </row>
    <row r="5" spans="1:10">
      <c r="A5" s="225" t="s">
        <v>269</v>
      </c>
      <c r="B5" s="227" t="s">
        <v>340</v>
      </c>
      <c r="C5" s="227"/>
      <c r="D5" s="227"/>
      <c r="E5" s="227"/>
      <c r="F5" s="227"/>
      <c r="G5" s="227"/>
      <c r="H5" s="7"/>
      <c r="I5" s="7"/>
      <c r="J5" s="7"/>
    </row>
    <row r="6" spans="1:10">
      <c r="A6" s="225" t="s">
        <v>270</v>
      </c>
      <c r="B6" s="228" t="s">
        <v>97</v>
      </c>
      <c r="C6" s="229"/>
      <c r="D6" s="229"/>
      <c r="E6" s="229"/>
      <c r="F6" s="229"/>
      <c r="G6" s="229"/>
    </row>
    <row r="7" spans="1:10">
      <c r="A7" s="225" t="s">
        <v>276</v>
      </c>
      <c r="B7" s="228" t="s">
        <v>53</v>
      </c>
      <c r="C7" s="229"/>
      <c r="D7" s="229"/>
      <c r="E7" s="229"/>
      <c r="F7" s="229"/>
      <c r="G7" s="229"/>
    </row>
    <row r="8" spans="1:10">
      <c r="A8" s="225" t="s">
        <v>277</v>
      </c>
      <c r="B8" s="228" t="s">
        <v>292</v>
      </c>
      <c r="C8" s="229"/>
      <c r="D8" s="229"/>
      <c r="E8" s="229"/>
      <c r="F8" s="229"/>
      <c r="G8" s="229"/>
    </row>
    <row r="9" spans="1:10">
      <c r="A9" s="225" t="s">
        <v>278</v>
      </c>
      <c r="B9" s="232" t="s">
        <v>342</v>
      </c>
      <c r="C9" s="232"/>
      <c r="D9" s="232"/>
      <c r="E9" s="232"/>
      <c r="F9" s="232"/>
      <c r="G9" s="232"/>
    </row>
    <row r="10" spans="1:10">
      <c r="A10" s="225" t="s">
        <v>279</v>
      </c>
      <c r="B10" s="228" t="s">
        <v>333</v>
      </c>
      <c r="C10" s="229"/>
      <c r="D10" s="229"/>
      <c r="E10" s="229"/>
      <c r="F10" s="229"/>
      <c r="G10" s="229"/>
    </row>
    <row r="11" spans="1:10">
      <c r="A11" s="225" t="s">
        <v>287</v>
      </c>
      <c r="B11" s="228" t="s">
        <v>296</v>
      </c>
      <c r="C11" s="229"/>
      <c r="D11" s="229"/>
      <c r="E11" s="229"/>
      <c r="F11" s="229"/>
      <c r="G11" s="229"/>
    </row>
    <row r="12" spans="1:10">
      <c r="A12" s="225" t="s">
        <v>280</v>
      </c>
      <c r="B12" s="228" t="s">
        <v>293</v>
      </c>
      <c r="C12" s="229"/>
      <c r="D12" s="229"/>
      <c r="E12" s="229"/>
      <c r="F12" s="229"/>
      <c r="G12" s="229"/>
    </row>
    <row r="13" spans="1:10">
      <c r="A13" s="225" t="s">
        <v>281</v>
      </c>
      <c r="B13" s="228" t="s">
        <v>294</v>
      </c>
      <c r="C13" s="229"/>
      <c r="D13" s="229"/>
      <c r="E13" s="229"/>
      <c r="F13" s="229"/>
      <c r="G13" s="229"/>
    </row>
    <row r="14" spans="1:10">
      <c r="A14" s="225" t="s">
        <v>282</v>
      </c>
      <c r="B14" s="228" t="s">
        <v>295</v>
      </c>
      <c r="C14" s="229"/>
      <c r="D14" s="229"/>
      <c r="E14" s="229"/>
      <c r="F14" s="229"/>
      <c r="G14" s="229"/>
    </row>
    <row r="15" spans="1:10">
      <c r="A15" s="225" t="s">
        <v>283</v>
      </c>
      <c r="B15" s="228" t="s">
        <v>297</v>
      </c>
      <c r="C15" s="229"/>
      <c r="D15" s="229"/>
      <c r="E15" s="229"/>
      <c r="F15" s="229"/>
      <c r="G15" s="229"/>
    </row>
    <row r="16" spans="1:10">
      <c r="A16" s="225" t="s">
        <v>284</v>
      </c>
      <c r="B16" s="228" t="s">
        <v>298</v>
      </c>
      <c r="C16" s="229"/>
      <c r="D16" s="229"/>
      <c r="E16" s="229"/>
      <c r="F16" s="229"/>
      <c r="G16" s="229"/>
    </row>
    <row r="17" spans="1:8">
      <c r="A17" s="225" t="s">
        <v>285</v>
      </c>
      <c r="B17" s="228" t="s">
        <v>288</v>
      </c>
      <c r="C17" s="229"/>
      <c r="D17" s="229"/>
      <c r="E17" s="229"/>
      <c r="F17" s="229"/>
      <c r="G17" s="229"/>
    </row>
    <row r="18" spans="1:8">
      <c r="A18" s="225" t="s">
        <v>286</v>
      </c>
      <c r="B18" s="228" t="s">
        <v>299</v>
      </c>
      <c r="C18" s="229"/>
      <c r="D18" s="229"/>
      <c r="E18" s="229"/>
      <c r="F18" s="229"/>
      <c r="G18" s="229"/>
    </row>
    <row r="19" spans="1:8">
      <c r="A19" s="225" t="s">
        <v>341</v>
      </c>
      <c r="B19" s="228" t="s">
        <v>300</v>
      </c>
      <c r="C19" s="229"/>
      <c r="D19" s="229"/>
      <c r="E19" s="229"/>
      <c r="F19" s="229"/>
      <c r="G19" s="229"/>
    </row>
    <row r="21" spans="1:8">
      <c r="A21" s="231" t="s">
        <v>343</v>
      </c>
      <c r="B21" s="231"/>
      <c r="C21" s="2"/>
      <c r="D21" s="2"/>
      <c r="E21" s="2"/>
      <c r="F21" s="2"/>
      <c r="G21" s="2"/>
      <c r="H21" s="2"/>
    </row>
    <row r="22" spans="1:8">
      <c r="A22" s="1"/>
      <c r="B22" s="2"/>
      <c r="C22" s="2"/>
      <c r="D22" s="2"/>
      <c r="E22" s="2"/>
      <c r="F22" s="2"/>
      <c r="G22" s="2"/>
      <c r="H22" s="2"/>
    </row>
    <row r="23" spans="1:8">
      <c r="A23" s="144" t="s">
        <v>301</v>
      </c>
    </row>
  </sheetData>
  <mergeCells count="3">
    <mergeCell ref="A1:B1"/>
    <mergeCell ref="A21:B21"/>
    <mergeCell ref="B9:G9"/>
  </mergeCells>
  <hyperlinks>
    <hyperlink ref="B5" location="'Data Fig 1'!A1" display="Life Expectancy at Birth, Scotland, 1981-2043"/>
    <hyperlink ref="B6" location="'Data Fig 2'!A1" display="The stalling of life expectancy at birth in Scotland"/>
    <hyperlink ref="B7" location="'Data Fig 3'!A1" display="Annual change in life expectancy in Scotland"/>
    <hyperlink ref="B8" location="'Data Fig 4'!A1" display="Life expectancy at 65 and 85, Scotland, 1980-1982 and 2018-2020"/>
    <hyperlink ref="B10" location="'Data Fig 6'!A1" display="Life expectancy  at birth in UK constituent countries. 1980-1982 to 2018-2020"/>
    <hyperlink ref="B12" location="'Data Fig 7'!A1" display="Life expectancy at birth in EU countries. 1980-1982 to 2018-2020"/>
    <hyperlink ref="B13" location="'Data Fig 8'!A1" display="Age at which a person has 15 years remaining life expectancy in Scotland 1981-1983 to 2018-2020"/>
    <hyperlink ref="B14" location="'Data Fig 9'!A1" display="Percent of population aged 65 years or older and with 15 or fewer years of remaining life expectancy. 1981-1983 to 2018-2020"/>
    <hyperlink ref="B11" location="Table1!A1" display="Life expectancy at birth and age 65 in UK and constituent countries, 2018-2020"/>
    <hyperlink ref="B15" location="'Data Fig 10'!A1" display="Life expectancy at birth in Council areas with 95% confidence intervals, 2018-2020 (ordered by female life expectancy)"/>
    <hyperlink ref="B16" location="'Data Fig 11'!A1" display="Life expectancy at birth in NHS health boards with 95% confidence intervals, 2018-2020 (ordered by female life expectancy)"/>
    <hyperlink ref="B17" location="'Data Fig 12'!A1" display="Almost all council areas of Scotland experienced a slow in life expectancy growth after 2012-2014."/>
    <hyperlink ref="B18" location="'Data Fig 13'!A1" display="Life expectancy  at birth by SIMD deciles, 2018-2020, males and females"/>
    <hyperlink ref="B19" location="'Data Fig 14'!A1" display="Life expectancy  at birth by urban rural classification, 2018-2020, males and females"/>
    <hyperlink ref="B9:G9" location="'Data Fig 5'!A1" display="Change in life expectancy between 2017-2019 and 2018-2020 by cause of death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107"/>
  <sheetViews>
    <sheetView workbookViewId="0">
      <selection sqref="A1:K1"/>
    </sheetView>
  </sheetViews>
  <sheetFormatPr defaultColWidth="9.140625" defaultRowHeight="12.75"/>
  <cols>
    <col min="1" max="1" width="15.42578125" style="3" customWidth="1"/>
    <col min="2" max="2" width="16.7109375" style="3" customWidth="1"/>
    <col min="3" max="3" width="16.5703125" style="3" customWidth="1"/>
    <col min="4" max="16384" width="9.140625" style="3"/>
  </cols>
  <sheetData>
    <row r="1" spans="1:14" ht="18" customHeight="1">
      <c r="A1" s="278" t="s">
        <v>325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M1" s="237" t="s">
        <v>99</v>
      </c>
      <c r="N1" s="237"/>
    </row>
    <row r="2" spans="1:14" ht="15" customHeight="1">
      <c r="B2" s="112"/>
    </row>
    <row r="3" spans="1:14" ht="15" customHeight="1">
      <c r="A3" s="285" t="s">
        <v>338</v>
      </c>
      <c r="B3" s="279" t="s">
        <v>37</v>
      </c>
      <c r="C3" s="282" t="s">
        <v>38</v>
      </c>
    </row>
    <row r="4" spans="1:14">
      <c r="A4" s="286"/>
      <c r="B4" s="280"/>
      <c r="C4" s="283"/>
    </row>
    <row r="5" spans="1:14">
      <c r="A5" s="287"/>
      <c r="B5" s="281"/>
      <c r="C5" s="284"/>
    </row>
    <row r="6" spans="1:14">
      <c r="A6" s="44" t="s">
        <v>0</v>
      </c>
      <c r="B6" s="61">
        <v>60.8</v>
      </c>
      <c r="C6" s="62">
        <v>66.5</v>
      </c>
      <c r="E6" s="50"/>
      <c r="F6" s="50"/>
    </row>
    <row r="7" spans="1:14">
      <c r="A7" s="44" t="s">
        <v>1</v>
      </c>
      <c r="B7" s="61">
        <v>60.9</v>
      </c>
      <c r="C7" s="62">
        <v>66.7</v>
      </c>
      <c r="E7" s="50"/>
      <c r="F7" s="50"/>
    </row>
    <row r="8" spans="1:14">
      <c r="A8" s="44" t="s">
        <v>2</v>
      </c>
      <c r="B8" s="61">
        <v>61</v>
      </c>
      <c r="C8" s="62">
        <v>66.900000000000006</v>
      </c>
      <c r="E8" s="50"/>
      <c r="F8" s="50"/>
    </row>
    <row r="9" spans="1:14">
      <c r="A9" s="44" t="s">
        <v>3</v>
      </c>
      <c r="B9" s="61">
        <v>61.1</v>
      </c>
      <c r="C9" s="62">
        <v>66.900000000000006</v>
      </c>
      <c r="E9" s="50"/>
      <c r="F9" s="50"/>
    </row>
    <row r="10" spans="1:14">
      <c r="A10" s="44" t="s">
        <v>4</v>
      </c>
      <c r="B10" s="61">
        <v>61.2</v>
      </c>
      <c r="C10" s="62">
        <v>67</v>
      </c>
      <c r="E10" s="50"/>
      <c r="F10" s="50"/>
    </row>
    <row r="11" spans="1:14">
      <c r="A11" s="44" t="s">
        <v>5</v>
      </c>
      <c r="B11" s="61">
        <v>61.5</v>
      </c>
      <c r="C11" s="62">
        <v>67.2</v>
      </c>
      <c r="E11" s="50"/>
      <c r="F11" s="50"/>
    </row>
    <row r="12" spans="1:14">
      <c r="A12" s="44" t="s">
        <v>6</v>
      </c>
      <c r="B12" s="61">
        <v>61.6</v>
      </c>
      <c r="C12" s="62">
        <v>67.2</v>
      </c>
      <c r="E12" s="50"/>
      <c r="F12" s="50"/>
    </row>
    <row r="13" spans="1:14">
      <c r="A13" s="44" t="s">
        <v>7</v>
      </c>
      <c r="B13" s="61">
        <v>61.8</v>
      </c>
      <c r="C13" s="62">
        <v>67.3</v>
      </c>
      <c r="E13" s="50"/>
      <c r="F13" s="50"/>
    </row>
    <row r="14" spans="1:14">
      <c r="A14" s="44" t="s">
        <v>8</v>
      </c>
      <c r="B14" s="61">
        <v>62</v>
      </c>
      <c r="C14" s="62">
        <v>67.400000000000006</v>
      </c>
      <c r="E14" s="50"/>
      <c r="F14" s="50"/>
    </row>
    <row r="15" spans="1:14">
      <c r="A15" s="44" t="s">
        <v>9</v>
      </c>
      <c r="B15" s="61">
        <v>62.3</v>
      </c>
      <c r="C15" s="62">
        <v>67.7</v>
      </c>
      <c r="E15" s="50"/>
      <c r="F15" s="50"/>
    </row>
    <row r="16" spans="1:14">
      <c r="A16" s="44" t="s">
        <v>10</v>
      </c>
      <c r="B16" s="61">
        <v>62.3</v>
      </c>
      <c r="C16" s="62">
        <v>67.599999999999994</v>
      </c>
      <c r="E16" s="50"/>
      <c r="F16" s="50"/>
    </row>
    <row r="17" spans="1:8">
      <c r="A17" s="44" t="s">
        <v>11</v>
      </c>
      <c r="B17" s="61">
        <v>62.6</v>
      </c>
      <c r="C17" s="62">
        <v>67.8</v>
      </c>
      <c r="E17" s="50"/>
      <c r="F17" s="50"/>
    </row>
    <row r="18" spans="1:8">
      <c r="A18" s="44" t="s">
        <v>12</v>
      </c>
      <c r="B18" s="61">
        <v>62.8</v>
      </c>
      <c r="C18" s="62">
        <v>67.8</v>
      </c>
      <c r="E18" s="50"/>
      <c r="F18" s="50"/>
    </row>
    <row r="19" spans="1:8">
      <c r="A19" s="44" t="s">
        <v>13</v>
      </c>
      <c r="B19" s="61">
        <v>63.1</v>
      </c>
      <c r="C19" s="62">
        <v>68.2</v>
      </c>
      <c r="E19" s="50"/>
      <c r="F19" s="50"/>
    </row>
    <row r="20" spans="1:8">
      <c r="A20" s="44" t="s">
        <v>14</v>
      </c>
      <c r="B20" s="61">
        <v>63.3</v>
      </c>
      <c r="C20" s="62">
        <v>68.2</v>
      </c>
      <c r="E20" s="50"/>
      <c r="F20" s="50"/>
    </row>
    <row r="21" spans="1:8">
      <c r="A21" s="44" t="s">
        <v>15</v>
      </c>
      <c r="B21" s="61">
        <v>63.6</v>
      </c>
      <c r="C21" s="62">
        <v>68.400000000000006</v>
      </c>
      <c r="E21" s="50"/>
      <c r="F21" s="50"/>
    </row>
    <row r="22" spans="1:8">
      <c r="A22" s="44" t="s">
        <v>16</v>
      </c>
      <c r="B22" s="61">
        <v>63.9</v>
      </c>
      <c r="C22" s="62">
        <v>68.400000000000006</v>
      </c>
      <c r="E22" s="50"/>
      <c r="F22" s="50"/>
    </row>
    <row r="23" spans="1:8">
      <c r="A23" s="44" t="s">
        <v>17</v>
      </c>
      <c r="B23" s="61">
        <v>64.2</v>
      </c>
      <c r="C23" s="62">
        <v>68.599999999999994</v>
      </c>
      <c r="E23" s="50"/>
      <c r="F23" s="50"/>
      <c r="H23" s="63"/>
    </row>
    <row r="24" spans="1:8">
      <c r="A24" s="44" t="s">
        <v>18</v>
      </c>
      <c r="B24" s="61">
        <v>64.5</v>
      </c>
      <c r="C24" s="62">
        <v>68.8</v>
      </c>
      <c r="E24" s="50"/>
      <c r="F24" s="50"/>
    </row>
    <row r="25" spans="1:8">
      <c r="A25" s="44" t="s">
        <v>19</v>
      </c>
      <c r="B25" s="61">
        <v>64.900000000000006</v>
      </c>
      <c r="C25" s="62">
        <v>69</v>
      </c>
      <c r="E25" s="50"/>
      <c r="F25" s="50"/>
    </row>
    <row r="26" spans="1:8">
      <c r="A26" s="44" t="s">
        <v>20</v>
      </c>
      <c r="B26" s="61">
        <v>65.099999999999994</v>
      </c>
      <c r="C26" s="62">
        <v>69.099999999999994</v>
      </c>
      <c r="E26" s="50"/>
      <c r="F26" s="50"/>
    </row>
    <row r="27" spans="1:8">
      <c r="A27" s="44" t="s">
        <v>21</v>
      </c>
      <c r="B27" s="61">
        <v>65.3</v>
      </c>
      <c r="C27" s="62">
        <v>69.2</v>
      </c>
      <c r="E27" s="50"/>
      <c r="F27" s="50"/>
    </row>
    <row r="28" spans="1:8">
      <c r="A28" s="44" t="s">
        <v>22</v>
      </c>
      <c r="B28" s="61">
        <v>65.599999999999994</v>
      </c>
      <c r="C28" s="62">
        <v>69.5</v>
      </c>
      <c r="E28" s="50"/>
      <c r="F28" s="50"/>
    </row>
    <row r="29" spans="1:8">
      <c r="A29" s="44" t="s">
        <v>23</v>
      </c>
      <c r="B29" s="61">
        <v>66.099999999999994</v>
      </c>
      <c r="C29" s="62">
        <v>69.7</v>
      </c>
      <c r="E29" s="50"/>
      <c r="F29" s="50"/>
    </row>
    <row r="30" spans="1:8">
      <c r="A30" s="44" t="s">
        <v>24</v>
      </c>
      <c r="B30" s="61">
        <v>66.400000000000006</v>
      </c>
      <c r="C30" s="62">
        <v>69.900000000000006</v>
      </c>
      <c r="E30" s="50"/>
      <c r="F30" s="50"/>
    </row>
    <row r="31" spans="1:8">
      <c r="A31" s="44" t="s">
        <v>25</v>
      </c>
      <c r="B31" s="61">
        <v>66.7</v>
      </c>
      <c r="C31" s="62">
        <v>70</v>
      </c>
      <c r="E31" s="50"/>
      <c r="F31" s="50"/>
    </row>
    <row r="32" spans="1:8">
      <c r="A32" s="44" t="s">
        <v>26</v>
      </c>
      <c r="B32" s="61">
        <v>66.900000000000006</v>
      </c>
      <c r="C32" s="62">
        <v>70.2</v>
      </c>
      <c r="E32" s="50"/>
      <c r="F32" s="50"/>
    </row>
    <row r="33" spans="1:10">
      <c r="A33" s="44" t="s">
        <v>27</v>
      </c>
      <c r="B33" s="61">
        <v>67.3</v>
      </c>
      <c r="C33" s="62">
        <v>70.400000000000006</v>
      </c>
      <c r="E33" s="50"/>
      <c r="F33" s="50"/>
    </row>
    <row r="34" spans="1:10">
      <c r="A34" s="44" t="s">
        <v>28</v>
      </c>
      <c r="B34" s="61">
        <v>67.599999999999994</v>
      </c>
      <c r="C34" s="62">
        <v>70.8</v>
      </c>
      <c r="E34" s="50"/>
      <c r="F34" s="50"/>
    </row>
    <row r="35" spans="1:10">
      <c r="A35" s="44" t="s">
        <v>29</v>
      </c>
      <c r="B35" s="61">
        <v>67.8</v>
      </c>
      <c r="C35" s="62">
        <v>70.8</v>
      </c>
      <c r="E35" s="50"/>
      <c r="F35" s="50"/>
    </row>
    <row r="36" spans="1:10">
      <c r="A36" s="44" t="s">
        <v>30</v>
      </c>
      <c r="B36" s="61">
        <v>67.900000000000006</v>
      </c>
      <c r="C36" s="62">
        <v>70.8</v>
      </c>
      <c r="E36" s="50"/>
      <c r="F36" s="50"/>
    </row>
    <row r="37" spans="1:10">
      <c r="A37" s="44" t="s">
        <v>31</v>
      </c>
      <c r="B37" s="61">
        <v>68.099999999999994</v>
      </c>
      <c r="C37" s="62">
        <v>70.900000000000006</v>
      </c>
      <c r="E37" s="50"/>
      <c r="F37" s="50"/>
    </row>
    <row r="38" spans="1:10">
      <c r="A38" s="44" t="s">
        <v>32</v>
      </c>
      <c r="B38" s="61">
        <v>68.099999999999994</v>
      </c>
      <c r="C38" s="62">
        <v>71</v>
      </c>
      <c r="E38" s="50"/>
      <c r="F38" s="50"/>
    </row>
    <row r="39" spans="1:10">
      <c r="A39" s="44" t="s">
        <v>33</v>
      </c>
      <c r="B39" s="61">
        <v>68.2</v>
      </c>
      <c r="C39" s="62">
        <v>71</v>
      </c>
      <c r="E39" s="50"/>
      <c r="F39" s="50"/>
    </row>
    <row r="40" spans="1:10">
      <c r="A40" s="44" t="s">
        <v>52</v>
      </c>
      <c r="B40" s="61">
        <v>68.2</v>
      </c>
      <c r="C40" s="62">
        <v>71</v>
      </c>
      <c r="E40" s="50"/>
      <c r="F40" s="50"/>
    </row>
    <row r="41" spans="1:10">
      <c r="A41" s="44" t="s">
        <v>101</v>
      </c>
      <c r="B41" s="61">
        <v>68.5</v>
      </c>
      <c r="C41" s="62">
        <v>71.099999999999994</v>
      </c>
      <c r="E41" s="50"/>
      <c r="F41" s="50"/>
    </row>
    <row r="42" spans="1:10">
      <c r="A42" s="44" t="s">
        <v>140</v>
      </c>
      <c r="B42" s="61">
        <v>68.599999999999994</v>
      </c>
      <c r="C42" s="62">
        <v>71.2</v>
      </c>
      <c r="E42" s="50"/>
      <c r="F42" s="50"/>
    </row>
    <row r="43" spans="1:10">
      <c r="A43" s="185" t="s">
        <v>302</v>
      </c>
      <c r="B43" s="64">
        <v>68.5</v>
      </c>
      <c r="C43" s="65">
        <v>71.099999999999994</v>
      </c>
      <c r="E43" s="50"/>
      <c r="F43" s="50"/>
    </row>
    <row r="44" spans="1:10">
      <c r="A44" s="56"/>
      <c r="B44" s="56"/>
    </row>
    <row r="45" spans="1:10">
      <c r="A45" s="173" t="s">
        <v>335</v>
      </c>
      <c r="B45" s="50"/>
    </row>
    <row r="46" spans="1:10">
      <c r="A46" s="240" t="s">
        <v>51</v>
      </c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>
      <c r="B47" s="50"/>
    </row>
    <row r="48" spans="1:10">
      <c r="A48" s="235" t="s">
        <v>301</v>
      </c>
      <c r="B48" s="235"/>
    </row>
    <row r="49" spans="2:2">
      <c r="B49" s="50"/>
    </row>
    <row r="50" spans="2:2">
      <c r="B50" s="50"/>
    </row>
    <row r="51" spans="2:2">
      <c r="B51" s="50"/>
    </row>
    <row r="52" spans="2:2">
      <c r="B52" s="50"/>
    </row>
    <row r="53" spans="2:2">
      <c r="B53" s="50"/>
    </row>
    <row r="54" spans="2:2">
      <c r="B54" s="50"/>
    </row>
    <row r="55" spans="2:2">
      <c r="B55" s="50"/>
    </row>
    <row r="56" spans="2:2">
      <c r="B56" s="50"/>
    </row>
    <row r="57" spans="2:2">
      <c r="B57" s="50"/>
    </row>
    <row r="58" spans="2:2">
      <c r="B58" s="50"/>
    </row>
    <row r="59" spans="2:2">
      <c r="B59" s="50"/>
    </row>
    <row r="60" spans="2:2">
      <c r="B60" s="50"/>
    </row>
    <row r="61" spans="2:2">
      <c r="B61" s="50"/>
    </row>
    <row r="62" spans="2:2">
      <c r="B62" s="50"/>
    </row>
    <row r="63" spans="2:2">
      <c r="B63" s="50"/>
    </row>
    <row r="64" spans="2:2">
      <c r="B64" s="50"/>
    </row>
    <row r="65" spans="2:2">
      <c r="B65" s="50"/>
    </row>
    <row r="66" spans="2:2">
      <c r="B66" s="50"/>
    </row>
    <row r="67" spans="2:2">
      <c r="B67" s="50"/>
    </row>
    <row r="68" spans="2:2">
      <c r="B68" s="50"/>
    </row>
    <row r="69" spans="2:2">
      <c r="B69" s="50"/>
    </row>
    <row r="70" spans="2:2">
      <c r="B70" s="50"/>
    </row>
    <row r="71" spans="2:2">
      <c r="B71" s="50"/>
    </row>
    <row r="72" spans="2:2">
      <c r="B72" s="50"/>
    </row>
    <row r="73" spans="2:2">
      <c r="B73" s="50"/>
    </row>
    <row r="74" spans="2:2">
      <c r="B74" s="50"/>
    </row>
    <row r="107" spans="3:3">
      <c r="C107" s="60"/>
    </row>
  </sheetData>
  <mergeCells count="7">
    <mergeCell ref="A48:B48"/>
    <mergeCell ref="M1:N1"/>
    <mergeCell ref="A1:K1"/>
    <mergeCell ref="B3:B5"/>
    <mergeCell ref="C3:C5"/>
    <mergeCell ref="A3:A5"/>
    <mergeCell ref="A46:J46"/>
  </mergeCells>
  <hyperlinks>
    <hyperlink ref="M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V110"/>
  <sheetViews>
    <sheetView zoomScaleNormal="100" workbookViewId="0">
      <selection sqref="A1:L1"/>
    </sheetView>
  </sheetViews>
  <sheetFormatPr defaultColWidth="9.140625" defaultRowHeight="12.75"/>
  <cols>
    <col min="1" max="1" width="15.42578125" style="3" customWidth="1"/>
    <col min="2" max="2" width="16" style="3" customWidth="1"/>
    <col min="3" max="3" width="17.85546875" style="3" customWidth="1"/>
    <col min="4" max="4" width="15" style="3" customWidth="1"/>
    <col min="5" max="5" width="17.140625" style="3" customWidth="1"/>
    <col min="6" max="16384" width="9.140625" style="3"/>
  </cols>
  <sheetData>
    <row r="1" spans="1:15" ht="18" customHeight="1">
      <c r="A1" s="278" t="s">
        <v>326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N1" s="237" t="s">
        <v>99</v>
      </c>
      <c r="O1" s="237"/>
    </row>
    <row r="2" spans="1:15" ht="15" customHeight="1"/>
    <row r="3" spans="1:15">
      <c r="A3" s="288" t="s">
        <v>338</v>
      </c>
      <c r="B3" s="279" t="s">
        <v>34</v>
      </c>
      <c r="C3" s="279" t="s">
        <v>36</v>
      </c>
      <c r="D3" s="291" t="s">
        <v>35</v>
      </c>
      <c r="E3" s="294" t="s">
        <v>138</v>
      </c>
    </row>
    <row r="4" spans="1:15">
      <c r="A4" s="289"/>
      <c r="B4" s="280"/>
      <c r="C4" s="280"/>
      <c r="D4" s="292"/>
      <c r="E4" s="295"/>
    </row>
    <row r="5" spans="1:15">
      <c r="A5" s="290"/>
      <c r="B5" s="281"/>
      <c r="C5" s="281"/>
      <c r="D5" s="293"/>
      <c r="E5" s="296"/>
    </row>
    <row r="6" spans="1:15">
      <c r="A6" s="46" t="s">
        <v>63</v>
      </c>
      <c r="B6" s="47">
        <v>0.112</v>
      </c>
      <c r="C6" s="48">
        <v>0.153</v>
      </c>
      <c r="D6" s="48">
        <v>0.17</v>
      </c>
      <c r="E6" s="49">
        <v>0.156</v>
      </c>
      <c r="G6" s="179"/>
      <c r="H6" s="179"/>
      <c r="I6" s="50"/>
      <c r="J6" s="50"/>
    </row>
    <row r="7" spans="1:15">
      <c r="A7" s="46" t="s">
        <v>64</v>
      </c>
      <c r="B7" s="47">
        <v>0.112</v>
      </c>
      <c r="C7" s="48">
        <v>0.153</v>
      </c>
      <c r="D7" s="48">
        <v>0.17</v>
      </c>
      <c r="E7" s="49">
        <v>0.154</v>
      </c>
      <c r="G7" s="179"/>
      <c r="H7" s="179"/>
      <c r="I7" s="50"/>
      <c r="J7" s="50"/>
    </row>
    <row r="8" spans="1:15">
      <c r="A8" s="46" t="s">
        <v>65</v>
      </c>
      <c r="B8" s="47">
        <v>0.112</v>
      </c>
      <c r="C8" s="48">
        <v>0.153</v>
      </c>
      <c r="D8" s="48">
        <v>0.17</v>
      </c>
      <c r="E8" s="49">
        <v>0.153</v>
      </c>
      <c r="G8" s="179"/>
      <c r="H8" s="179"/>
      <c r="I8" s="50"/>
      <c r="J8" s="50"/>
    </row>
    <row r="9" spans="1:15">
      <c r="A9" s="46" t="s">
        <v>66</v>
      </c>
      <c r="B9" s="47">
        <v>0.113</v>
      </c>
      <c r="C9" s="48">
        <v>0.154</v>
      </c>
      <c r="D9" s="48">
        <v>0.17199999999999999</v>
      </c>
      <c r="E9" s="49">
        <v>0.152</v>
      </c>
      <c r="G9" s="179"/>
      <c r="H9" s="179"/>
      <c r="I9" s="50"/>
      <c r="J9" s="50"/>
    </row>
    <row r="10" spans="1:15">
      <c r="A10" s="46" t="s">
        <v>67</v>
      </c>
      <c r="B10" s="47">
        <v>0.115</v>
      </c>
      <c r="C10" s="48">
        <v>0.154</v>
      </c>
      <c r="D10" s="48">
        <v>0.17399999999999999</v>
      </c>
      <c r="E10" s="49">
        <v>0.152</v>
      </c>
      <c r="G10" s="179"/>
      <c r="H10" s="179"/>
      <c r="I10" s="50"/>
      <c r="J10" s="50"/>
    </row>
    <row r="11" spans="1:15">
      <c r="A11" s="46" t="s">
        <v>68</v>
      </c>
      <c r="B11" s="47">
        <v>0.11700000000000001</v>
      </c>
      <c r="C11" s="48">
        <v>0.152</v>
      </c>
      <c r="D11" s="48">
        <v>0.17599999999999999</v>
      </c>
      <c r="E11" s="49">
        <v>0.151</v>
      </c>
      <c r="G11" s="179"/>
      <c r="H11" s="179"/>
      <c r="I11" s="50"/>
      <c r="J11" s="50"/>
    </row>
    <row r="12" spans="1:15">
      <c r="A12" s="46" t="s">
        <v>69</v>
      </c>
      <c r="B12" s="47">
        <v>0.11899999999999999</v>
      </c>
      <c r="C12" s="48">
        <v>0.153</v>
      </c>
      <c r="D12" s="48">
        <v>0.17699999999999999</v>
      </c>
      <c r="E12" s="49">
        <v>0.153</v>
      </c>
      <c r="G12" s="179"/>
      <c r="H12" s="179"/>
      <c r="I12" s="50"/>
      <c r="J12" s="50"/>
    </row>
    <row r="13" spans="1:15">
      <c r="A13" s="46" t="s">
        <v>70</v>
      </c>
      <c r="B13" s="47">
        <v>0.12</v>
      </c>
      <c r="C13" s="48">
        <v>0.152</v>
      </c>
      <c r="D13" s="48">
        <v>0.17799999999999999</v>
      </c>
      <c r="E13" s="49">
        <v>0.154</v>
      </c>
      <c r="G13" s="179"/>
      <c r="H13" s="179"/>
      <c r="I13" s="50"/>
      <c r="J13" s="50"/>
    </row>
    <row r="14" spans="1:15">
      <c r="A14" s="46" t="s">
        <v>71</v>
      </c>
      <c r="B14" s="47">
        <v>0.121</v>
      </c>
      <c r="C14" s="48">
        <v>0.151</v>
      </c>
      <c r="D14" s="48">
        <v>0.17799999999999999</v>
      </c>
      <c r="E14" s="49">
        <v>0.153</v>
      </c>
      <c r="G14" s="179"/>
      <c r="H14" s="179"/>
      <c r="I14" s="50"/>
      <c r="J14" s="50"/>
    </row>
    <row r="15" spans="1:15">
      <c r="A15" s="46" t="s">
        <v>72</v>
      </c>
      <c r="B15" s="47">
        <v>0.122</v>
      </c>
      <c r="C15" s="48">
        <v>0.14899999999999999</v>
      </c>
      <c r="D15" s="48">
        <v>0.17799999999999999</v>
      </c>
      <c r="E15" s="49">
        <v>0.151</v>
      </c>
      <c r="G15" s="179"/>
      <c r="H15" s="179"/>
      <c r="I15" s="50"/>
      <c r="J15" s="50"/>
    </row>
    <row r="16" spans="1:15">
      <c r="A16" s="46" t="s">
        <v>73</v>
      </c>
      <c r="B16" s="47">
        <v>0.123</v>
      </c>
      <c r="C16" s="48">
        <v>0.15</v>
      </c>
      <c r="D16" s="48">
        <v>0.17899999999999999</v>
      </c>
      <c r="E16" s="49">
        <v>0.152</v>
      </c>
      <c r="G16" s="179"/>
      <c r="H16" s="179"/>
      <c r="I16" s="50"/>
      <c r="J16" s="50"/>
    </row>
    <row r="17" spans="1:10">
      <c r="A17" s="46" t="s">
        <v>74</v>
      </c>
      <c r="B17" s="47">
        <v>0.124</v>
      </c>
      <c r="C17" s="48">
        <v>0.14799999999999999</v>
      </c>
      <c r="D17" s="48">
        <v>0.17899999999999999</v>
      </c>
      <c r="E17" s="49">
        <v>0.151</v>
      </c>
      <c r="G17" s="179"/>
      <c r="H17" s="179"/>
      <c r="I17" s="50"/>
      <c r="J17" s="50"/>
    </row>
    <row r="18" spans="1:10">
      <c r="A18" s="46" t="s">
        <v>75</v>
      </c>
      <c r="B18" s="47">
        <v>0.124</v>
      </c>
      <c r="C18" s="48">
        <v>0.14699999999999999</v>
      </c>
      <c r="D18" s="48">
        <v>0.17899999999999999</v>
      </c>
      <c r="E18" s="49">
        <v>0.15</v>
      </c>
      <c r="G18" s="179"/>
      <c r="H18" s="179"/>
      <c r="I18" s="50"/>
      <c r="J18" s="50"/>
    </row>
    <row r="19" spans="1:10">
      <c r="A19" s="46" t="s">
        <v>76</v>
      </c>
      <c r="B19" s="47">
        <v>0.125</v>
      </c>
      <c r="C19" s="48">
        <v>0.14399999999999999</v>
      </c>
      <c r="D19" s="48">
        <v>0.17899999999999999</v>
      </c>
      <c r="E19" s="49">
        <v>0.14699999999999999</v>
      </c>
      <c r="G19" s="179"/>
      <c r="H19" s="179"/>
      <c r="I19" s="50"/>
      <c r="J19" s="50"/>
    </row>
    <row r="20" spans="1:10">
      <c r="A20" s="46" t="s">
        <v>77</v>
      </c>
      <c r="B20" s="47">
        <v>0.127</v>
      </c>
      <c r="C20" s="48">
        <v>0.14399999999999999</v>
      </c>
      <c r="D20" s="48">
        <v>0.18</v>
      </c>
      <c r="E20" s="49">
        <v>0.14699999999999999</v>
      </c>
      <c r="G20" s="179"/>
      <c r="H20" s="179"/>
      <c r="I20" s="50"/>
      <c r="J20" s="50"/>
    </row>
    <row r="21" spans="1:10">
      <c r="A21" s="46" t="s">
        <v>78</v>
      </c>
      <c r="B21" s="47">
        <v>0.128</v>
      </c>
      <c r="C21" s="48">
        <v>0.14199999999999999</v>
      </c>
      <c r="D21" s="48">
        <v>0.18</v>
      </c>
      <c r="E21" s="49">
        <v>0.14599999999999999</v>
      </c>
      <c r="G21" s="179"/>
      <c r="H21" s="179"/>
      <c r="I21" s="50"/>
      <c r="J21" s="50"/>
    </row>
    <row r="22" spans="1:10">
      <c r="A22" s="46" t="s">
        <v>79</v>
      </c>
      <c r="B22" s="47">
        <v>0.129</v>
      </c>
      <c r="C22" s="48">
        <v>0.14000000000000001</v>
      </c>
      <c r="D22" s="48">
        <v>0.18099999999999999</v>
      </c>
      <c r="E22" s="49">
        <v>0.14599999999999999</v>
      </c>
      <c r="G22" s="179"/>
      <c r="H22" s="179"/>
      <c r="I22" s="50"/>
      <c r="J22" s="50"/>
    </row>
    <row r="23" spans="1:10">
      <c r="A23" s="46" t="s">
        <v>80</v>
      </c>
      <c r="B23" s="47">
        <v>0.13100000000000001</v>
      </c>
      <c r="C23" s="48">
        <v>0.13900000000000001</v>
      </c>
      <c r="D23" s="48">
        <v>0.18099999999999999</v>
      </c>
      <c r="E23" s="49">
        <v>0.14599999999999999</v>
      </c>
      <c r="G23" s="179"/>
      <c r="H23" s="179"/>
      <c r="I23" s="50"/>
      <c r="J23" s="50"/>
    </row>
    <row r="24" spans="1:10">
      <c r="A24" s="46" t="s">
        <v>81</v>
      </c>
      <c r="B24" s="47">
        <v>0.13200000000000001</v>
      </c>
      <c r="C24" s="48">
        <v>0.13700000000000001</v>
      </c>
      <c r="D24" s="48">
        <v>0.182</v>
      </c>
      <c r="E24" s="49">
        <v>0.14399999999999999</v>
      </c>
      <c r="G24" s="179"/>
      <c r="H24" s="179"/>
      <c r="I24" s="50"/>
      <c r="J24" s="50"/>
    </row>
    <row r="25" spans="1:10">
      <c r="A25" s="46" t="s">
        <v>82</v>
      </c>
      <c r="B25" s="47">
        <v>0.13400000000000001</v>
      </c>
      <c r="C25" s="48">
        <v>0.13500000000000001</v>
      </c>
      <c r="D25" s="48">
        <v>0.182</v>
      </c>
      <c r="E25" s="49">
        <v>0.14299999999999999</v>
      </c>
      <c r="G25" s="179"/>
      <c r="H25" s="179"/>
      <c r="I25" s="50"/>
      <c r="J25" s="50"/>
    </row>
    <row r="26" spans="1:10">
      <c r="A26" s="46" t="s">
        <v>83</v>
      </c>
      <c r="B26" s="47">
        <v>0.13600000000000001</v>
      </c>
      <c r="C26" s="48">
        <v>0.13500000000000001</v>
      </c>
      <c r="D26" s="48">
        <v>0.183</v>
      </c>
      <c r="E26" s="49">
        <v>0.14199999999999999</v>
      </c>
      <c r="G26" s="179"/>
      <c r="H26" s="179"/>
      <c r="I26" s="50"/>
      <c r="J26" s="50"/>
    </row>
    <row r="27" spans="1:10">
      <c r="A27" s="46" t="s">
        <v>84</v>
      </c>
      <c r="B27" s="47">
        <v>0.13800000000000001</v>
      </c>
      <c r="C27" s="48">
        <v>0.13500000000000001</v>
      </c>
      <c r="D27" s="48">
        <v>0.184</v>
      </c>
      <c r="E27" s="49">
        <v>0.14099999999999999</v>
      </c>
      <c r="G27" s="179"/>
      <c r="H27" s="179"/>
      <c r="I27" s="50"/>
      <c r="J27" s="50"/>
    </row>
    <row r="28" spans="1:10">
      <c r="A28" s="46" t="s">
        <v>85</v>
      </c>
      <c r="B28" s="47">
        <v>0.13900000000000001</v>
      </c>
      <c r="C28" s="48">
        <v>0.13300000000000001</v>
      </c>
      <c r="D28" s="48">
        <v>0.184</v>
      </c>
      <c r="E28" s="49">
        <v>0.13900000000000001</v>
      </c>
      <c r="G28" s="179"/>
      <c r="H28" s="179"/>
      <c r="I28" s="50"/>
      <c r="J28" s="50"/>
    </row>
    <row r="29" spans="1:10">
      <c r="A29" s="46" t="s">
        <v>86</v>
      </c>
      <c r="B29" s="47">
        <v>0.14000000000000001</v>
      </c>
      <c r="C29" s="48">
        <v>0.129</v>
      </c>
      <c r="D29" s="48">
        <v>0.184</v>
      </c>
      <c r="E29" s="49">
        <v>0.13700000000000001</v>
      </c>
      <c r="G29" s="179"/>
      <c r="H29" s="179"/>
      <c r="I29" s="50"/>
      <c r="J29" s="50"/>
    </row>
    <row r="30" spans="1:10">
      <c r="A30" s="46" t="s">
        <v>87</v>
      </c>
      <c r="B30" s="47">
        <v>0.14099999999999999</v>
      </c>
      <c r="C30" s="48">
        <v>0.128</v>
      </c>
      <c r="D30" s="48">
        <v>0.184</v>
      </c>
      <c r="E30" s="49">
        <v>0.13600000000000001</v>
      </c>
      <c r="G30" s="179"/>
      <c r="H30" s="179"/>
      <c r="I30" s="50"/>
      <c r="J30" s="50"/>
    </row>
    <row r="31" spans="1:10">
      <c r="A31" s="46" t="s">
        <v>88</v>
      </c>
      <c r="B31" s="47">
        <v>0.14299999999999999</v>
      </c>
      <c r="C31" s="48">
        <v>0.127</v>
      </c>
      <c r="D31" s="48">
        <v>0.184</v>
      </c>
      <c r="E31" s="49">
        <v>0.13500000000000001</v>
      </c>
      <c r="G31" s="179"/>
      <c r="H31" s="179"/>
      <c r="I31" s="50"/>
      <c r="J31" s="50"/>
    </row>
    <row r="32" spans="1:10">
      <c r="A32" s="46" t="s">
        <v>89</v>
      </c>
      <c r="B32" s="47">
        <v>0.14399999999999999</v>
      </c>
      <c r="C32" s="48">
        <v>0.125</v>
      </c>
      <c r="D32" s="48">
        <v>0.184</v>
      </c>
      <c r="E32" s="49">
        <v>0.13300000000000001</v>
      </c>
      <c r="G32" s="179"/>
      <c r="H32" s="179"/>
      <c r="I32" s="50"/>
      <c r="J32" s="50"/>
    </row>
    <row r="33" spans="1:10">
      <c r="A33" s="46" t="s">
        <v>90</v>
      </c>
      <c r="B33" s="47">
        <v>0.14599999999999999</v>
      </c>
      <c r="C33" s="48">
        <v>0.123</v>
      </c>
      <c r="D33" s="48">
        <v>0.185</v>
      </c>
      <c r="E33" s="49">
        <v>0.13100000000000001</v>
      </c>
      <c r="G33" s="179"/>
      <c r="H33" s="179"/>
      <c r="I33" s="50"/>
      <c r="J33" s="50"/>
    </row>
    <row r="34" spans="1:10">
      <c r="A34" s="46" t="s">
        <v>91</v>
      </c>
      <c r="B34" s="47">
        <v>0.14899999999999999</v>
      </c>
      <c r="C34" s="48">
        <v>0.122</v>
      </c>
      <c r="D34" s="48">
        <v>0.186</v>
      </c>
      <c r="E34" s="49">
        <v>0.129</v>
      </c>
      <c r="G34" s="179"/>
      <c r="H34" s="179"/>
      <c r="I34" s="50"/>
      <c r="J34" s="50"/>
    </row>
    <row r="35" spans="1:10">
      <c r="A35" s="46" t="s">
        <v>92</v>
      </c>
      <c r="B35" s="47">
        <v>0.152</v>
      </c>
      <c r="C35" s="48">
        <v>0.122</v>
      </c>
      <c r="D35" s="48">
        <v>0.188</v>
      </c>
      <c r="E35" s="49">
        <v>0.129</v>
      </c>
      <c r="G35" s="179"/>
      <c r="H35" s="179"/>
      <c r="I35" s="50"/>
      <c r="J35" s="50"/>
    </row>
    <row r="36" spans="1:10">
      <c r="A36" s="46" t="s">
        <v>93</v>
      </c>
      <c r="B36" s="47">
        <v>0.156</v>
      </c>
      <c r="C36" s="48">
        <v>0.123</v>
      </c>
      <c r="D36" s="48">
        <v>0.191</v>
      </c>
      <c r="E36" s="49">
        <v>0.129</v>
      </c>
      <c r="G36" s="179"/>
      <c r="H36" s="179"/>
      <c r="I36" s="50"/>
      <c r="J36" s="50"/>
    </row>
    <row r="37" spans="1:10">
      <c r="A37" s="46" t="s">
        <v>94</v>
      </c>
      <c r="B37" s="47">
        <v>0.16</v>
      </c>
      <c r="C37" s="48">
        <v>0.123</v>
      </c>
      <c r="D37" s="48">
        <v>0.19400000000000001</v>
      </c>
      <c r="E37" s="49">
        <v>0.129</v>
      </c>
      <c r="G37" s="179"/>
      <c r="H37" s="179"/>
      <c r="I37" s="50"/>
      <c r="J37" s="50"/>
    </row>
    <row r="38" spans="1:10">
      <c r="A38" s="46" t="s">
        <v>95</v>
      </c>
      <c r="B38" s="47">
        <v>0.16400000000000001</v>
      </c>
      <c r="C38" s="48">
        <v>0.126</v>
      </c>
      <c r="D38" s="48">
        <v>0.19600000000000001</v>
      </c>
      <c r="E38" s="49">
        <v>0.13</v>
      </c>
      <c r="G38" s="179"/>
      <c r="H38" s="179"/>
      <c r="I38" s="50"/>
      <c r="J38" s="50"/>
    </row>
    <row r="39" spans="1:10">
      <c r="A39" s="46" t="s">
        <v>96</v>
      </c>
      <c r="B39" s="47">
        <v>0.16700000000000001</v>
      </c>
      <c r="C39" s="48">
        <v>0.128</v>
      </c>
      <c r="D39" s="48">
        <v>0.19800000000000001</v>
      </c>
      <c r="E39" s="49">
        <v>0.13</v>
      </c>
      <c r="G39" s="179"/>
      <c r="H39" s="179"/>
      <c r="I39" s="50"/>
      <c r="J39" s="50"/>
    </row>
    <row r="40" spans="1:10">
      <c r="A40" s="46" t="s">
        <v>48</v>
      </c>
      <c r="B40" s="47">
        <v>0.16900000000000001</v>
      </c>
      <c r="C40" s="48">
        <v>0.13200000000000001</v>
      </c>
      <c r="D40" s="48">
        <v>0.2</v>
      </c>
      <c r="E40" s="49">
        <v>0.13100000000000001</v>
      </c>
      <c r="G40" s="179"/>
      <c r="H40" s="179"/>
      <c r="I40" s="50"/>
      <c r="J40" s="50"/>
    </row>
    <row r="41" spans="1:10">
      <c r="A41" s="46" t="s">
        <v>107</v>
      </c>
      <c r="B41" s="47">
        <v>0.17100000000000001</v>
      </c>
      <c r="C41" s="48">
        <v>0.13300000000000001</v>
      </c>
      <c r="D41" s="48">
        <v>0.20100000000000001</v>
      </c>
      <c r="E41" s="49">
        <v>0.13200000000000001</v>
      </c>
      <c r="G41" s="179"/>
      <c r="H41" s="179"/>
      <c r="I41" s="50"/>
      <c r="J41" s="50"/>
    </row>
    <row r="42" spans="1:10">
      <c r="A42" s="46" t="s">
        <v>141</v>
      </c>
      <c r="B42" s="47">
        <v>0.17399999999999999</v>
      </c>
      <c r="C42" s="48">
        <v>0.13400000000000001</v>
      </c>
      <c r="D42" s="48">
        <v>0.20300000000000001</v>
      </c>
      <c r="E42" s="49">
        <v>0.13300000000000001</v>
      </c>
      <c r="G42" s="179"/>
      <c r="H42" s="179"/>
      <c r="I42" s="50"/>
      <c r="J42" s="50"/>
    </row>
    <row r="43" spans="1:10">
      <c r="A43" s="186" t="s">
        <v>306</v>
      </c>
      <c r="B43" s="52">
        <v>0.17599999999999999</v>
      </c>
      <c r="C43" s="53">
        <v>0.13800000000000001</v>
      </c>
      <c r="D43" s="54">
        <v>0.20499999999999999</v>
      </c>
      <c r="E43" s="55">
        <v>0.13700000000000001</v>
      </c>
      <c r="G43" s="179"/>
      <c r="H43" s="179"/>
      <c r="I43" s="50"/>
      <c r="J43" s="50"/>
    </row>
    <row r="44" spans="1:10">
      <c r="A44" s="56"/>
      <c r="B44" s="57"/>
      <c r="C44" s="149">
        <f>C35-C6</f>
        <v>-3.1E-2</v>
      </c>
      <c r="D44" s="149"/>
      <c r="E44" s="149">
        <f>E35-E6</f>
        <v>-2.6999999999999996E-2</v>
      </c>
    </row>
    <row r="45" spans="1:10">
      <c r="A45" s="174" t="s">
        <v>336</v>
      </c>
      <c r="C45" s="59"/>
    </row>
    <row r="46" spans="1:10">
      <c r="A46" s="213" t="s">
        <v>61</v>
      </c>
      <c r="B46" s="59"/>
      <c r="C46" s="59"/>
    </row>
    <row r="47" spans="1:10">
      <c r="B47" s="59"/>
      <c r="C47" s="59"/>
    </row>
    <row r="48" spans="1:10">
      <c r="A48" s="173" t="s">
        <v>41</v>
      </c>
      <c r="B48" s="59"/>
      <c r="C48" s="59"/>
    </row>
    <row r="49" spans="1:3">
      <c r="A49" s="144" t="s">
        <v>51</v>
      </c>
      <c r="B49" s="59"/>
      <c r="C49" s="59"/>
    </row>
    <row r="50" spans="1:3">
      <c r="B50" s="59"/>
      <c r="C50" s="59"/>
    </row>
    <row r="51" spans="1:3">
      <c r="A51" s="235" t="s">
        <v>301</v>
      </c>
      <c r="B51" s="235"/>
      <c r="C51" s="59"/>
    </row>
    <row r="52" spans="1:3">
      <c r="B52" s="59"/>
      <c r="C52" s="59"/>
    </row>
    <row r="53" spans="1:3">
      <c r="B53" s="59"/>
      <c r="C53" s="59"/>
    </row>
    <row r="54" spans="1:3">
      <c r="B54" s="59"/>
      <c r="C54" s="59"/>
    </row>
    <row r="55" spans="1:3">
      <c r="B55" s="59"/>
      <c r="C55" s="59"/>
    </row>
    <row r="56" spans="1:3">
      <c r="B56" s="59"/>
      <c r="C56" s="59"/>
    </row>
    <row r="57" spans="1:3">
      <c r="B57" s="59"/>
      <c r="C57" s="59"/>
    </row>
    <row r="58" spans="1:3">
      <c r="B58" s="59"/>
      <c r="C58" s="59"/>
    </row>
    <row r="59" spans="1:3">
      <c r="B59" s="59"/>
      <c r="C59" s="59"/>
    </row>
    <row r="60" spans="1:3">
      <c r="B60" s="59"/>
      <c r="C60" s="59"/>
    </row>
    <row r="61" spans="1:3">
      <c r="B61" s="59"/>
      <c r="C61" s="59"/>
    </row>
    <row r="62" spans="1:3">
      <c r="B62" s="59"/>
      <c r="C62" s="59"/>
    </row>
    <row r="63" spans="1:3">
      <c r="B63" s="59"/>
      <c r="C63" s="59"/>
    </row>
    <row r="64" spans="1:3">
      <c r="B64" s="59"/>
      <c r="C64" s="59"/>
    </row>
    <row r="65" spans="2:3">
      <c r="B65" s="59"/>
      <c r="C65" s="59"/>
    </row>
    <row r="66" spans="2:3">
      <c r="B66" s="59"/>
      <c r="C66" s="59"/>
    </row>
    <row r="67" spans="2:3">
      <c r="B67" s="59"/>
      <c r="C67" s="59"/>
    </row>
    <row r="68" spans="2:3">
      <c r="B68" s="59"/>
      <c r="C68" s="59"/>
    </row>
    <row r="69" spans="2:3">
      <c r="B69" s="59"/>
      <c r="C69" s="59"/>
    </row>
    <row r="70" spans="2:3">
      <c r="B70" s="59"/>
      <c r="C70" s="59"/>
    </row>
    <row r="71" spans="2:3">
      <c r="B71" s="59"/>
      <c r="C71" s="59"/>
    </row>
    <row r="72" spans="2:3">
      <c r="B72" s="59"/>
      <c r="C72" s="59"/>
    </row>
    <row r="73" spans="2:3">
      <c r="B73" s="59"/>
      <c r="C73" s="59"/>
    </row>
    <row r="74" spans="2:3">
      <c r="B74" s="59"/>
      <c r="C74" s="59"/>
    </row>
    <row r="75" spans="2:3">
      <c r="B75" s="59"/>
      <c r="C75" s="59"/>
    </row>
    <row r="76" spans="2:3">
      <c r="B76" s="59"/>
      <c r="C76" s="59"/>
    </row>
    <row r="77" spans="2:3">
      <c r="B77" s="59"/>
      <c r="C77" s="59"/>
    </row>
    <row r="110" spans="2:2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</sheetData>
  <mergeCells count="8">
    <mergeCell ref="A1:L1"/>
    <mergeCell ref="N1:O1"/>
    <mergeCell ref="A51:B51"/>
    <mergeCell ref="A3:A5"/>
    <mergeCell ref="B3:B5"/>
    <mergeCell ref="C3:C5"/>
    <mergeCell ref="D3:D5"/>
    <mergeCell ref="E3:E5"/>
  </mergeCells>
  <hyperlinks>
    <hyperlink ref="N1" location="Contents!A1" display="back to contents"/>
  </hyperlink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44"/>
  <sheetViews>
    <sheetView workbookViewId="0">
      <selection sqref="A1:M1"/>
    </sheetView>
  </sheetViews>
  <sheetFormatPr defaultColWidth="9.140625" defaultRowHeight="12.75"/>
  <cols>
    <col min="1" max="1" width="19.85546875" style="3" customWidth="1"/>
    <col min="2" max="2" width="12" style="3" customWidth="1"/>
    <col min="3" max="3" width="12.7109375" style="3" customWidth="1"/>
    <col min="4" max="5" width="12.5703125" style="3" customWidth="1"/>
    <col min="6" max="6" width="8.28515625" style="3" customWidth="1"/>
    <col min="7" max="7" width="11.5703125" style="3" customWidth="1"/>
    <col min="8" max="9" width="10.5703125" style="3" customWidth="1"/>
    <col min="10" max="10" width="7.42578125" style="3" customWidth="1"/>
    <col min="11" max="12" width="9.140625" style="89"/>
    <col min="13" max="16384" width="9.140625" style="3"/>
  </cols>
  <sheetData>
    <row r="1" spans="1:20" ht="18.75">
      <c r="A1" s="239" t="s">
        <v>339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O1" s="237" t="s">
        <v>99</v>
      </c>
      <c r="P1" s="237"/>
    </row>
    <row r="2" spans="1:20" ht="15" customHeight="1"/>
    <row r="3" spans="1:20">
      <c r="A3" s="306" t="s">
        <v>211</v>
      </c>
      <c r="B3" s="306" t="s">
        <v>210</v>
      </c>
      <c r="C3" s="309" t="s">
        <v>50</v>
      </c>
      <c r="D3" s="310"/>
      <c r="E3" s="310"/>
      <c r="F3" s="311"/>
      <c r="G3" s="309" t="s">
        <v>49</v>
      </c>
      <c r="H3" s="310"/>
      <c r="I3" s="310"/>
      <c r="J3" s="311"/>
    </row>
    <row r="4" spans="1:20">
      <c r="A4" s="307"/>
      <c r="B4" s="307"/>
      <c r="C4" s="297" t="s">
        <v>212</v>
      </c>
      <c r="D4" s="300" t="s">
        <v>207</v>
      </c>
      <c r="E4" s="300" t="s">
        <v>208</v>
      </c>
      <c r="F4" s="303" t="s">
        <v>213</v>
      </c>
      <c r="G4" s="297" t="s">
        <v>212</v>
      </c>
      <c r="H4" s="300" t="s">
        <v>207</v>
      </c>
      <c r="I4" s="300" t="s">
        <v>208</v>
      </c>
      <c r="J4" s="303" t="s">
        <v>213</v>
      </c>
    </row>
    <row r="5" spans="1:20">
      <c r="A5" s="307"/>
      <c r="B5" s="307"/>
      <c r="C5" s="298"/>
      <c r="D5" s="301"/>
      <c r="E5" s="301"/>
      <c r="F5" s="304"/>
      <c r="G5" s="298"/>
      <c r="H5" s="301"/>
      <c r="I5" s="301"/>
      <c r="J5" s="304"/>
    </row>
    <row r="6" spans="1:20" s="43" customFormat="1">
      <c r="A6" s="308"/>
      <c r="B6" s="308"/>
      <c r="C6" s="299"/>
      <c r="D6" s="302"/>
      <c r="E6" s="302"/>
      <c r="F6" s="305"/>
      <c r="G6" s="299"/>
      <c r="H6" s="302"/>
      <c r="I6" s="302"/>
      <c r="J6" s="305"/>
      <c r="K6" s="187" t="s">
        <v>307</v>
      </c>
      <c r="L6" s="187" t="s">
        <v>308</v>
      </c>
    </row>
    <row r="7" spans="1:20">
      <c r="A7" s="3" t="s">
        <v>56</v>
      </c>
      <c r="B7" s="3" t="s">
        <v>206</v>
      </c>
      <c r="C7" s="61">
        <v>80.98</v>
      </c>
      <c r="D7" s="10">
        <v>80.89</v>
      </c>
      <c r="E7" s="10">
        <v>81.06</v>
      </c>
      <c r="F7" s="62">
        <v>0.09</v>
      </c>
      <c r="G7" s="61">
        <v>76.81</v>
      </c>
      <c r="H7" s="10">
        <v>76.709999999999994</v>
      </c>
      <c r="I7" s="10">
        <v>76.900000000000006</v>
      </c>
      <c r="J7" s="62">
        <v>0.1</v>
      </c>
      <c r="K7" s="188">
        <f>C$7</f>
        <v>80.98</v>
      </c>
      <c r="L7" s="188">
        <f>G$7</f>
        <v>76.81</v>
      </c>
      <c r="M7" s="45"/>
    </row>
    <row r="8" spans="1:20">
      <c r="A8" s="3" t="s">
        <v>170</v>
      </c>
      <c r="B8" s="3" t="s">
        <v>171</v>
      </c>
      <c r="C8" s="61">
        <v>78.28</v>
      </c>
      <c r="D8" s="10">
        <v>78</v>
      </c>
      <c r="E8" s="10">
        <v>78.55</v>
      </c>
      <c r="F8" s="62">
        <v>0.28000000000000003</v>
      </c>
      <c r="G8" s="61">
        <v>73.14</v>
      </c>
      <c r="H8" s="10">
        <v>72.849999999999994</v>
      </c>
      <c r="I8" s="10">
        <v>73.430000000000007</v>
      </c>
      <c r="J8" s="62">
        <v>0.28999999999999998</v>
      </c>
      <c r="K8" s="188">
        <f t="shared" ref="K8:K16" si="0">C$7</f>
        <v>80.98</v>
      </c>
      <c r="L8" s="188">
        <f t="shared" ref="L8:L16" si="1">G$7</f>
        <v>76.81</v>
      </c>
      <c r="M8" s="45"/>
      <c r="O8" s="45"/>
      <c r="Q8" s="45"/>
      <c r="R8" s="45"/>
      <c r="S8" s="45"/>
      <c r="T8" s="45"/>
    </row>
    <row r="9" spans="1:20">
      <c r="A9" s="3" t="s">
        <v>174</v>
      </c>
      <c r="B9" s="3" t="s">
        <v>175</v>
      </c>
      <c r="C9" s="61">
        <v>78.59</v>
      </c>
      <c r="D9" s="10">
        <v>77.83</v>
      </c>
      <c r="E9" s="10">
        <v>79.349999999999994</v>
      </c>
      <c r="F9" s="62">
        <v>0.76</v>
      </c>
      <c r="G9" s="61">
        <v>74.3</v>
      </c>
      <c r="H9" s="10">
        <v>73.47</v>
      </c>
      <c r="I9" s="10">
        <v>75.14</v>
      </c>
      <c r="J9" s="62">
        <v>0.83</v>
      </c>
      <c r="K9" s="188">
        <f t="shared" si="0"/>
        <v>80.98</v>
      </c>
      <c r="L9" s="188">
        <f t="shared" si="1"/>
        <v>76.81</v>
      </c>
      <c r="M9" s="45"/>
      <c r="O9" s="45"/>
      <c r="Q9" s="45"/>
      <c r="R9" s="45"/>
      <c r="S9" s="45"/>
      <c r="T9" s="45"/>
    </row>
    <row r="10" spans="1:20">
      <c r="A10" s="3" t="s">
        <v>202</v>
      </c>
      <c r="B10" s="3" t="s">
        <v>203</v>
      </c>
      <c r="C10" s="61">
        <v>78.83</v>
      </c>
      <c r="D10" s="10">
        <v>78.17</v>
      </c>
      <c r="E10" s="10">
        <v>79.489999999999995</v>
      </c>
      <c r="F10" s="62">
        <v>0.66</v>
      </c>
      <c r="G10" s="61">
        <v>74.099999999999994</v>
      </c>
      <c r="H10" s="10">
        <v>73.34</v>
      </c>
      <c r="I10" s="10">
        <v>74.86</v>
      </c>
      <c r="J10" s="62">
        <v>0.76</v>
      </c>
      <c r="K10" s="188">
        <f t="shared" si="0"/>
        <v>80.98</v>
      </c>
      <c r="L10" s="188">
        <f t="shared" si="1"/>
        <v>76.81</v>
      </c>
      <c r="M10" s="45"/>
      <c r="O10" s="45"/>
      <c r="Q10" s="45"/>
      <c r="R10" s="45"/>
      <c r="S10" s="45"/>
      <c r="T10" s="45"/>
    </row>
    <row r="11" spans="1:20">
      <c r="A11" s="3" t="s">
        <v>184</v>
      </c>
      <c r="B11" s="3" t="s">
        <v>185</v>
      </c>
      <c r="C11" s="61">
        <v>79.209999999999994</v>
      </c>
      <c r="D11" s="10">
        <v>78.86</v>
      </c>
      <c r="E11" s="10">
        <v>79.569999999999993</v>
      </c>
      <c r="F11" s="62">
        <v>0.35</v>
      </c>
      <c r="G11" s="61">
        <v>74.52</v>
      </c>
      <c r="H11" s="10">
        <v>74.12</v>
      </c>
      <c r="I11" s="10">
        <v>74.91</v>
      </c>
      <c r="J11" s="62">
        <v>0.4</v>
      </c>
      <c r="K11" s="188">
        <f t="shared" si="0"/>
        <v>80.98</v>
      </c>
      <c r="L11" s="188">
        <f t="shared" si="1"/>
        <v>76.81</v>
      </c>
      <c r="M11" s="45"/>
      <c r="O11" s="45"/>
      <c r="Q11" s="45"/>
      <c r="R11" s="45"/>
      <c r="S11" s="45"/>
      <c r="T11" s="45"/>
    </row>
    <row r="12" spans="1:20">
      <c r="A12" s="3" t="s">
        <v>156</v>
      </c>
      <c r="B12" s="3" t="s">
        <v>157</v>
      </c>
      <c r="C12" s="61">
        <v>79.38</v>
      </c>
      <c r="D12" s="10">
        <v>78.8</v>
      </c>
      <c r="E12" s="10">
        <v>79.959999999999994</v>
      </c>
      <c r="F12" s="62">
        <v>0.57999999999999996</v>
      </c>
      <c r="G12" s="61">
        <v>73.8</v>
      </c>
      <c r="H12" s="10">
        <v>73.16</v>
      </c>
      <c r="I12" s="10">
        <v>74.44</v>
      </c>
      <c r="J12" s="62">
        <v>0.64</v>
      </c>
      <c r="K12" s="188">
        <f t="shared" si="0"/>
        <v>80.98</v>
      </c>
      <c r="L12" s="188">
        <f t="shared" si="1"/>
        <v>76.81</v>
      </c>
      <c r="M12" s="45"/>
      <c r="O12" s="45"/>
      <c r="Q12" s="45"/>
      <c r="R12" s="45"/>
      <c r="S12" s="45"/>
      <c r="T12" s="45"/>
    </row>
    <row r="13" spans="1:20">
      <c r="A13" s="3" t="s">
        <v>158</v>
      </c>
      <c r="B13" s="3" t="s">
        <v>159</v>
      </c>
      <c r="C13" s="61">
        <v>79.81</v>
      </c>
      <c r="D13" s="10">
        <v>79.23</v>
      </c>
      <c r="E13" s="10">
        <v>80.39</v>
      </c>
      <c r="F13" s="62">
        <v>0.57999999999999996</v>
      </c>
      <c r="G13" s="61">
        <v>75.23</v>
      </c>
      <c r="H13" s="10">
        <v>74.59</v>
      </c>
      <c r="I13" s="10">
        <v>75.87</v>
      </c>
      <c r="J13" s="62">
        <v>0.64</v>
      </c>
      <c r="K13" s="188">
        <f t="shared" si="0"/>
        <v>80.98</v>
      </c>
      <c r="L13" s="188">
        <f t="shared" si="1"/>
        <v>76.81</v>
      </c>
      <c r="M13" s="45"/>
      <c r="O13" s="45"/>
      <c r="Q13" s="45"/>
      <c r="R13" s="45"/>
      <c r="S13" s="45"/>
      <c r="T13" s="45"/>
    </row>
    <row r="14" spans="1:20">
      <c r="A14" s="3" t="s">
        <v>182</v>
      </c>
      <c r="B14" s="3" t="s">
        <v>183</v>
      </c>
      <c r="C14" s="61">
        <v>80.099999999999994</v>
      </c>
      <c r="D14" s="10">
        <v>79.540000000000006</v>
      </c>
      <c r="E14" s="10">
        <v>80.66</v>
      </c>
      <c r="F14" s="62">
        <v>0.56000000000000005</v>
      </c>
      <c r="G14" s="61">
        <v>75.3</v>
      </c>
      <c r="H14" s="10">
        <v>74.650000000000006</v>
      </c>
      <c r="I14" s="10">
        <v>75.94</v>
      </c>
      <c r="J14" s="62">
        <v>0.65</v>
      </c>
      <c r="K14" s="188">
        <f t="shared" si="0"/>
        <v>80.98</v>
      </c>
      <c r="L14" s="188">
        <f t="shared" si="1"/>
        <v>76.81</v>
      </c>
      <c r="M14" s="45"/>
      <c r="O14" s="45"/>
      <c r="Q14" s="45"/>
      <c r="R14" s="45"/>
      <c r="S14" s="45"/>
      <c r="T14" s="45"/>
    </row>
    <row r="15" spans="1:20">
      <c r="A15" s="3" t="s">
        <v>166</v>
      </c>
      <c r="B15" s="3" t="s">
        <v>167</v>
      </c>
      <c r="C15" s="61">
        <v>80.36</v>
      </c>
      <c r="D15" s="10">
        <v>79.86</v>
      </c>
      <c r="E15" s="10">
        <v>80.849999999999994</v>
      </c>
      <c r="F15" s="62">
        <v>0.5</v>
      </c>
      <c r="G15" s="61">
        <v>76.58</v>
      </c>
      <c r="H15" s="10">
        <v>76.06</v>
      </c>
      <c r="I15" s="10">
        <v>77.11</v>
      </c>
      <c r="J15" s="62">
        <v>0.52</v>
      </c>
      <c r="K15" s="188">
        <f t="shared" si="0"/>
        <v>80.98</v>
      </c>
      <c r="L15" s="188">
        <f t="shared" si="1"/>
        <v>76.81</v>
      </c>
      <c r="M15" s="45"/>
      <c r="O15" s="45"/>
      <c r="Q15" s="45"/>
      <c r="R15" s="45"/>
      <c r="S15" s="45"/>
      <c r="T15" s="45"/>
    </row>
    <row r="16" spans="1:20">
      <c r="A16" s="3" t="s">
        <v>190</v>
      </c>
      <c r="B16" s="3" t="s">
        <v>191</v>
      </c>
      <c r="C16" s="61">
        <v>80.400000000000006</v>
      </c>
      <c r="D16" s="10">
        <v>79.94</v>
      </c>
      <c r="E16" s="10">
        <v>80.86</v>
      </c>
      <c r="F16" s="62">
        <v>0.46</v>
      </c>
      <c r="G16" s="61">
        <v>75.709999999999994</v>
      </c>
      <c r="H16" s="10">
        <v>75.180000000000007</v>
      </c>
      <c r="I16" s="10">
        <v>76.25</v>
      </c>
      <c r="J16" s="62">
        <v>0.53</v>
      </c>
      <c r="K16" s="188">
        <f t="shared" si="0"/>
        <v>80.98</v>
      </c>
      <c r="L16" s="188">
        <f t="shared" si="1"/>
        <v>76.81</v>
      </c>
      <c r="M16" s="45"/>
      <c r="O16" s="45"/>
      <c r="Q16" s="45"/>
      <c r="R16" s="45"/>
      <c r="S16" s="45"/>
      <c r="T16" s="45"/>
    </row>
    <row r="17" spans="1:20">
      <c r="A17" s="3" t="s">
        <v>204</v>
      </c>
      <c r="B17" s="3" t="s">
        <v>205</v>
      </c>
      <c r="C17" s="61">
        <v>80.47</v>
      </c>
      <c r="D17" s="10">
        <v>79.989999999999995</v>
      </c>
      <c r="E17" s="10">
        <v>80.95</v>
      </c>
      <c r="F17" s="62">
        <v>0.48</v>
      </c>
      <c r="G17" s="61">
        <v>77.53</v>
      </c>
      <c r="H17" s="10">
        <v>77</v>
      </c>
      <c r="I17" s="10">
        <v>78.06</v>
      </c>
      <c r="J17" s="62">
        <v>0.53</v>
      </c>
      <c r="K17" s="188">
        <f t="shared" ref="K17:K39" si="2">C$7</f>
        <v>80.98</v>
      </c>
      <c r="L17" s="188">
        <f t="shared" ref="L17:L39" si="3">G$7</f>
        <v>76.81</v>
      </c>
      <c r="M17" s="45"/>
      <c r="O17" s="45"/>
      <c r="Q17" s="45"/>
      <c r="R17" s="45"/>
      <c r="S17" s="45"/>
      <c r="T17" s="45"/>
    </row>
    <row r="18" spans="1:20">
      <c r="A18" s="3" t="s">
        <v>198</v>
      </c>
      <c r="B18" s="3" t="s">
        <v>199</v>
      </c>
      <c r="C18" s="61">
        <v>80.48</v>
      </c>
      <c r="D18" s="10">
        <v>80.14</v>
      </c>
      <c r="E18" s="10">
        <v>80.819999999999993</v>
      </c>
      <c r="F18" s="62">
        <v>0.34</v>
      </c>
      <c r="G18" s="61">
        <v>76.39</v>
      </c>
      <c r="H18" s="10">
        <v>76.010000000000005</v>
      </c>
      <c r="I18" s="10">
        <v>76.78</v>
      </c>
      <c r="J18" s="62">
        <v>0.38</v>
      </c>
      <c r="K18" s="188">
        <f t="shared" si="2"/>
        <v>80.98</v>
      </c>
      <c r="L18" s="188">
        <f t="shared" si="3"/>
        <v>76.81</v>
      </c>
      <c r="M18" s="45"/>
      <c r="O18" s="45"/>
      <c r="Q18" s="45"/>
      <c r="R18" s="45"/>
      <c r="S18" s="45"/>
      <c r="T18" s="45"/>
    </row>
    <row r="19" spans="1:20">
      <c r="A19" s="3" t="s">
        <v>152</v>
      </c>
      <c r="B19" s="3" t="s">
        <v>153</v>
      </c>
      <c r="C19" s="61">
        <v>80.62</v>
      </c>
      <c r="D19" s="10">
        <v>79.78</v>
      </c>
      <c r="E19" s="10">
        <v>81.459999999999994</v>
      </c>
      <c r="F19" s="62">
        <v>0.84</v>
      </c>
      <c r="G19" s="61">
        <v>76.17</v>
      </c>
      <c r="H19" s="10">
        <v>75.16</v>
      </c>
      <c r="I19" s="10">
        <v>77.180000000000007</v>
      </c>
      <c r="J19" s="62">
        <v>1.01</v>
      </c>
      <c r="K19" s="188">
        <f t="shared" si="2"/>
        <v>80.98</v>
      </c>
      <c r="L19" s="188">
        <f t="shared" si="3"/>
        <v>76.81</v>
      </c>
      <c r="M19" s="45"/>
      <c r="O19" s="45"/>
      <c r="Q19" s="45"/>
      <c r="R19" s="45"/>
      <c r="S19" s="45"/>
      <c r="T19" s="45"/>
    </row>
    <row r="20" spans="1:20">
      <c r="A20" s="3" t="s">
        <v>196</v>
      </c>
      <c r="B20" s="3" t="s">
        <v>197</v>
      </c>
      <c r="C20" s="61">
        <v>81.14</v>
      </c>
      <c r="D20" s="10">
        <v>80.53</v>
      </c>
      <c r="E20" s="10">
        <v>81.739999999999995</v>
      </c>
      <c r="F20" s="62">
        <v>0.61</v>
      </c>
      <c r="G20" s="61">
        <v>76.650000000000006</v>
      </c>
      <c r="H20" s="10">
        <v>75.959999999999994</v>
      </c>
      <c r="I20" s="10">
        <v>77.34</v>
      </c>
      <c r="J20" s="62">
        <v>0.69</v>
      </c>
      <c r="K20" s="188">
        <f t="shared" si="2"/>
        <v>80.98</v>
      </c>
      <c r="L20" s="188">
        <f t="shared" si="3"/>
        <v>76.81</v>
      </c>
      <c r="M20" s="45"/>
      <c r="O20" s="45"/>
      <c r="Q20" s="45"/>
      <c r="R20" s="45"/>
      <c r="S20" s="45"/>
      <c r="T20" s="45"/>
    </row>
    <row r="21" spans="1:20">
      <c r="A21" s="3" t="s">
        <v>176</v>
      </c>
      <c r="B21" s="3" t="s">
        <v>177</v>
      </c>
      <c r="C21" s="61">
        <v>81.17</v>
      </c>
      <c r="D21" s="10">
        <v>80.540000000000006</v>
      </c>
      <c r="E21" s="10">
        <v>81.81</v>
      </c>
      <c r="F21" s="62">
        <v>0.63</v>
      </c>
      <c r="G21" s="61">
        <v>77.44</v>
      </c>
      <c r="H21" s="10">
        <v>76.7</v>
      </c>
      <c r="I21" s="10">
        <v>78.19</v>
      </c>
      <c r="J21" s="62">
        <v>0.74</v>
      </c>
      <c r="K21" s="188">
        <f t="shared" si="2"/>
        <v>80.98</v>
      </c>
      <c r="L21" s="188">
        <f t="shared" si="3"/>
        <v>76.81</v>
      </c>
      <c r="M21" s="45"/>
      <c r="O21" s="45"/>
      <c r="Q21" s="45"/>
      <c r="R21" s="45"/>
      <c r="S21" s="45"/>
      <c r="T21" s="45"/>
    </row>
    <row r="22" spans="1:20">
      <c r="A22" s="3" t="s">
        <v>142</v>
      </c>
      <c r="B22" s="3" t="s">
        <v>143</v>
      </c>
      <c r="C22" s="61">
        <v>81.260000000000005</v>
      </c>
      <c r="D22" s="10">
        <v>80.819999999999993</v>
      </c>
      <c r="E22" s="10">
        <v>81.7</v>
      </c>
      <c r="F22" s="62">
        <v>0.44</v>
      </c>
      <c r="G22" s="61">
        <v>76.930000000000007</v>
      </c>
      <c r="H22" s="10">
        <v>76.48</v>
      </c>
      <c r="I22" s="10">
        <v>77.39</v>
      </c>
      <c r="J22" s="62">
        <v>0.45</v>
      </c>
      <c r="K22" s="188">
        <f t="shared" si="2"/>
        <v>80.98</v>
      </c>
      <c r="L22" s="188">
        <f t="shared" si="3"/>
        <v>76.81</v>
      </c>
      <c r="M22" s="45"/>
      <c r="O22" s="45"/>
      <c r="Q22" s="45"/>
      <c r="R22" s="45"/>
      <c r="S22" s="45"/>
      <c r="T22" s="45"/>
    </row>
    <row r="23" spans="1:20">
      <c r="A23" s="3" t="s">
        <v>168</v>
      </c>
      <c r="B23" s="3" t="s">
        <v>169</v>
      </c>
      <c r="C23" s="61">
        <v>81.41</v>
      </c>
      <c r="D23" s="10">
        <v>81.08</v>
      </c>
      <c r="E23" s="10">
        <v>81.75</v>
      </c>
      <c r="F23" s="62">
        <v>0.33</v>
      </c>
      <c r="G23" s="61">
        <v>77.150000000000006</v>
      </c>
      <c r="H23" s="10">
        <v>76.77</v>
      </c>
      <c r="I23" s="10">
        <v>77.540000000000006</v>
      </c>
      <c r="J23" s="62">
        <v>0.38</v>
      </c>
      <c r="K23" s="188">
        <f t="shared" si="2"/>
        <v>80.98</v>
      </c>
      <c r="L23" s="188">
        <f t="shared" si="3"/>
        <v>76.81</v>
      </c>
      <c r="M23" s="45"/>
      <c r="O23" s="45"/>
      <c r="Q23" s="45"/>
      <c r="R23" s="45"/>
      <c r="S23" s="45"/>
      <c r="T23" s="45"/>
    </row>
    <row r="24" spans="1:20">
      <c r="A24" s="3" t="s">
        <v>154</v>
      </c>
      <c r="B24" s="3" t="s">
        <v>155</v>
      </c>
      <c r="C24" s="61">
        <v>81.47</v>
      </c>
      <c r="D24" s="10">
        <v>80.95</v>
      </c>
      <c r="E24" s="10">
        <v>81.98</v>
      </c>
      <c r="F24" s="62">
        <v>0.52</v>
      </c>
      <c r="G24" s="61">
        <v>78.03</v>
      </c>
      <c r="H24" s="10">
        <v>77.430000000000007</v>
      </c>
      <c r="I24" s="10">
        <v>78.64</v>
      </c>
      <c r="J24" s="62">
        <v>0.6</v>
      </c>
      <c r="K24" s="188">
        <f t="shared" si="2"/>
        <v>80.98</v>
      </c>
      <c r="L24" s="188">
        <f t="shared" si="3"/>
        <v>76.81</v>
      </c>
      <c r="M24" s="45"/>
      <c r="O24" s="45"/>
      <c r="Q24" s="45"/>
      <c r="R24" s="45"/>
      <c r="S24" s="45"/>
      <c r="T24" s="45"/>
    </row>
    <row r="25" spans="1:20">
      <c r="A25" s="3" t="s">
        <v>148</v>
      </c>
      <c r="B25" s="3" t="s">
        <v>149</v>
      </c>
      <c r="C25" s="61">
        <v>81.569999999999993</v>
      </c>
      <c r="D25" s="10">
        <v>80.88</v>
      </c>
      <c r="E25" s="10">
        <v>82.26</v>
      </c>
      <c r="F25" s="62">
        <v>0.69</v>
      </c>
      <c r="G25" s="61">
        <v>78.010000000000005</v>
      </c>
      <c r="H25" s="10">
        <v>77.27</v>
      </c>
      <c r="I25" s="10">
        <v>78.75</v>
      </c>
      <c r="J25" s="62">
        <v>0.74</v>
      </c>
      <c r="K25" s="188">
        <f t="shared" si="2"/>
        <v>80.98</v>
      </c>
      <c r="L25" s="188">
        <f t="shared" si="3"/>
        <v>76.81</v>
      </c>
      <c r="M25" s="45"/>
      <c r="O25" s="45"/>
      <c r="Q25" s="45"/>
      <c r="R25" s="45"/>
      <c r="S25" s="45"/>
      <c r="T25" s="45"/>
    </row>
    <row r="26" spans="1:20">
      <c r="A26" s="3" t="s">
        <v>178</v>
      </c>
      <c r="B26" s="3" t="s">
        <v>179</v>
      </c>
      <c r="C26" s="61">
        <v>81.819999999999993</v>
      </c>
      <c r="D26" s="10">
        <v>81.150000000000006</v>
      </c>
      <c r="E26" s="10">
        <v>82.49</v>
      </c>
      <c r="F26" s="62">
        <v>0.67</v>
      </c>
      <c r="G26" s="61">
        <v>78.930000000000007</v>
      </c>
      <c r="H26" s="10">
        <v>78.19</v>
      </c>
      <c r="I26" s="10">
        <v>79.66</v>
      </c>
      <c r="J26" s="62">
        <v>0.74</v>
      </c>
      <c r="K26" s="188">
        <f t="shared" si="2"/>
        <v>80.98</v>
      </c>
      <c r="L26" s="188">
        <f t="shared" si="3"/>
        <v>76.81</v>
      </c>
      <c r="M26" s="45"/>
      <c r="O26" s="45"/>
      <c r="Q26" s="45"/>
      <c r="R26" s="45"/>
      <c r="S26" s="45"/>
      <c r="T26" s="45"/>
    </row>
    <row r="27" spans="1:20">
      <c r="A27" s="3" t="s">
        <v>172</v>
      </c>
      <c r="B27" s="3" t="s">
        <v>173</v>
      </c>
      <c r="C27" s="61">
        <v>81.86</v>
      </c>
      <c r="D27" s="10">
        <v>81.42</v>
      </c>
      <c r="E27" s="10">
        <v>82.31</v>
      </c>
      <c r="F27" s="62">
        <v>0.44</v>
      </c>
      <c r="G27" s="61">
        <v>77.5</v>
      </c>
      <c r="H27" s="10">
        <v>77</v>
      </c>
      <c r="I27" s="10">
        <v>78.010000000000005</v>
      </c>
      <c r="J27" s="62">
        <v>0.5</v>
      </c>
      <c r="K27" s="188">
        <f t="shared" si="2"/>
        <v>80.98</v>
      </c>
      <c r="L27" s="188">
        <f t="shared" si="3"/>
        <v>76.81</v>
      </c>
      <c r="M27" s="45"/>
      <c r="O27" s="45"/>
      <c r="Q27" s="45"/>
      <c r="R27" s="45"/>
      <c r="S27" s="45"/>
      <c r="T27" s="45"/>
    </row>
    <row r="28" spans="1:20">
      <c r="A28" s="3" t="s">
        <v>200</v>
      </c>
      <c r="B28" s="3" t="s">
        <v>201</v>
      </c>
      <c r="C28" s="61">
        <v>81.92</v>
      </c>
      <c r="D28" s="10">
        <v>81.2</v>
      </c>
      <c r="E28" s="10">
        <v>82.63</v>
      </c>
      <c r="F28" s="62">
        <v>0.72</v>
      </c>
      <c r="G28" s="61">
        <v>77.61</v>
      </c>
      <c r="H28" s="10">
        <v>76.87</v>
      </c>
      <c r="I28" s="10">
        <v>78.34</v>
      </c>
      <c r="J28" s="62">
        <v>0.74</v>
      </c>
      <c r="K28" s="188">
        <f t="shared" si="2"/>
        <v>80.98</v>
      </c>
      <c r="L28" s="188">
        <f t="shared" si="3"/>
        <v>76.81</v>
      </c>
      <c r="M28" s="45"/>
      <c r="O28" s="45"/>
      <c r="Q28" s="45"/>
      <c r="R28" s="45"/>
      <c r="S28" s="45"/>
      <c r="T28" s="45"/>
    </row>
    <row r="29" spans="1:20">
      <c r="A29" s="3" t="s">
        <v>192</v>
      </c>
      <c r="B29" s="3" t="s">
        <v>193</v>
      </c>
      <c r="C29" s="61">
        <v>82.1</v>
      </c>
      <c r="D29" s="10">
        <v>81.52</v>
      </c>
      <c r="E29" s="10">
        <v>82.69</v>
      </c>
      <c r="F29" s="62">
        <v>0.57999999999999996</v>
      </c>
      <c r="G29" s="61">
        <v>78.63</v>
      </c>
      <c r="H29" s="10">
        <v>77.95</v>
      </c>
      <c r="I29" s="10">
        <v>79.31</v>
      </c>
      <c r="J29" s="62">
        <v>0.68</v>
      </c>
      <c r="K29" s="188">
        <f t="shared" si="2"/>
        <v>80.98</v>
      </c>
      <c r="L29" s="188">
        <f t="shared" si="3"/>
        <v>76.81</v>
      </c>
      <c r="M29" s="45"/>
      <c r="O29" s="45"/>
      <c r="Q29" s="45"/>
      <c r="R29" s="45"/>
      <c r="S29" s="45"/>
      <c r="T29" s="45"/>
    </row>
    <row r="30" spans="1:20">
      <c r="A30" s="3" t="s">
        <v>146</v>
      </c>
      <c r="B30" s="3" t="s">
        <v>147</v>
      </c>
      <c r="C30" s="61">
        <v>82.27</v>
      </c>
      <c r="D30" s="10">
        <v>81.680000000000007</v>
      </c>
      <c r="E30" s="10">
        <v>82.86</v>
      </c>
      <c r="F30" s="62">
        <v>0.59</v>
      </c>
      <c r="G30" s="61">
        <v>78.45</v>
      </c>
      <c r="H30" s="10">
        <v>77.8</v>
      </c>
      <c r="I30" s="10">
        <v>79.11</v>
      </c>
      <c r="J30" s="62">
        <v>0.65</v>
      </c>
      <c r="K30" s="188">
        <f t="shared" si="2"/>
        <v>80.98</v>
      </c>
      <c r="L30" s="188">
        <f t="shared" si="3"/>
        <v>76.81</v>
      </c>
      <c r="M30" s="45"/>
      <c r="O30" s="45"/>
      <c r="Q30" s="45"/>
      <c r="R30" s="45"/>
      <c r="S30" s="45"/>
      <c r="T30" s="45"/>
    </row>
    <row r="31" spans="1:20">
      <c r="A31" s="3" t="s">
        <v>150</v>
      </c>
      <c r="B31" s="3" t="s">
        <v>151</v>
      </c>
      <c r="C31" s="61">
        <v>82.36</v>
      </c>
      <c r="D31" s="10">
        <v>82.06</v>
      </c>
      <c r="E31" s="10">
        <v>82.65</v>
      </c>
      <c r="F31" s="62">
        <v>0.3</v>
      </c>
      <c r="G31" s="61">
        <v>78.150000000000006</v>
      </c>
      <c r="H31" s="10">
        <v>77.84</v>
      </c>
      <c r="I31" s="10">
        <v>78.47</v>
      </c>
      <c r="J31" s="62">
        <v>0.31</v>
      </c>
      <c r="K31" s="188">
        <f t="shared" si="2"/>
        <v>80.98</v>
      </c>
      <c r="L31" s="188">
        <f t="shared" si="3"/>
        <v>76.81</v>
      </c>
      <c r="M31" s="45"/>
      <c r="O31" s="45"/>
      <c r="Q31" s="45"/>
      <c r="R31" s="45"/>
      <c r="S31" s="45"/>
      <c r="T31" s="45"/>
    </row>
    <row r="32" spans="1:20">
      <c r="A32" s="3" t="s">
        <v>144</v>
      </c>
      <c r="B32" s="3" t="s">
        <v>145</v>
      </c>
      <c r="C32" s="61">
        <v>82.44</v>
      </c>
      <c r="D32" s="10">
        <v>82.05</v>
      </c>
      <c r="E32" s="10">
        <v>82.83</v>
      </c>
      <c r="F32" s="62">
        <v>0.39</v>
      </c>
      <c r="G32" s="61">
        <v>78.94</v>
      </c>
      <c r="H32" s="10">
        <v>78.52</v>
      </c>
      <c r="I32" s="10">
        <v>79.349999999999994</v>
      </c>
      <c r="J32" s="62">
        <v>0.42</v>
      </c>
      <c r="K32" s="188">
        <f t="shared" si="2"/>
        <v>80.98</v>
      </c>
      <c r="L32" s="188">
        <f t="shared" si="3"/>
        <v>76.81</v>
      </c>
      <c r="M32" s="45"/>
      <c r="O32" s="45"/>
      <c r="Q32" s="45"/>
      <c r="R32" s="45"/>
      <c r="S32" s="45"/>
      <c r="T32" s="45"/>
    </row>
    <row r="33" spans="1:20">
      <c r="A33" s="3" t="s">
        <v>162</v>
      </c>
      <c r="B33" s="3" t="s">
        <v>163</v>
      </c>
      <c r="C33" s="61">
        <v>82.86</v>
      </c>
      <c r="D33" s="10">
        <v>82.28</v>
      </c>
      <c r="E33" s="10">
        <v>83.44</v>
      </c>
      <c r="F33" s="62">
        <v>0.57999999999999996</v>
      </c>
      <c r="G33" s="61">
        <v>79.28</v>
      </c>
      <c r="H33" s="10">
        <v>78.61</v>
      </c>
      <c r="I33" s="10">
        <v>79.95</v>
      </c>
      <c r="J33" s="62">
        <v>0.67</v>
      </c>
      <c r="K33" s="188">
        <f t="shared" si="2"/>
        <v>80.98</v>
      </c>
      <c r="L33" s="188">
        <f t="shared" si="3"/>
        <v>76.81</v>
      </c>
      <c r="M33" s="45"/>
      <c r="O33" s="45"/>
      <c r="Q33" s="45"/>
      <c r="R33" s="45"/>
      <c r="S33" s="45"/>
      <c r="T33" s="45"/>
    </row>
    <row r="34" spans="1:20">
      <c r="A34" s="3" t="s">
        <v>188</v>
      </c>
      <c r="B34" s="3" t="s">
        <v>189</v>
      </c>
      <c r="C34" s="61">
        <v>82.88</v>
      </c>
      <c r="D34" s="10">
        <v>82.36</v>
      </c>
      <c r="E34" s="10">
        <v>83.39</v>
      </c>
      <c r="F34" s="62">
        <v>0.52</v>
      </c>
      <c r="G34" s="61">
        <v>78.989999999999995</v>
      </c>
      <c r="H34" s="10">
        <v>78.400000000000006</v>
      </c>
      <c r="I34" s="10">
        <v>79.58</v>
      </c>
      <c r="J34" s="62">
        <v>0.59</v>
      </c>
      <c r="K34" s="188">
        <f t="shared" si="2"/>
        <v>80.98</v>
      </c>
      <c r="L34" s="188">
        <f t="shared" si="3"/>
        <v>76.81</v>
      </c>
      <c r="M34" s="45"/>
      <c r="O34" s="45"/>
      <c r="Q34" s="45"/>
      <c r="R34" s="45"/>
      <c r="S34" s="45"/>
      <c r="T34" s="45"/>
    </row>
    <row r="35" spans="1:20">
      <c r="A35" s="3" t="s">
        <v>180</v>
      </c>
      <c r="B35" s="3" t="s">
        <v>181</v>
      </c>
      <c r="C35" s="61">
        <v>83.03</v>
      </c>
      <c r="D35" s="10">
        <v>81.86</v>
      </c>
      <c r="E35" s="10">
        <v>84.21</v>
      </c>
      <c r="F35" s="62">
        <v>1.17</v>
      </c>
      <c r="G35" s="61">
        <v>78.58</v>
      </c>
      <c r="H35" s="10">
        <v>77.34</v>
      </c>
      <c r="I35" s="10">
        <v>79.819999999999993</v>
      </c>
      <c r="J35" s="62">
        <v>1.24</v>
      </c>
      <c r="K35" s="188">
        <f t="shared" si="2"/>
        <v>80.98</v>
      </c>
      <c r="L35" s="188">
        <f t="shared" si="3"/>
        <v>76.81</v>
      </c>
      <c r="M35" s="45"/>
      <c r="O35" s="45"/>
      <c r="Q35" s="45"/>
      <c r="R35" s="45"/>
      <c r="S35" s="45"/>
      <c r="T35" s="45"/>
    </row>
    <row r="36" spans="1:20">
      <c r="A36" s="3" t="s">
        <v>194</v>
      </c>
      <c r="B36" s="3" t="s">
        <v>195</v>
      </c>
      <c r="C36" s="61">
        <v>83.21</v>
      </c>
      <c r="D36" s="10">
        <v>81.849999999999994</v>
      </c>
      <c r="E36" s="10">
        <v>84.56</v>
      </c>
      <c r="F36" s="62">
        <v>1.36</v>
      </c>
      <c r="G36" s="61">
        <v>80.599999999999994</v>
      </c>
      <c r="H36" s="10">
        <v>79.31</v>
      </c>
      <c r="I36" s="10">
        <v>81.88</v>
      </c>
      <c r="J36" s="62">
        <v>1.29</v>
      </c>
      <c r="K36" s="188">
        <f t="shared" si="2"/>
        <v>80.98</v>
      </c>
      <c r="L36" s="188">
        <f t="shared" si="3"/>
        <v>76.81</v>
      </c>
      <c r="M36" s="45"/>
      <c r="O36" s="45"/>
      <c r="Q36" s="45"/>
      <c r="R36" s="45"/>
      <c r="S36" s="45"/>
      <c r="T36" s="45"/>
    </row>
    <row r="37" spans="1:20">
      <c r="A37" s="3" t="s">
        <v>160</v>
      </c>
      <c r="B37" s="3" t="s">
        <v>161</v>
      </c>
      <c r="C37" s="61">
        <v>83.43</v>
      </c>
      <c r="D37" s="10">
        <v>82.83</v>
      </c>
      <c r="E37" s="10">
        <v>84.03</v>
      </c>
      <c r="F37" s="62">
        <v>0.6</v>
      </c>
      <c r="G37" s="61">
        <v>80.16</v>
      </c>
      <c r="H37" s="10">
        <v>79.52</v>
      </c>
      <c r="I37" s="10">
        <v>80.790000000000006</v>
      </c>
      <c r="J37" s="62">
        <v>0.64</v>
      </c>
      <c r="K37" s="188">
        <f t="shared" si="2"/>
        <v>80.98</v>
      </c>
      <c r="L37" s="188">
        <f t="shared" si="3"/>
        <v>76.81</v>
      </c>
      <c r="M37" s="45"/>
      <c r="O37" s="45"/>
      <c r="Q37" s="45"/>
      <c r="R37" s="45"/>
      <c r="S37" s="45"/>
      <c r="T37" s="45"/>
    </row>
    <row r="38" spans="1:20">
      <c r="A38" s="3" t="s">
        <v>186</v>
      </c>
      <c r="B38" s="3" t="s">
        <v>187</v>
      </c>
      <c r="C38" s="61">
        <v>83.49</v>
      </c>
      <c r="D38" s="10">
        <v>82.09</v>
      </c>
      <c r="E38" s="10">
        <v>84.89</v>
      </c>
      <c r="F38" s="62">
        <v>1.4</v>
      </c>
      <c r="G38" s="61">
        <v>80.12</v>
      </c>
      <c r="H38" s="10">
        <v>78.739999999999995</v>
      </c>
      <c r="I38" s="10">
        <v>81.489999999999995</v>
      </c>
      <c r="J38" s="62">
        <v>1.38</v>
      </c>
      <c r="K38" s="188">
        <f t="shared" si="2"/>
        <v>80.98</v>
      </c>
      <c r="L38" s="188">
        <f t="shared" si="3"/>
        <v>76.81</v>
      </c>
      <c r="M38" s="45"/>
      <c r="O38" s="45"/>
      <c r="Q38" s="45"/>
      <c r="R38" s="45"/>
      <c r="S38" s="45"/>
      <c r="T38" s="45"/>
    </row>
    <row r="39" spans="1:20">
      <c r="A39" s="226" t="s">
        <v>164</v>
      </c>
      <c r="B39" s="226" t="s">
        <v>165</v>
      </c>
      <c r="C39" s="64">
        <v>83.96</v>
      </c>
      <c r="D39" s="71">
        <v>83.33</v>
      </c>
      <c r="E39" s="71">
        <v>84.59</v>
      </c>
      <c r="F39" s="65">
        <v>0.63</v>
      </c>
      <c r="G39" s="64">
        <v>79.53</v>
      </c>
      <c r="H39" s="71">
        <v>78.84</v>
      </c>
      <c r="I39" s="71">
        <v>80.23</v>
      </c>
      <c r="J39" s="65">
        <v>0.69</v>
      </c>
      <c r="K39" s="188">
        <f t="shared" si="2"/>
        <v>80.98</v>
      </c>
      <c r="L39" s="188">
        <f t="shared" si="3"/>
        <v>76.81</v>
      </c>
      <c r="M39" s="45"/>
      <c r="O39" s="45"/>
      <c r="Q39" s="45"/>
      <c r="R39" s="45"/>
      <c r="S39" s="45"/>
      <c r="T39" s="45"/>
    </row>
    <row r="41" spans="1:20">
      <c r="A41" s="174" t="s">
        <v>335</v>
      </c>
    </row>
    <row r="42" spans="1:20">
      <c r="A42" s="240" t="s">
        <v>268</v>
      </c>
      <c r="B42" s="240"/>
      <c r="C42" s="240"/>
      <c r="D42" s="240"/>
      <c r="E42" s="240"/>
    </row>
    <row r="44" spans="1:20">
      <c r="A44" s="235" t="s">
        <v>301</v>
      </c>
      <c r="B44" s="235"/>
    </row>
  </sheetData>
  <sortState ref="A7:J38">
    <sortCondition ref="C4:C35"/>
  </sortState>
  <mergeCells count="16">
    <mergeCell ref="A44:B44"/>
    <mergeCell ref="A3:A6"/>
    <mergeCell ref="B3:B6"/>
    <mergeCell ref="C3:F3"/>
    <mergeCell ref="G3:J3"/>
    <mergeCell ref="A42:E42"/>
    <mergeCell ref="A1:M1"/>
    <mergeCell ref="O1:P1"/>
    <mergeCell ref="C4:C6"/>
    <mergeCell ref="D4:D6"/>
    <mergeCell ref="E4:E6"/>
    <mergeCell ref="F4:F6"/>
    <mergeCell ref="G4:G6"/>
    <mergeCell ref="H4:H6"/>
    <mergeCell ref="I4:I6"/>
    <mergeCell ref="J4:J6"/>
  </mergeCells>
  <hyperlinks>
    <hyperlink ref="O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P23"/>
  <sheetViews>
    <sheetView workbookViewId="0">
      <selection sqref="A1:M1"/>
    </sheetView>
  </sheetViews>
  <sheetFormatPr defaultColWidth="9.140625" defaultRowHeight="12.75"/>
  <cols>
    <col min="1" max="1" width="25.140625" style="3" customWidth="1"/>
    <col min="2" max="2" width="12" style="3" customWidth="1"/>
    <col min="3" max="3" width="12.7109375" style="3" customWidth="1"/>
    <col min="4" max="5" width="12.5703125" style="3" customWidth="1"/>
    <col min="6" max="6" width="8.28515625" style="3" customWidth="1"/>
    <col min="7" max="7" width="11.5703125" style="3" customWidth="1"/>
    <col min="8" max="9" width="10.5703125" style="3" customWidth="1"/>
    <col min="10" max="10" width="7.42578125" style="3" customWidth="1"/>
    <col min="11" max="16384" width="9.140625" style="3"/>
  </cols>
  <sheetData>
    <row r="1" spans="1:16" ht="18" customHeight="1">
      <c r="A1" s="239" t="s">
        <v>327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O1" s="237" t="s">
        <v>99</v>
      </c>
      <c r="P1" s="237"/>
    </row>
    <row r="2" spans="1:16" ht="15" customHeight="1"/>
    <row r="3" spans="1:16">
      <c r="A3" s="306" t="s">
        <v>214</v>
      </c>
      <c r="B3" s="306" t="s">
        <v>215</v>
      </c>
      <c r="C3" s="312" t="s">
        <v>50</v>
      </c>
      <c r="D3" s="313"/>
      <c r="E3" s="313"/>
      <c r="F3" s="314"/>
      <c r="G3" s="312" t="s">
        <v>49</v>
      </c>
      <c r="H3" s="313"/>
      <c r="I3" s="313"/>
      <c r="J3" s="314"/>
    </row>
    <row r="4" spans="1:16">
      <c r="A4" s="307"/>
      <c r="B4" s="307"/>
      <c r="C4" s="298" t="s">
        <v>212</v>
      </c>
      <c r="D4" s="301" t="s">
        <v>207</v>
      </c>
      <c r="E4" s="301" t="s">
        <v>208</v>
      </c>
      <c r="F4" s="304" t="s">
        <v>213</v>
      </c>
      <c r="G4" s="298" t="s">
        <v>212</v>
      </c>
      <c r="H4" s="301" t="s">
        <v>207</v>
      </c>
      <c r="I4" s="301" t="s">
        <v>208</v>
      </c>
      <c r="J4" s="304" t="s">
        <v>213</v>
      </c>
    </row>
    <row r="5" spans="1:16">
      <c r="A5" s="307"/>
      <c r="B5" s="307"/>
      <c r="C5" s="298"/>
      <c r="D5" s="301"/>
      <c r="E5" s="301"/>
      <c r="F5" s="304"/>
      <c r="G5" s="298"/>
      <c r="H5" s="301"/>
      <c r="I5" s="301"/>
      <c r="J5" s="304"/>
    </row>
    <row r="6" spans="1:16" s="43" customFormat="1">
      <c r="A6" s="308"/>
      <c r="B6" s="308"/>
      <c r="C6" s="299"/>
      <c r="D6" s="302"/>
      <c r="E6" s="302"/>
      <c r="F6" s="305"/>
      <c r="G6" s="299"/>
      <c r="H6" s="302"/>
      <c r="I6" s="302"/>
      <c r="J6" s="305"/>
      <c r="K6" s="187" t="s">
        <v>307</v>
      </c>
      <c r="L6" s="187" t="s">
        <v>308</v>
      </c>
    </row>
    <row r="7" spans="1:16">
      <c r="A7" s="3" t="s">
        <v>56</v>
      </c>
      <c r="B7" s="3" t="s">
        <v>206</v>
      </c>
      <c r="C7" s="61">
        <v>80.98</v>
      </c>
      <c r="D7" s="10">
        <v>80.89</v>
      </c>
      <c r="E7" s="10">
        <v>81.06</v>
      </c>
      <c r="F7" s="62">
        <v>0.09</v>
      </c>
      <c r="G7" s="61">
        <v>76.81</v>
      </c>
      <c r="H7" s="10">
        <v>76.709999999999994</v>
      </c>
      <c r="I7" s="10">
        <v>76.900000000000006</v>
      </c>
      <c r="J7" s="62">
        <v>0.1</v>
      </c>
      <c r="K7" s="89"/>
      <c r="L7" s="188"/>
      <c r="M7" s="45"/>
    </row>
    <row r="8" spans="1:16">
      <c r="A8" s="3" t="s">
        <v>220</v>
      </c>
      <c r="B8" s="3" t="s">
        <v>233</v>
      </c>
      <c r="C8" s="61">
        <v>79.7</v>
      </c>
      <c r="D8" s="10">
        <v>79.510000000000005</v>
      </c>
      <c r="E8" s="10">
        <v>79.89</v>
      </c>
      <c r="F8" s="62">
        <v>0.19</v>
      </c>
      <c r="G8" s="61">
        <v>74.94</v>
      </c>
      <c r="H8" s="10">
        <v>74.73</v>
      </c>
      <c r="I8" s="10">
        <v>75.150000000000006</v>
      </c>
      <c r="J8" s="62">
        <v>0.21</v>
      </c>
      <c r="K8" s="188">
        <f>$C$7</f>
        <v>80.98</v>
      </c>
      <c r="L8" s="188">
        <f>$G$7</f>
        <v>76.81</v>
      </c>
      <c r="M8" s="45"/>
    </row>
    <row r="9" spans="1:16">
      <c r="A9" s="3" t="s">
        <v>221</v>
      </c>
      <c r="B9" s="3" t="s">
        <v>235</v>
      </c>
      <c r="C9" s="61">
        <v>79.84</v>
      </c>
      <c r="D9" s="10">
        <v>79.59</v>
      </c>
      <c r="E9" s="10">
        <v>80.08</v>
      </c>
      <c r="F9" s="62">
        <v>0.25</v>
      </c>
      <c r="G9" s="61">
        <v>75.42</v>
      </c>
      <c r="H9" s="10">
        <v>75.14</v>
      </c>
      <c r="I9" s="10">
        <v>75.7</v>
      </c>
      <c r="J9" s="62">
        <v>0.28000000000000003</v>
      </c>
      <c r="K9" s="188">
        <f t="shared" ref="K9:K21" si="0">$C$7</f>
        <v>80.98</v>
      </c>
      <c r="L9" s="188">
        <f t="shared" ref="L9:L21" si="1">$G$7</f>
        <v>76.81</v>
      </c>
      <c r="M9" s="45"/>
    </row>
    <row r="10" spans="1:16">
      <c r="A10" s="3" t="s">
        <v>216</v>
      </c>
      <c r="B10" s="3" t="s">
        <v>227</v>
      </c>
      <c r="C10" s="61">
        <v>80.34</v>
      </c>
      <c r="D10" s="10">
        <v>80.010000000000005</v>
      </c>
      <c r="E10" s="10">
        <v>80.680000000000007</v>
      </c>
      <c r="F10" s="62">
        <v>0.34</v>
      </c>
      <c r="G10" s="61">
        <v>75.709999999999994</v>
      </c>
      <c r="H10" s="10">
        <v>75.33</v>
      </c>
      <c r="I10" s="10">
        <v>76.09</v>
      </c>
      <c r="J10" s="62">
        <v>0.38</v>
      </c>
      <c r="K10" s="188">
        <f t="shared" si="0"/>
        <v>80.98</v>
      </c>
      <c r="L10" s="188">
        <f t="shared" si="1"/>
        <v>76.81</v>
      </c>
      <c r="M10" s="45"/>
    </row>
    <row r="11" spans="1:16">
      <c r="A11" s="3" t="s">
        <v>218</v>
      </c>
      <c r="B11" s="3" t="s">
        <v>231</v>
      </c>
      <c r="C11" s="61">
        <v>80.86</v>
      </c>
      <c r="D11" s="10">
        <v>80.489999999999995</v>
      </c>
      <c r="E11" s="10">
        <v>81.22</v>
      </c>
      <c r="F11" s="62">
        <v>0.37</v>
      </c>
      <c r="G11" s="61">
        <v>76.790000000000006</v>
      </c>
      <c r="H11" s="10">
        <v>76.39</v>
      </c>
      <c r="I11" s="10">
        <v>77.19</v>
      </c>
      <c r="J11" s="62">
        <v>0.4</v>
      </c>
      <c r="K11" s="188">
        <f t="shared" si="0"/>
        <v>80.98</v>
      </c>
      <c r="L11" s="188">
        <f t="shared" si="1"/>
        <v>76.81</v>
      </c>
      <c r="M11" s="45"/>
    </row>
    <row r="12" spans="1:16">
      <c r="A12" s="3" t="s">
        <v>168</v>
      </c>
      <c r="B12" s="3" t="s">
        <v>230</v>
      </c>
      <c r="C12" s="61">
        <v>81.41</v>
      </c>
      <c r="D12" s="10">
        <v>81.08</v>
      </c>
      <c r="E12" s="10">
        <v>81.75</v>
      </c>
      <c r="F12" s="62">
        <v>0.34</v>
      </c>
      <c r="G12" s="61">
        <v>77.150000000000006</v>
      </c>
      <c r="H12" s="10">
        <v>76.77</v>
      </c>
      <c r="I12" s="10">
        <v>77.540000000000006</v>
      </c>
      <c r="J12" s="62">
        <v>0.38</v>
      </c>
      <c r="K12" s="188">
        <f t="shared" si="0"/>
        <v>80.98</v>
      </c>
      <c r="L12" s="188">
        <f t="shared" si="1"/>
        <v>76.81</v>
      </c>
      <c r="M12" s="45"/>
    </row>
    <row r="13" spans="1:16">
      <c r="A13" s="3" t="s">
        <v>154</v>
      </c>
      <c r="B13" s="3" t="s">
        <v>229</v>
      </c>
      <c r="C13" s="61">
        <v>81.47</v>
      </c>
      <c r="D13" s="10">
        <v>80.95</v>
      </c>
      <c r="E13" s="10">
        <v>81.98</v>
      </c>
      <c r="F13" s="62">
        <v>0.52</v>
      </c>
      <c r="G13" s="61">
        <v>78.03</v>
      </c>
      <c r="H13" s="10">
        <v>77.430000000000007</v>
      </c>
      <c r="I13" s="10">
        <v>78.64</v>
      </c>
      <c r="J13" s="62">
        <v>0.61</v>
      </c>
      <c r="K13" s="188">
        <f t="shared" si="0"/>
        <v>80.98</v>
      </c>
      <c r="L13" s="188">
        <f t="shared" si="1"/>
        <v>76.81</v>
      </c>
      <c r="M13" s="45"/>
    </row>
    <row r="14" spans="1:16">
      <c r="A14" s="3" t="s">
        <v>225</v>
      </c>
      <c r="B14" s="3" t="s">
        <v>239</v>
      </c>
      <c r="C14" s="61">
        <v>81.53</v>
      </c>
      <c r="D14" s="10">
        <v>81.2</v>
      </c>
      <c r="E14" s="10">
        <v>81.849999999999994</v>
      </c>
      <c r="F14" s="62">
        <v>0.32</v>
      </c>
      <c r="G14" s="61">
        <v>77.05</v>
      </c>
      <c r="H14" s="10">
        <v>76.69</v>
      </c>
      <c r="I14" s="10">
        <v>77.42</v>
      </c>
      <c r="J14" s="62">
        <v>0.37</v>
      </c>
      <c r="K14" s="188">
        <f t="shared" si="0"/>
        <v>80.98</v>
      </c>
      <c r="L14" s="188">
        <f t="shared" si="1"/>
        <v>76.81</v>
      </c>
      <c r="M14" s="45"/>
    </row>
    <row r="15" spans="1:16">
      <c r="A15" s="3" t="s">
        <v>172</v>
      </c>
      <c r="B15" s="3" t="s">
        <v>234</v>
      </c>
      <c r="C15" s="61">
        <v>81.75</v>
      </c>
      <c r="D15" s="10">
        <v>81.38</v>
      </c>
      <c r="E15" s="10">
        <v>82.13</v>
      </c>
      <c r="F15" s="62">
        <v>0.38</v>
      </c>
      <c r="G15" s="61">
        <v>77.63</v>
      </c>
      <c r="H15" s="10">
        <v>77.209999999999994</v>
      </c>
      <c r="I15" s="10">
        <v>78.05</v>
      </c>
      <c r="J15" s="62">
        <v>0.42</v>
      </c>
      <c r="K15" s="188">
        <f t="shared" si="0"/>
        <v>80.98</v>
      </c>
      <c r="L15" s="188">
        <f t="shared" si="1"/>
        <v>76.81</v>
      </c>
      <c r="M15" s="45"/>
    </row>
    <row r="16" spans="1:16">
      <c r="A16" s="3" t="s">
        <v>222</v>
      </c>
      <c r="B16" s="3" t="s">
        <v>236</v>
      </c>
      <c r="C16" s="61">
        <v>81.900000000000006</v>
      </c>
      <c r="D16" s="10">
        <v>81.69</v>
      </c>
      <c r="E16" s="10">
        <v>82.12</v>
      </c>
      <c r="F16" s="62">
        <v>0.21</v>
      </c>
      <c r="G16" s="61">
        <v>78.16</v>
      </c>
      <c r="H16" s="10">
        <v>77.92</v>
      </c>
      <c r="I16" s="10">
        <v>78.39</v>
      </c>
      <c r="J16" s="62">
        <v>0.23</v>
      </c>
      <c r="K16" s="188">
        <f t="shared" si="0"/>
        <v>80.98</v>
      </c>
      <c r="L16" s="188">
        <f t="shared" si="1"/>
        <v>76.81</v>
      </c>
      <c r="M16" s="45"/>
    </row>
    <row r="17" spans="1:13">
      <c r="A17" s="3" t="s">
        <v>219</v>
      </c>
      <c r="B17" s="3" t="s">
        <v>232</v>
      </c>
      <c r="C17" s="61">
        <v>81.95</v>
      </c>
      <c r="D17" s="10">
        <v>81.680000000000007</v>
      </c>
      <c r="E17" s="10">
        <v>82.21</v>
      </c>
      <c r="F17" s="62">
        <v>0.26</v>
      </c>
      <c r="G17" s="61">
        <v>78.290000000000006</v>
      </c>
      <c r="H17" s="10">
        <v>78.010000000000005</v>
      </c>
      <c r="I17" s="10">
        <v>78.569999999999993</v>
      </c>
      <c r="J17" s="62">
        <v>0.28000000000000003</v>
      </c>
      <c r="K17" s="188">
        <f t="shared" si="0"/>
        <v>80.98</v>
      </c>
      <c r="L17" s="188">
        <f t="shared" si="1"/>
        <v>76.81</v>
      </c>
      <c r="M17" s="45"/>
    </row>
    <row r="18" spans="1:13">
      <c r="A18" s="3" t="s">
        <v>217</v>
      </c>
      <c r="B18" s="3" t="s">
        <v>228</v>
      </c>
      <c r="C18" s="61">
        <v>82.1</v>
      </c>
      <c r="D18" s="10">
        <v>81.52</v>
      </c>
      <c r="E18" s="10">
        <v>82.69</v>
      </c>
      <c r="F18" s="62">
        <v>0.59</v>
      </c>
      <c r="G18" s="61">
        <v>78.63</v>
      </c>
      <c r="H18" s="10">
        <v>77.95</v>
      </c>
      <c r="I18" s="10">
        <v>79.31</v>
      </c>
      <c r="J18" s="62">
        <v>0.68</v>
      </c>
      <c r="K18" s="188">
        <f t="shared" si="0"/>
        <v>80.98</v>
      </c>
      <c r="L18" s="188">
        <f t="shared" si="1"/>
        <v>76.81</v>
      </c>
      <c r="M18" s="45"/>
    </row>
    <row r="19" spans="1:13">
      <c r="A19" s="3" t="s">
        <v>226</v>
      </c>
      <c r="B19" s="3" t="s">
        <v>240</v>
      </c>
      <c r="C19" s="61">
        <v>83.03</v>
      </c>
      <c r="D19" s="10">
        <v>81.86</v>
      </c>
      <c r="E19" s="10">
        <v>84.21</v>
      </c>
      <c r="F19" s="62">
        <v>1.17</v>
      </c>
      <c r="G19" s="61">
        <v>78.58</v>
      </c>
      <c r="H19" s="10">
        <v>77.34</v>
      </c>
      <c r="I19" s="10">
        <v>79.819999999999993</v>
      </c>
      <c r="J19" s="62">
        <v>1.24</v>
      </c>
      <c r="K19" s="188">
        <f t="shared" si="0"/>
        <v>80.98</v>
      </c>
      <c r="L19" s="188">
        <f t="shared" si="1"/>
        <v>76.81</v>
      </c>
      <c r="M19" s="45"/>
    </row>
    <row r="20" spans="1:13">
      <c r="A20" s="3" t="s">
        <v>224</v>
      </c>
      <c r="B20" s="3" t="s">
        <v>238</v>
      </c>
      <c r="C20" s="61">
        <v>83.21</v>
      </c>
      <c r="D20" s="10">
        <v>81.849999999999994</v>
      </c>
      <c r="E20" s="10">
        <v>84.56</v>
      </c>
      <c r="F20" s="62">
        <v>1.35</v>
      </c>
      <c r="G20" s="61">
        <v>80.599999999999994</v>
      </c>
      <c r="H20" s="10">
        <v>79.31</v>
      </c>
      <c r="I20" s="10">
        <v>81.88</v>
      </c>
      <c r="J20" s="62">
        <v>1.28</v>
      </c>
      <c r="K20" s="188">
        <f t="shared" si="0"/>
        <v>80.98</v>
      </c>
      <c r="L20" s="188">
        <f t="shared" si="1"/>
        <v>76.81</v>
      </c>
      <c r="M20" s="45"/>
    </row>
    <row r="21" spans="1:13">
      <c r="A21" s="226" t="s">
        <v>223</v>
      </c>
      <c r="B21" s="226" t="s">
        <v>237</v>
      </c>
      <c r="C21" s="64">
        <v>83.49</v>
      </c>
      <c r="D21" s="71">
        <v>82.09</v>
      </c>
      <c r="E21" s="71">
        <v>84.89</v>
      </c>
      <c r="F21" s="65">
        <v>1.4</v>
      </c>
      <c r="G21" s="64">
        <v>80.12</v>
      </c>
      <c r="H21" s="71">
        <v>78.739999999999995</v>
      </c>
      <c r="I21" s="71">
        <v>81.489999999999995</v>
      </c>
      <c r="J21" s="65">
        <v>1.37</v>
      </c>
      <c r="K21" s="188">
        <f t="shared" si="0"/>
        <v>80.98</v>
      </c>
      <c r="L21" s="188">
        <f t="shared" si="1"/>
        <v>76.81</v>
      </c>
      <c r="M21" s="45"/>
    </row>
    <row r="23" spans="1:13">
      <c r="A23" s="235" t="s">
        <v>301</v>
      </c>
      <c r="B23" s="235"/>
    </row>
  </sheetData>
  <sortState ref="A6:J19">
    <sortCondition ref="C6:C19"/>
  </sortState>
  <mergeCells count="15">
    <mergeCell ref="A23:B23"/>
    <mergeCell ref="A3:A6"/>
    <mergeCell ref="B3:B6"/>
    <mergeCell ref="C3:F3"/>
    <mergeCell ref="G3:J3"/>
    <mergeCell ref="O1:P1"/>
    <mergeCell ref="A1:M1"/>
    <mergeCell ref="C4:C6"/>
    <mergeCell ref="D4:D6"/>
    <mergeCell ref="E4:E6"/>
    <mergeCell ref="F4:F6"/>
    <mergeCell ref="G4:G6"/>
    <mergeCell ref="H4:H6"/>
    <mergeCell ref="I4:I6"/>
    <mergeCell ref="J4:J6"/>
  </mergeCells>
  <hyperlinks>
    <hyperlink ref="O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K77"/>
  <sheetViews>
    <sheetView zoomScaleNormal="100" workbookViewId="0">
      <selection sqref="A1:H1"/>
    </sheetView>
  </sheetViews>
  <sheetFormatPr defaultColWidth="9.140625" defaultRowHeight="12.75"/>
  <cols>
    <col min="1" max="1" width="24.5703125" style="21" customWidth="1"/>
    <col min="2" max="2" width="13.85546875" style="21" customWidth="1"/>
    <col min="3" max="4" width="14.42578125" style="21" customWidth="1"/>
    <col min="5" max="5" width="15.7109375" style="21" customWidth="1"/>
    <col min="6" max="11" width="14.42578125" style="21" customWidth="1"/>
    <col min="12" max="15" width="9.140625" style="37"/>
    <col min="16" max="23" width="9.140625" style="9"/>
    <col min="24" max="16384" width="9.140625" style="21"/>
  </cols>
  <sheetData>
    <row r="1" spans="1:37" ht="18" customHeight="1">
      <c r="A1" s="324" t="s">
        <v>328</v>
      </c>
      <c r="B1" s="324"/>
      <c r="C1" s="324"/>
      <c r="D1" s="324"/>
      <c r="E1" s="324"/>
      <c r="F1" s="324"/>
      <c r="G1" s="324"/>
      <c r="H1" s="324"/>
      <c r="I1" s="208"/>
      <c r="J1" s="237" t="s">
        <v>99</v>
      </c>
      <c r="K1" s="237"/>
    </row>
    <row r="2" spans="1:37" s="19" customFormat="1" ht="15" customHeight="1">
      <c r="L2" s="13"/>
      <c r="M2" s="13"/>
      <c r="N2" s="13"/>
      <c r="O2" s="13"/>
      <c r="P2" s="11"/>
      <c r="Q2" s="11"/>
      <c r="R2" s="11"/>
      <c r="S2" s="11"/>
      <c r="T2" s="11"/>
      <c r="U2" s="11"/>
      <c r="V2" s="11"/>
      <c r="W2" s="11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>
      <c r="A3" s="318" t="s">
        <v>209</v>
      </c>
      <c r="B3" s="321" t="s">
        <v>49</v>
      </c>
      <c r="C3" s="322"/>
      <c r="D3" s="322"/>
      <c r="E3" s="322"/>
      <c r="F3" s="323"/>
      <c r="G3" s="322" t="s">
        <v>50</v>
      </c>
      <c r="H3" s="322"/>
      <c r="I3" s="322"/>
      <c r="J3" s="322"/>
      <c r="K3" s="323"/>
    </row>
    <row r="4" spans="1:37" ht="15" customHeight="1">
      <c r="A4" s="319"/>
      <c r="B4" s="325" t="s">
        <v>241</v>
      </c>
      <c r="C4" s="328" t="s">
        <v>242</v>
      </c>
      <c r="D4" s="328" t="s">
        <v>309</v>
      </c>
      <c r="E4" s="328" t="s">
        <v>243</v>
      </c>
      <c r="F4" s="315" t="s">
        <v>310</v>
      </c>
      <c r="G4" s="328" t="s">
        <v>241</v>
      </c>
      <c r="H4" s="328" t="s">
        <v>242</v>
      </c>
      <c r="I4" s="328" t="s">
        <v>309</v>
      </c>
      <c r="J4" s="328" t="s">
        <v>243</v>
      </c>
      <c r="K4" s="315" t="s">
        <v>310</v>
      </c>
    </row>
    <row r="5" spans="1:37">
      <c r="A5" s="319"/>
      <c r="B5" s="326"/>
      <c r="C5" s="329"/>
      <c r="D5" s="329"/>
      <c r="E5" s="329"/>
      <c r="F5" s="316"/>
      <c r="G5" s="329"/>
      <c r="H5" s="329"/>
      <c r="I5" s="329"/>
      <c r="J5" s="329"/>
      <c r="K5" s="316"/>
    </row>
    <row r="6" spans="1:37">
      <c r="A6" s="319"/>
      <c r="B6" s="326"/>
      <c r="C6" s="329"/>
      <c r="D6" s="329"/>
      <c r="E6" s="329"/>
      <c r="F6" s="316"/>
      <c r="G6" s="329"/>
      <c r="H6" s="329"/>
      <c r="I6" s="329"/>
      <c r="J6" s="329"/>
      <c r="K6" s="316"/>
    </row>
    <row r="7" spans="1:37" s="23" customFormat="1">
      <c r="A7" s="320"/>
      <c r="B7" s="327"/>
      <c r="C7" s="330"/>
      <c r="D7" s="330"/>
      <c r="E7" s="330"/>
      <c r="F7" s="317"/>
      <c r="G7" s="330"/>
      <c r="H7" s="330"/>
      <c r="I7" s="330"/>
      <c r="J7" s="330"/>
      <c r="K7" s="317"/>
      <c r="L7" s="168"/>
      <c r="M7" s="168"/>
      <c r="N7" s="168"/>
      <c r="O7" s="168"/>
      <c r="P7" s="22"/>
      <c r="Q7" s="22"/>
      <c r="R7" s="22"/>
      <c r="S7" s="22"/>
      <c r="T7" s="22"/>
      <c r="U7" s="22"/>
      <c r="V7" s="22"/>
      <c r="W7" s="22"/>
    </row>
    <row r="8" spans="1:37">
      <c r="A8" s="24" t="s">
        <v>244</v>
      </c>
      <c r="B8" s="25">
        <v>73.504400000000004</v>
      </c>
      <c r="C8" s="26">
        <v>77.081479999999999</v>
      </c>
      <c r="D8" s="26">
        <v>76.808679999999995</v>
      </c>
      <c r="E8" s="26">
        <v>16.974869999999999</v>
      </c>
      <c r="F8" s="27">
        <v>-2.3733600000000323</v>
      </c>
      <c r="G8" s="26">
        <v>78.858469999999997</v>
      </c>
      <c r="H8" s="26">
        <v>81.073030000000003</v>
      </c>
      <c r="I8" s="26">
        <v>80.976039999999998</v>
      </c>
      <c r="J8" s="26">
        <v>10.50909</v>
      </c>
      <c r="K8" s="27">
        <v>-0.84381300000004567</v>
      </c>
      <c r="L8" s="37">
        <f>IF(E8&gt;F8,F8-(E8-0.7),0)</f>
        <v>-18.648230000000034</v>
      </c>
      <c r="M8" s="37">
        <f>IF(E8&lt;F8,E8-F8,0)</f>
        <v>0</v>
      </c>
      <c r="N8" s="37">
        <f>IF(J8&gt;K8,K8-(J8-0.7),0)</f>
        <v>-10.652903000000046</v>
      </c>
      <c r="O8" s="37">
        <f>IF(J8&lt;K8,J8-K8,0)</f>
        <v>0</v>
      </c>
    </row>
    <row r="9" spans="1:37">
      <c r="A9" s="28" t="s">
        <v>142</v>
      </c>
      <c r="B9" s="29">
        <v>74.141940000000005</v>
      </c>
      <c r="C9" s="30">
        <v>76.729529999999997</v>
      </c>
      <c r="D9" s="30">
        <v>76.934380000000004</v>
      </c>
      <c r="E9" s="30">
        <v>12.27929</v>
      </c>
      <c r="F9" s="31">
        <v>1.7821950000000657</v>
      </c>
      <c r="G9" s="30">
        <v>79.998189999999994</v>
      </c>
      <c r="H9" s="30">
        <v>81.002529999999993</v>
      </c>
      <c r="I9" s="30">
        <v>81.262460000000004</v>
      </c>
      <c r="J9" s="30">
        <v>4.7660499999999999</v>
      </c>
      <c r="K9" s="31">
        <v>2.2613910000000987</v>
      </c>
      <c r="L9" s="37">
        <f t="shared" ref="L9:L40" si="0">IF(E9&gt;F9,F9-(E9-0.7),0)</f>
        <v>-9.7970949999999348</v>
      </c>
      <c r="M9" s="37">
        <f t="shared" ref="M9:M40" si="1">IF(E9&lt;F9,E9-F9,0)</f>
        <v>0</v>
      </c>
      <c r="N9" s="37">
        <f t="shared" ref="N9:N40" si="2">IF(J9&gt;K9,K9-(J9-0.7),0)</f>
        <v>-1.804658999999901</v>
      </c>
      <c r="O9" s="37">
        <f t="shared" ref="O9:O40" si="3">IF(J9&lt;K9,J9-K9,0)</f>
        <v>0</v>
      </c>
    </row>
    <row r="10" spans="1:37">
      <c r="A10" s="28" t="s">
        <v>144</v>
      </c>
      <c r="B10" s="29">
        <v>76.125900000000001</v>
      </c>
      <c r="C10" s="30">
        <v>79.335030000000003</v>
      </c>
      <c r="D10" s="30">
        <v>78.939440000000005</v>
      </c>
      <c r="E10" s="30">
        <v>15.22878</v>
      </c>
      <c r="F10" s="31">
        <v>-3.441632999999988</v>
      </c>
      <c r="G10" s="30">
        <v>80.789630000000002</v>
      </c>
      <c r="H10" s="30">
        <v>82.182079999999999</v>
      </c>
      <c r="I10" s="30">
        <v>82.436610000000002</v>
      </c>
      <c r="J10" s="30">
        <v>6.6078099999999997</v>
      </c>
      <c r="K10" s="31">
        <v>2.2144110000000228</v>
      </c>
      <c r="L10" s="37">
        <f t="shared" si="0"/>
        <v>-17.97041299999999</v>
      </c>
      <c r="M10" s="37">
        <f t="shared" si="1"/>
        <v>0</v>
      </c>
      <c r="N10" s="37">
        <f t="shared" si="2"/>
        <v>-3.6933989999999768</v>
      </c>
      <c r="O10" s="37">
        <f t="shared" si="3"/>
        <v>0</v>
      </c>
    </row>
    <row r="11" spans="1:37">
      <c r="A11" s="28" t="s">
        <v>146</v>
      </c>
      <c r="B11" s="29">
        <v>75.312830000000005</v>
      </c>
      <c r="C11" s="30">
        <v>78.582999999999998</v>
      </c>
      <c r="D11" s="30">
        <v>78.453059999999994</v>
      </c>
      <c r="E11" s="30">
        <v>15.51844</v>
      </c>
      <c r="F11" s="31">
        <v>-1.1304780000000421</v>
      </c>
      <c r="G11" s="30">
        <v>80.026799999999994</v>
      </c>
      <c r="H11" s="30">
        <v>81.738029999999995</v>
      </c>
      <c r="I11" s="30">
        <v>82.272080000000003</v>
      </c>
      <c r="J11" s="30">
        <v>8.1205599999999993</v>
      </c>
      <c r="K11" s="31">
        <v>4.6462350000000674</v>
      </c>
      <c r="L11" s="37">
        <f t="shared" si="0"/>
        <v>-15.948918000000043</v>
      </c>
      <c r="M11" s="37">
        <f t="shared" si="1"/>
        <v>0</v>
      </c>
      <c r="N11" s="37">
        <f t="shared" si="2"/>
        <v>-2.7743249999999318</v>
      </c>
      <c r="O11" s="37">
        <f t="shared" si="3"/>
        <v>0</v>
      </c>
    </row>
    <row r="12" spans="1:37">
      <c r="A12" s="28" t="s">
        <v>148</v>
      </c>
      <c r="B12" s="29">
        <v>74.778390000000002</v>
      </c>
      <c r="C12" s="30">
        <v>78.218959999999996</v>
      </c>
      <c r="D12" s="30">
        <v>78.01173</v>
      </c>
      <c r="E12" s="30">
        <v>16.327069999999999</v>
      </c>
      <c r="F12" s="31">
        <v>-1.8029009999999615</v>
      </c>
      <c r="G12" s="30">
        <v>79.657740000000004</v>
      </c>
      <c r="H12" s="30">
        <v>81.883610000000004</v>
      </c>
      <c r="I12" s="30">
        <v>81.568749999999994</v>
      </c>
      <c r="J12" s="30">
        <v>10.562760000000001</v>
      </c>
      <c r="K12" s="31">
        <v>-2.7392820000000886</v>
      </c>
      <c r="L12" s="37">
        <f t="shared" si="0"/>
        <v>-17.429970999999963</v>
      </c>
      <c r="M12" s="37">
        <f t="shared" si="1"/>
        <v>0</v>
      </c>
      <c r="N12" s="37">
        <f t="shared" si="2"/>
        <v>-12.60204200000009</v>
      </c>
      <c r="O12" s="37">
        <f t="shared" si="3"/>
        <v>0</v>
      </c>
    </row>
    <row r="13" spans="1:37">
      <c r="A13" s="28" t="s">
        <v>150</v>
      </c>
      <c r="B13" s="29">
        <v>74.802369999999996</v>
      </c>
      <c r="C13" s="30">
        <v>77.809899999999999</v>
      </c>
      <c r="D13" s="30">
        <v>78.151030000000006</v>
      </c>
      <c r="E13" s="30">
        <v>14.2721</v>
      </c>
      <c r="F13" s="31">
        <v>2.9678310000000594</v>
      </c>
      <c r="G13" s="30">
        <v>80.085539999999995</v>
      </c>
      <c r="H13" s="30">
        <v>82.1006</v>
      </c>
      <c r="I13" s="30">
        <v>82.357389999999995</v>
      </c>
      <c r="J13" s="30">
        <v>9.5623799999999992</v>
      </c>
      <c r="K13" s="31">
        <v>2.2340729999999582</v>
      </c>
      <c r="L13" s="37">
        <f t="shared" si="0"/>
        <v>-10.604268999999942</v>
      </c>
      <c r="M13" s="37">
        <f>IF(E13&lt;F13,E13-F13,0)</f>
        <v>0</v>
      </c>
      <c r="N13" s="37">
        <f t="shared" si="2"/>
        <v>-6.6283070000000421</v>
      </c>
      <c r="O13" s="37">
        <f t="shared" si="3"/>
        <v>0</v>
      </c>
    </row>
    <row r="14" spans="1:37">
      <c r="A14" s="28" t="s">
        <v>152</v>
      </c>
      <c r="B14" s="29">
        <v>73.54513</v>
      </c>
      <c r="C14" s="30">
        <v>77.118440000000007</v>
      </c>
      <c r="D14" s="30">
        <v>76.17407</v>
      </c>
      <c r="E14" s="30">
        <v>16.956980000000001</v>
      </c>
      <c r="F14" s="31">
        <v>-8.2160190000000561</v>
      </c>
      <c r="G14" s="30">
        <v>78.596159999999998</v>
      </c>
      <c r="H14" s="30">
        <v>80.199430000000007</v>
      </c>
      <c r="I14" s="30">
        <v>80.619730000000004</v>
      </c>
      <c r="J14" s="30">
        <v>7.6082400000000003</v>
      </c>
      <c r="K14" s="31">
        <v>3.6566099999999779</v>
      </c>
      <c r="L14" s="37">
        <f t="shared" si="0"/>
        <v>-24.472999000000058</v>
      </c>
      <c r="M14" s="37">
        <f>IF(E14&lt;F14,E14-F14,0)</f>
        <v>0</v>
      </c>
      <c r="N14" s="37">
        <f t="shared" si="2"/>
        <v>-3.2516300000000222</v>
      </c>
      <c r="O14" s="37">
        <f t="shared" si="3"/>
        <v>0</v>
      </c>
    </row>
    <row r="15" spans="1:37">
      <c r="A15" s="28" t="s">
        <v>154</v>
      </c>
      <c r="B15" s="29">
        <v>74.806790000000007</v>
      </c>
      <c r="C15" s="30">
        <v>77.962540000000004</v>
      </c>
      <c r="D15" s="30">
        <v>78.034229999999994</v>
      </c>
      <c r="E15" s="30">
        <v>14.97547</v>
      </c>
      <c r="F15" s="31">
        <v>0.62370299999990952</v>
      </c>
      <c r="G15" s="30">
        <v>79.681520000000006</v>
      </c>
      <c r="H15" s="30">
        <v>81.442869999999999</v>
      </c>
      <c r="I15" s="30">
        <v>81.465289999999996</v>
      </c>
      <c r="J15" s="30">
        <v>8.3584099999999992</v>
      </c>
      <c r="K15" s="31">
        <v>0.19505399999997197</v>
      </c>
      <c r="L15" s="37">
        <f t="shared" si="0"/>
        <v>-13.65176700000009</v>
      </c>
      <c r="M15" s="37">
        <f t="shared" si="1"/>
        <v>0</v>
      </c>
      <c r="N15" s="37">
        <f t="shared" si="2"/>
        <v>-7.4633560000000267</v>
      </c>
      <c r="O15" s="37">
        <f t="shared" si="3"/>
        <v>0</v>
      </c>
    </row>
    <row r="16" spans="1:37">
      <c r="A16" s="28" t="s">
        <v>156</v>
      </c>
      <c r="B16" s="29">
        <v>71.941379999999995</v>
      </c>
      <c r="C16" s="30">
        <v>75.261269999999996</v>
      </c>
      <c r="D16" s="30">
        <v>73.801379999999995</v>
      </c>
      <c r="E16" s="30">
        <v>15.754390000000001</v>
      </c>
      <c r="F16" s="31">
        <v>-12.701043000000015</v>
      </c>
      <c r="G16" s="30">
        <v>77.729249999999993</v>
      </c>
      <c r="H16" s="30">
        <v>80.053280000000001</v>
      </c>
      <c r="I16" s="30">
        <v>79.381820000000005</v>
      </c>
      <c r="J16" s="30">
        <v>11.02858</v>
      </c>
      <c r="K16" s="31">
        <v>-5.8417019999999669</v>
      </c>
      <c r="L16" s="37">
        <f t="shared" si="0"/>
        <v>-27.755433000000018</v>
      </c>
      <c r="M16" s="37">
        <f t="shared" si="1"/>
        <v>0</v>
      </c>
      <c r="N16" s="37">
        <f t="shared" si="2"/>
        <v>-16.170281999999968</v>
      </c>
      <c r="O16" s="37">
        <f t="shared" si="3"/>
        <v>0</v>
      </c>
    </row>
    <row r="17" spans="1:15">
      <c r="A17" s="28" t="s">
        <v>158</v>
      </c>
      <c r="B17" s="29">
        <v>72.536869999999993</v>
      </c>
      <c r="C17" s="30">
        <v>75.820909999999998</v>
      </c>
      <c r="D17" s="30">
        <v>75.233680000000007</v>
      </c>
      <c r="E17" s="30">
        <v>15.58426</v>
      </c>
      <c r="F17" s="31">
        <v>-5.1089009999999222</v>
      </c>
      <c r="G17" s="30">
        <v>77.951719999999995</v>
      </c>
      <c r="H17" s="30">
        <v>79.632679999999993</v>
      </c>
      <c r="I17" s="30">
        <v>79.810249999999996</v>
      </c>
      <c r="J17" s="30">
        <v>7.9769199999999998</v>
      </c>
      <c r="K17" s="31">
        <v>1.5448590000000253</v>
      </c>
      <c r="L17" s="37">
        <f t="shared" si="0"/>
        <v>-19.993160999999922</v>
      </c>
      <c r="M17" s="37">
        <f t="shared" si="1"/>
        <v>0</v>
      </c>
      <c r="N17" s="37">
        <f t="shared" si="2"/>
        <v>-5.7320609999999741</v>
      </c>
      <c r="O17" s="37">
        <f t="shared" si="3"/>
        <v>0</v>
      </c>
    </row>
    <row r="18" spans="1:15">
      <c r="A18" s="28" t="s">
        <v>160</v>
      </c>
      <c r="B18" s="29">
        <v>77.113439999999997</v>
      </c>
      <c r="C18" s="30">
        <v>80.516840000000002</v>
      </c>
      <c r="D18" s="30">
        <v>80.156649999999999</v>
      </c>
      <c r="E18" s="30">
        <v>16.150680000000001</v>
      </c>
      <c r="F18" s="31">
        <v>-3.1336530000000256</v>
      </c>
      <c r="G18" s="30">
        <v>80.425160000000005</v>
      </c>
      <c r="H18" s="30">
        <v>83.525120000000001</v>
      </c>
      <c r="I18" s="30">
        <v>83.426739999999995</v>
      </c>
      <c r="J18" s="30">
        <v>14.71072</v>
      </c>
      <c r="K18" s="31">
        <v>-0.85590600000005146</v>
      </c>
      <c r="L18" s="37">
        <f t="shared" si="0"/>
        <v>-18.584333000000029</v>
      </c>
      <c r="M18" s="37">
        <f t="shared" si="1"/>
        <v>0</v>
      </c>
      <c r="N18" s="37">
        <f t="shared" si="2"/>
        <v>-14.866626000000052</v>
      </c>
      <c r="O18" s="37">
        <f t="shared" si="3"/>
        <v>0</v>
      </c>
    </row>
    <row r="19" spans="1:15">
      <c r="A19" s="28" t="s">
        <v>162</v>
      </c>
      <c r="B19" s="29">
        <v>75.646900000000002</v>
      </c>
      <c r="C19" s="30">
        <v>78.431730000000002</v>
      </c>
      <c r="D19" s="30">
        <v>79.280789999999996</v>
      </c>
      <c r="E19" s="30">
        <v>13.21528</v>
      </c>
      <c r="F19" s="31">
        <v>7.3868219999999507</v>
      </c>
      <c r="G19" s="30">
        <v>80.127560000000003</v>
      </c>
      <c r="H19" s="30">
        <v>82.076440000000005</v>
      </c>
      <c r="I19" s="30">
        <v>82.861450000000005</v>
      </c>
      <c r="J19" s="30">
        <v>9.2483199999999997</v>
      </c>
      <c r="K19" s="31">
        <v>6.8295869999999974</v>
      </c>
      <c r="L19" s="37">
        <f t="shared" si="0"/>
        <v>-5.1284580000000499</v>
      </c>
      <c r="M19" s="37">
        <f t="shared" si="1"/>
        <v>0</v>
      </c>
      <c r="N19" s="37">
        <f t="shared" si="2"/>
        <v>-1.718733000000003</v>
      </c>
      <c r="O19" s="37">
        <f t="shared" si="3"/>
        <v>0</v>
      </c>
    </row>
    <row r="20" spans="1:15">
      <c r="A20" s="28" t="s">
        <v>164</v>
      </c>
      <c r="B20" s="29">
        <v>75.935490000000001</v>
      </c>
      <c r="C20" s="30">
        <v>79.663570000000007</v>
      </c>
      <c r="D20" s="30">
        <v>79.534570000000002</v>
      </c>
      <c r="E20" s="30">
        <v>17.69143</v>
      </c>
      <c r="F20" s="31">
        <v>-1.1223000000000425</v>
      </c>
      <c r="G20" s="30">
        <v>81.096869999999996</v>
      </c>
      <c r="H20" s="30">
        <v>82.674369999999996</v>
      </c>
      <c r="I20" s="30">
        <v>83.960679999999996</v>
      </c>
      <c r="J20" s="30">
        <v>7.4859499999999999</v>
      </c>
      <c r="K20" s="31">
        <v>11.190897000000003</v>
      </c>
      <c r="L20" s="37">
        <f t="shared" si="0"/>
        <v>-18.113730000000043</v>
      </c>
      <c r="M20" s="37">
        <f t="shared" si="1"/>
        <v>0</v>
      </c>
      <c r="N20" s="37">
        <f t="shared" si="2"/>
        <v>0</v>
      </c>
      <c r="O20" s="37">
        <f t="shared" si="3"/>
        <v>-3.7049470000000033</v>
      </c>
    </row>
    <row r="21" spans="1:15">
      <c r="A21" s="28" t="s">
        <v>166</v>
      </c>
      <c r="B21" s="29">
        <v>73.761399999999995</v>
      </c>
      <c r="C21" s="30">
        <v>77.222120000000004</v>
      </c>
      <c r="D21" s="30">
        <v>76.584609999999998</v>
      </c>
      <c r="E21" s="30">
        <v>16.422689999999999</v>
      </c>
      <c r="F21" s="31">
        <v>-5.5463370000000527</v>
      </c>
      <c r="G21" s="30">
        <v>78.599689999999995</v>
      </c>
      <c r="H21" s="30">
        <v>80.954419999999999</v>
      </c>
      <c r="I21" s="30">
        <v>80.355770000000007</v>
      </c>
      <c r="J21" s="30">
        <v>11.17426</v>
      </c>
      <c r="K21" s="31">
        <v>-5.2082549999999319</v>
      </c>
      <c r="L21" s="37">
        <f t="shared" si="0"/>
        <v>-21.269027000000051</v>
      </c>
      <c r="M21" s="37">
        <f t="shared" si="1"/>
        <v>0</v>
      </c>
      <c r="N21" s="37">
        <f t="shared" si="2"/>
        <v>-15.682514999999933</v>
      </c>
      <c r="O21" s="37">
        <f t="shared" si="3"/>
        <v>0</v>
      </c>
    </row>
    <row r="22" spans="1:15">
      <c r="A22" s="28" t="s">
        <v>168</v>
      </c>
      <c r="B22" s="29">
        <v>74.549229999999994</v>
      </c>
      <c r="C22" s="30">
        <v>77.584159999999997</v>
      </c>
      <c r="D22" s="30">
        <v>77.154610000000005</v>
      </c>
      <c r="E22" s="30">
        <v>14.40212</v>
      </c>
      <c r="F22" s="31">
        <v>-3.7370849999999298</v>
      </c>
      <c r="G22" s="30">
        <v>79.379630000000006</v>
      </c>
      <c r="H22" s="30">
        <v>81.370500000000007</v>
      </c>
      <c r="I22" s="30">
        <v>81.413690000000003</v>
      </c>
      <c r="J22" s="30">
        <v>9.4475800000000003</v>
      </c>
      <c r="K22" s="31">
        <v>0.37575299999996192</v>
      </c>
      <c r="L22" s="37">
        <f t="shared" si="0"/>
        <v>-17.43920499999993</v>
      </c>
      <c r="M22" s="37">
        <f t="shared" si="1"/>
        <v>0</v>
      </c>
      <c r="N22" s="37">
        <f t="shared" si="2"/>
        <v>-8.3718270000000388</v>
      </c>
      <c r="O22" s="37">
        <f t="shared" si="3"/>
        <v>0</v>
      </c>
    </row>
    <row r="23" spans="1:15">
      <c r="A23" s="28" t="s">
        <v>170</v>
      </c>
      <c r="B23" s="29">
        <v>69.052729999999997</v>
      </c>
      <c r="C23" s="30">
        <v>73.345209999999994</v>
      </c>
      <c r="D23" s="30">
        <v>73.13955</v>
      </c>
      <c r="E23" s="30">
        <v>20.369769999999999</v>
      </c>
      <c r="F23" s="31">
        <v>-1.7892419999999531</v>
      </c>
      <c r="G23" s="30">
        <v>76.411379999999994</v>
      </c>
      <c r="H23" s="30">
        <v>78.703360000000004</v>
      </c>
      <c r="I23" s="30">
        <v>78.276920000000004</v>
      </c>
      <c r="J23" s="30">
        <v>10.87649</v>
      </c>
      <c r="K23" s="31">
        <v>-3.7100279999999959</v>
      </c>
      <c r="L23" s="37">
        <f t="shared" si="0"/>
        <v>-21.459011999999952</v>
      </c>
      <c r="M23" s="37">
        <f t="shared" si="1"/>
        <v>0</v>
      </c>
      <c r="N23" s="37">
        <f t="shared" si="2"/>
        <v>-13.886517999999997</v>
      </c>
      <c r="O23" s="37">
        <f t="shared" si="3"/>
        <v>0</v>
      </c>
    </row>
    <row r="24" spans="1:15">
      <c r="A24" s="28" t="s">
        <v>172</v>
      </c>
      <c r="B24" s="29">
        <v>74.412300000000002</v>
      </c>
      <c r="C24" s="30">
        <v>78.217560000000006</v>
      </c>
      <c r="D24" s="30">
        <v>77.504419999999996</v>
      </c>
      <c r="E24" s="30">
        <v>18.057690000000001</v>
      </c>
      <c r="F24" s="31">
        <v>-6.2043180000000868</v>
      </c>
      <c r="G24" s="30">
        <v>79.438289999999995</v>
      </c>
      <c r="H24" s="30">
        <v>82.708539999999999</v>
      </c>
      <c r="I24" s="30">
        <v>81.862960000000001</v>
      </c>
      <c r="J24" s="30">
        <v>15.51882</v>
      </c>
      <c r="K24" s="31">
        <v>-7.3565459999999847</v>
      </c>
      <c r="L24" s="37">
        <f t="shared" si="0"/>
        <v>-23.562008000000088</v>
      </c>
      <c r="M24" s="37">
        <f t="shared" si="1"/>
        <v>0</v>
      </c>
      <c r="N24" s="37">
        <f t="shared" si="2"/>
        <v>-22.175365999999986</v>
      </c>
      <c r="O24" s="37">
        <f t="shared" si="3"/>
        <v>0</v>
      </c>
    </row>
    <row r="25" spans="1:15">
      <c r="A25" s="28" t="s">
        <v>174</v>
      </c>
      <c r="B25" s="29">
        <v>70.177090000000007</v>
      </c>
      <c r="C25" s="30">
        <v>75.474549999999994</v>
      </c>
      <c r="D25" s="30">
        <v>74.30274</v>
      </c>
      <c r="E25" s="30">
        <v>25.138860000000001</v>
      </c>
      <c r="F25" s="31">
        <v>-10.194746999999944</v>
      </c>
      <c r="G25" s="30">
        <v>77.746530000000007</v>
      </c>
      <c r="H25" s="30">
        <v>80.735749999999996</v>
      </c>
      <c r="I25" s="30">
        <v>78.587419999999995</v>
      </c>
      <c r="J25" s="30">
        <v>14.18521</v>
      </c>
      <c r="K25" s="31">
        <v>-18.690471000000013</v>
      </c>
      <c r="L25" s="37">
        <f t="shared" si="0"/>
        <v>-34.633606999999948</v>
      </c>
      <c r="M25" s="37">
        <f t="shared" si="1"/>
        <v>0</v>
      </c>
      <c r="N25" s="37">
        <f t="shared" si="2"/>
        <v>-32.175681000000012</v>
      </c>
      <c r="O25" s="37">
        <f t="shared" si="3"/>
        <v>0</v>
      </c>
    </row>
    <row r="26" spans="1:15">
      <c r="A26" s="28" t="s">
        <v>176</v>
      </c>
      <c r="B26" s="29">
        <v>74.686580000000006</v>
      </c>
      <c r="C26" s="30">
        <v>77.334739999999996</v>
      </c>
      <c r="D26" s="30">
        <v>77.443430000000006</v>
      </c>
      <c r="E26" s="30">
        <v>12.56672</v>
      </c>
      <c r="F26" s="31">
        <v>0.94560300000008657</v>
      </c>
      <c r="G26" s="30">
        <v>78.618160000000003</v>
      </c>
      <c r="H26" s="30">
        <v>81.536540000000002</v>
      </c>
      <c r="I26" s="30">
        <v>81.173630000000003</v>
      </c>
      <c r="J26" s="30">
        <v>13.84904</v>
      </c>
      <c r="K26" s="31">
        <v>-3.157316999999995</v>
      </c>
      <c r="L26" s="37">
        <f t="shared" si="0"/>
        <v>-10.921116999999914</v>
      </c>
      <c r="M26" s="37">
        <f t="shared" si="1"/>
        <v>0</v>
      </c>
      <c r="N26" s="37">
        <f t="shared" si="2"/>
        <v>-16.306356999999995</v>
      </c>
      <c r="O26" s="37">
        <f t="shared" si="3"/>
        <v>0</v>
      </c>
    </row>
    <row r="27" spans="1:15">
      <c r="A27" s="28" t="s">
        <v>178</v>
      </c>
      <c r="B27" s="29">
        <v>74.217759999999998</v>
      </c>
      <c r="C27" s="30">
        <v>78.505979999999994</v>
      </c>
      <c r="D27" s="30">
        <v>78.926000000000002</v>
      </c>
      <c r="E27" s="30">
        <v>20.349550000000001</v>
      </c>
      <c r="F27" s="31">
        <v>3.6541740000000704</v>
      </c>
      <c r="G27" s="30">
        <v>80.150769999999994</v>
      </c>
      <c r="H27" s="30">
        <v>81.689359999999994</v>
      </c>
      <c r="I27" s="30">
        <v>81.81917</v>
      </c>
      <c r="J27" s="30">
        <v>7.30131</v>
      </c>
      <c r="K27" s="31">
        <v>1.1293470000000538</v>
      </c>
      <c r="L27" s="37">
        <f t="shared" si="0"/>
        <v>-15.995375999999931</v>
      </c>
      <c r="M27" s="37">
        <f t="shared" si="1"/>
        <v>0</v>
      </c>
      <c r="N27" s="37">
        <f t="shared" si="2"/>
        <v>-5.4719629999999455</v>
      </c>
      <c r="O27" s="37">
        <f t="shared" si="3"/>
        <v>0</v>
      </c>
    </row>
    <row r="28" spans="1:15">
      <c r="A28" s="28" t="s">
        <v>180</v>
      </c>
      <c r="B28" s="29">
        <v>71.758089999999996</v>
      </c>
      <c r="C28" s="30">
        <v>76.877020000000002</v>
      </c>
      <c r="D28" s="30">
        <v>78.577399999999997</v>
      </c>
      <c r="E28" s="30">
        <v>24.291650000000001</v>
      </c>
      <c r="F28" s="31">
        <v>14.793305999999962</v>
      </c>
      <c r="G28" s="30">
        <v>79.75788</v>
      </c>
      <c r="H28" s="30">
        <v>82.134569999999997</v>
      </c>
      <c r="I28" s="30">
        <v>83.033550000000005</v>
      </c>
      <c r="J28" s="30">
        <v>11.27847</v>
      </c>
      <c r="K28" s="31">
        <v>7.8211260000000768</v>
      </c>
      <c r="L28" s="37">
        <f t="shared" si="0"/>
        <v>-8.7983440000000392</v>
      </c>
      <c r="M28" s="37">
        <f t="shared" si="1"/>
        <v>0</v>
      </c>
      <c r="N28" s="37">
        <f t="shared" si="2"/>
        <v>-2.7573439999999243</v>
      </c>
      <c r="O28" s="37">
        <f t="shared" si="3"/>
        <v>0</v>
      </c>
    </row>
    <row r="29" spans="1:15">
      <c r="A29" s="28" t="s">
        <v>182</v>
      </c>
      <c r="B29" s="29">
        <v>72.67004</v>
      </c>
      <c r="C29" s="30">
        <v>76.393289999999993</v>
      </c>
      <c r="D29" s="30">
        <v>75.296980000000005</v>
      </c>
      <c r="E29" s="30">
        <v>17.668510000000001</v>
      </c>
      <c r="F29" s="31">
        <v>-9.5378969999998997</v>
      </c>
      <c r="G29" s="30">
        <v>78.471490000000003</v>
      </c>
      <c r="H29" s="30">
        <v>80.975080000000005</v>
      </c>
      <c r="I29" s="30">
        <v>80.099130000000002</v>
      </c>
      <c r="J29" s="30">
        <v>11.88067</v>
      </c>
      <c r="K29" s="31">
        <v>-7.6207650000000271</v>
      </c>
      <c r="L29" s="37">
        <f t="shared" si="0"/>
        <v>-26.506406999999903</v>
      </c>
      <c r="M29" s="37">
        <f t="shared" si="1"/>
        <v>0</v>
      </c>
      <c r="N29" s="37">
        <f t="shared" si="2"/>
        <v>-18.801435000000026</v>
      </c>
      <c r="O29" s="37">
        <f t="shared" si="3"/>
        <v>0</v>
      </c>
    </row>
    <row r="30" spans="1:15">
      <c r="A30" s="28" t="s">
        <v>184</v>
      </c>
      <c r="B30" s="29">
        <v>71.93741</v>
      </c>
      <c r="C30" s="30">
        <v>75.370149999999995</v>
      </c>
      <c r="D30" s="30">
        <v>74.516859999999994</v>
      </c>
      <c r="E30" s="30">
        <v>16.289909999999999</v>
      </c>
      <c r="F30" s="31">
        <v>-7.4236230000000107</v>
      </c>
      <c r="G30" s="30">
        <v>77.342349999999996</v>
      </c>
      <c r="H30" s="30">
        <v>79.616590000000002</v>
      </c>
      <c r="I30" s="30">
        <v>79.214960000000005</v>
      </c>
      <c r="J30" s="30">
        <v>10.792299999999999</v>
      </c>
      <c r="K30" s="31">
        <v>-3.4941809999999762</v>
      </c>
      <c r="L30" s="37">
        <f t="shared" si="0"/>
        <v>-23.01353300000001</v>
      </c>
      <c r="M30" s="37">
        <f t="shared" si="1"/>
        <v>0</v>
      </c>
      <c r="N30" s="37">
        <f t="shared" si="2"/>
        <v>-13.586480999999976</v>
      </c>
      <c r="O30" s="37">
        <f t="shared" si="3"/>
        <v>0</v>
      </c>
    </row>
    <row r="31" spans="1:15">
      <c r="A31" s="32" t="s">
        <v>186</v>
      </c>
      <c r="B31" s="29">
        <v>75.897599999999997</v>
      </c>
      <c r="C31" s="30">
        <v>78.650800000000004</v>
      </c>
      <c r="D31" s="30">
        <v>80.115660000000005</v>
      </c>
      <c r="E31" s="30">
        <v>13.065189999999999</v>
      </c>
      <c r="F31" s="31">
        <v>12.744282000000014</v>
      </c>
      <c r="G31" s="30">
        <v>81.029290000000003</v>
      </c>
      <c r="H31" s="30">
        <v>82.867729999999995</v>
      </c>
      <c r="I31" s="30">
        <v>83.490949999999998</v>
      </c>
      <c r="J31" s="30">
        <v>8.7242300000000004</v>
      </c>
      <c r="K31" s="31">
        <v>5.4220140000000301</v>
      </c>
      <c r="L31" s="37">
        <f t="shared" si="0"/>
        <v>0.3790920000000142</v>
      </c>
      <c r="M31" s="37">
        <f t="shared" si="1"/>
        <v>0</v>
      </c>
      <c r="N31" s="37">
        <f t="shared" si="2"/>
        <v>-2.602215999999971</v>
      </c>
      <c r="O31" s="37">
        <f t="shared" si="3"/>
        <v>0</v>
      </c>
    </row>
    <row r="32" spans="1:15">
      <c r="A32" s="32" t="s">
        <v>188</v>
      </c>
      <c r="B32" s="29">
        <v>75.970560000000006</v>
      </c>
      <c r="C32" s="30">
        <v>79.393330000000006</v>
      </c>
      <c r="D32" s="30">
        <v>78.990170000000006</v>
      </c>
      <c r="E32" s="30">
        <v>16.242599999999999</v>
      </c>
      <c r="F32" s="31">
        <v>-3.5074919999999978</v>
      </c>
      <c r="G32" s="30">
        <v>80.047499999999999</v>
      </c>
      <c r="H32" s="30">
        <v>82.821060000000003</v>
      </c>
      <c r="I32" s="30">
        <v>82.876000000000005</v>
      </c>
      <c r="J32" s="30">
        <v>13.161799999999999</v>
      </c>
      <c r="K32" s="31">
        <v>0.47797800000001733</v>
      </c>
      <c r="L32" s="37">
        <f t="shared" si="0"/>
        <v>-19.050091999999999</v>
      </c>
      <c r="M32" s="37">
        <f t="shared" si="1"/>
        <v>0</v>
      </c>
      <c r="N32" s="37">
        <f t="shared" si="2"/>
        <v>-11.983821999999982</v>
      </c>
      <c r="O32" s="37">
        <f t="shared" si="3"/>
        <v>0</v>
      </c>
    </row>
    <row r="33" spans="1:15">
      <c r="A33" s="32" t="s">
        <v>190</v>
      </c>
      <c r="B33" s="29">
        <v>71.918859999999995</v>
      </c>
      <c r="C33" s="30">
        <v>75.849649999999997</v>
      </c>
      <c r="D33" s="30">
        <v>75.711500000000001</v>
      </c>
      <c r="E33" s="30">
        <v>18.653390000000002</v>
      </c>
      <c r="F33" s="31">
        <v>-1.2019049999999654</v>
      </c>
      <c r="G33" s="30">
        <v>78.066820000000007</v>
      </c>
      <c r="H33" s="30">
        <v>80.623390000000001</v>
      </c>
      <c r="I33" s="30">
        <v>80.399730000000005</v>
      </c>
      <c r="J33" s="30">
        <v>12.13209</v>
      </c>
      <c r="K33" s="31">
        <v>-1.9458419999999592</v>
      </c>
      <c r="L33" s="37">
        <f t="shared" si="0"/>
        <v>-19.155294999999967</v>
      </c>
      <c r="M33" s="37">
        <f t="shared" si="1"/>
        <v>0</v>
      </c>
      <c r="N33" s="37">
        <f t="shared" si="2"/>
        <v>-13.37793199999996</v>
      </c>
      <c r="O33" s="37">
        <f t="shared" si="3"/>
        <v>0</v>
      </c>
    </row>
    <row r="34" spans="1:15">
      <c r="A34" s="32" t="s">
        <v>192</v>
      </c>
      <c r="B34" s="29">
        <v>75.425030000000007</v>
      </c>
      <c r="C34" s="30">
        <v>79.2333</v>
      </c>
      <c r="D34" s="30">
        <v>78.633170000000007</v>
      </c>
      <c r="E34" s="30">
        <v>18.07197</v>
      </c>
      <c r="F34" s="31">
        <v>-5.2211309999999393</v>
      </c>
      <c r="G34" s="30">
        <v>79.813029999999998</v>
      </c>
      <c r="H34" s="30">
        <v>82.443929999999995</v>
      </c>
      <c r="I34" s="30">
        <v>82.104479999999995</v>
      </c>
      <c r="J34" s="30">
        <v>12.484819999999999</v>
      </c>
      <c r="K34" s="31">
        <v>-2.9532149999999948</v>
      </c>
      <c r="L34" s="37">
        <f t="shared" si="0"/>
        <v>-22.59310099999994</v>
      </c>
      <c r="M34" s="37">
        <f t="shared" si="1"/>
        <v>0</v>
      </c>
      <c r="N34" s="37">
        <f t="shared" si="2"/>
        <v>-14.738034999999995</v>
      </c>
      <c r="O34" s="37">
        <f t="shared" si="3"/>
        <v>0</v>
      </c>
    </row>
    <row r="35" spans="1:15">
      <c r="A35" s="32" t="s">
        <v>194</v>
      </c>
      <c r="B35" s="29">
        <v>73.492530000000002</v>
      </c>
      <c r="C35" s="30">
        <v>77.827399999999997</v>
      </c>
      <c r="D35" s="30">
        <v>80.595110000000005</v>
      </c>
      <c r="E35" s="30">
        <v>20.570930000000001</v>
      </c>
      <c r="F35" s="31">
        <v>24.079077000000069</v>
      </c>
      <c r="G35" s="30">
        <v>80.742310000000003</v>
      </c>
      <c r="H35" s="30">
        <v>82.387969999999996</v>
      </c>
      <c r="I35" s="30">
        <v>83.207319999999996</v>
      </c>
      <c r="J35" s="30">
        <v>7.8094000000000001</v>
      </c>
      <c r="K35" s="31">
        <v>7.1283450000000004</v>
      </c>
      <c r="L35" s="37">
        <f t="shared" si="0"/>
        <v>0</v>
      </c>
      <c r="M35" s="37">
        <f t="shared" si="1"/>
        <v>-3.5081470000000685</v>
      </c>
      <c r="N35" s="37">
        <f t="shared" si="2"/>
        <v>1.8945000000000434E-2</v>
      </c>
      <c r="O35" s="37">
        <f t="shared" si="3"/>
        <v>0</v>
      </c>
    </row>
    <row r="36" spans="1:15">
      <c r="A36" s="32" t="s">
        <v>196</v>
      </c>
      <c r="B36" s="29">
        <v>74.010009999999994</v>
      </c>
      <c r="C36" s="30">
        <v>78.150530000000003</v>
      </c>
      <c r="D36" s="30">
        <v>76.649770000000004</v>
      </c>
      <c r="E36" s="30">
        <v>19.64865</v>
      </c>
      <c r="F36" s="31">
        <v>-13.056611999999998</v>
      </c>
      <c r="G36" s="30">
        <v>79.235609999999994</v>
      </c>
      <c r="H36" s="30">
        <v>80.911010000000005</v>
      </c>
      <c r="I36" s="30">
        <v>81.136129999999994</v>
      </c>
      <c r="J36" s="30">
        <v>7.9505299999999997</v>
      </c>
      <c r="K36" s="31">
        <v>1.9585439999999112</v>
      </c>
      <c r="L36" s="37">
        <f t="shared" si="0"/>
        <v>-32.005262000000002</v>
      </c>
      <c r="M36" s="37">
        <f t="shared" si="1"/>
        <v>0</v>
      </c>
      <c r="N36" s="37">
        <f t="shared" si="2"/>
        <v>-5.2919860000000885</v>
      </c>
      <c r="O36" s="37">
        <f t="shared" si="3"/>
        <v>0</v>
      </c>
    </row>
    <row r="37" spans="1:15">
      <c r="A37" s="32" t="s">
        <v>198</v>
      </c>
      <c r="B37" s="29">
        <v>74.006960000000007</v>
      </c>
      <c r="C37" s="30">
        <v>76.612960000000001</v>
      </c>
      <c r="D37" s="30">
        <v>76.391319999999993</v>
      </c>
      <c r="E37" s="30">
        <v>12.36665</v>
      </c>
      <c r="F37" s="31">
        <v>-1.9282680000000683</v>
      </c>
      <c r="G37" s="30">
        <v>78.569860000000006</v>
      </c>
      <c r="H37" s="30">
        <v>80.807339999999996</v>
      </c>
      <c r="I37" s="30">
        <v>80.482079999999996</v>
      </c>
      <c r="J37" s="30">
        <v>10.61786</v>
      </c>
      <c r="K37" s="31">
        <v>-2.829762000000001</v>
      </c>
      <c r="L37" s="37">
        <f t="shared" si="0"/>
        <v>-13.594918000000069</v>
      </c>
      <c r="M37" s="37">
        <f t="shared" si="1"/>
        <v>0</v>
      </c>
      <c r="N37" s="37">
        <f t="shared" si="2"/>
        <v>-12.747622000000002</v>
      </c>
      <c r="O37" s="37">
        <f t="shared" si="3"/>
        <v>0</v>
      </c>
    </row>
    <row r="38" spans="1:15">
      <c r="A38" s="32" t="s">
        <v>200</v>
      </c>
      <c r="B38" s="29">
        <v>75.540989999999994</v>
      </c>
      <c r="C38" s="30">
        <v>78.317809999999994</v>
      </c>
      <c r="D38" s="30">
        <v>77.605310000000003</v>
      </c>
      <c r="E38" s="30">
        <v>13.17727</v>
      </c>
      <c r="F38" s="31">
        <v>-6.1987499999999258</v>
      </c>
      <c r="G38" s="30">
        <v>79.326490000000007</v>
      </c>
      <c r="H38" s="30">
        <v>81.922240000000002</v>
      </c>
      <c r="I38" s="30">
        <v>81.918440000000004</v>
      </c>
      <c r="J38" s="30">
        <v>12.318009999999999</v>
      </c>
      <c r="K38" s="31">
        <v>-3.3059999999984768E-2</v>
      </c>
      <c r="L38" s="37">
        <f t="shared" si="0"/>
        <v>-18.676019999999927</v>
      </c>
      <c r="M38" s="37">
        <f t="shared" si="1"/>
        <v>0</v>
      </c>
      <c r="N38" s="37">
        <f t="shared" si="2"/>
        <v>-11.651069999999985</v>
      </c>
      <c r="O38" s="37">
        <f t="shared" si="3"/>
        <v>0</v>
      </c>
    </row>
    <row r="39" spans="1:15">
      <c r="A39" s="32" t="s">
        <v>202</v>
      </c>
      <c r="B39" s="29">
        <v>70.777979999999999</v>
      </c>
      <c r="C39" s="30">
        <v>74.631010000000003</v>
      </c>
      <c r="D39" s="30">
        <v>74.100729999999999</v>
      </c>
      <c r="E39" s="30">
        <v>18.284379999999999</v>
      </c>
      <c r="F39" s="31">
        <v>-4.6134360000000418</v>
      </c>
      <c r="G39" s="30">
        <v>77.417320000000004</v>
      </c>
      <c r="H39" s="30">
        <v>78.617859999999993</v>
      </c>
      <c r="I39" s="30">
        <v>78.827849999999998</v>
      </c>
      <c r="J39" s="30">
        <v>5.6971100000000003</v>
      </c>
      <c r="K39" s="31">
        <v>1.8269130000000418</v>
      </c>
      <c r="L39" s="37">
        <f t="shared" si="0"/>
        <v>-22.197816000000042</v>
      </c>
      <c r="M39" s="37">
        <f t="shared" si="1"/>
        <v>0</v>
      </c>
      <c r="N39" s="37">
        <f t="shared" si="2"/>
        <v>-3.1701969999999582</v>
      </c>
      <c r="O39" s="37">
        <f t="shared" si="3"/>
        <v>0</v>
      </c>
    </row>
    <row r="40" spans="1:15">
      <c r="A40" s="33" t="s">
        <v>204</v>
      </c>
      <c r="B40" s="34">
        <v>73.502110000000002</v>
      </c>
      <c r="C40" s="35">
        <v>77.779979999999995</v>
      </c>
      <c r="D40" s="35">
        <v>77.528869999999998</v>
      </c>
      <c r="E40" s="35">
        <v>20.300439999999998</v>
      </c>
      <c r="F40" s="36">
        <v>-2.1846569999999743</v>
      </c>
      <c r="G40" s="35">
        <v>77.683210000000003</v>
      </c>
      <c r="H40" s="35">
        <v>80.501019999999997</v>
      </c>
      <c r="I40" s="35">
        <v>80.467830000000006</v>
      </c>
      <c r="J40" s="35">
        <v>13.371790000000001</v>
      </c>
      <c r="K40" s="36">
        <v>-0.28875299999991744</v>
      </c>
      <c r="L40" s="37">
        <f t="shared" si="0"/>
        <v>-21.785096999999972</v>
      </c>
      <c r="M40" s="37">
        <f t="shared" si="1"/>
        <v>0</v>
      </c>
      <c r="N40" s="37">
        <f t="shared" si="2"/>
        <v>-12.96054299999992</v>
      </c>
      <c r="O40" s="37">
        <f t="shared" si="3"/>
        <v>0</v>
      </c>
    </row>
    <row r="41" spans="1:15">
      <c r="E41" s="37" t="s">
        <v>245</v>
      </c>
      <c r="F41" s="37" t="s">
        <v>246</v>
      </c>
      <c r="G41" s="37"/>
    </row>
    <row r="42" spans="1:15">
      <c r="A42" s="166" t="s">
        <v>301</v>
      </c>
    </row>
    <row r="45" spans="1:15">
      <c r="A45" s="38"/>
      <c r="B45" s="39"/>
      <c r="C45" s="39"/>
      <c r="D45" s="40"/>
      <c r="E45" s="40"/>
      <c r="F45" s="40"/>
      <c r="G45" s="39"/>
      <c r="H45" s="40"/>
      <c r="I45" s="40"/>
      <c r="J45" s="40"/>
      <c r="K45" s="40"/>
    </row>
    <row r="46" spans="1:15">
      <c r="A46" s="41"/>
      <c r="B46" s="39"/>
      <c r="C46" s="39"/>
      <c r="D46" s="39"/>
      <c r="E46" s="40"/>
      <c r="F46" s="40"/>
      <c r="G46" s="39"/>
      <c r="H46" s="40"/>
      <c r="I46" s="39"/>
      <c r="J46" s="40"/>
      <c r="K46" s="40"/>
    </row>
    <row r="47" spans="1:15">
      <c r="A47" s="41"/>
      <c r="B47" s="39"/>
      <c r="C47" s="39"/>
      <c r="D47" s="39"/>
      <c r="E47" s="40"/>
      <c r="F47" s="40"/>
      <c r="G47" s="39"/>
      <c r="H47" s="40"/>
      <c r="I47" s="39"/>
      <c r="J47" s="40"/>
      <c r="K47" s="40"/>
    </row>
    <row r="48" spans="1:15">
      <c r="A48" s="41"/>
      <c r="B48" s="39"/>
      <c r="C48" s="39"/>
      <c r="D48" s="39"/>
      <c r="E48" s="40"/>
      <c r="F48" s="40"/>
      <c r="G48" s="39"/>
      <c r="H48" s="40"/>
      <c r="I48" s="39"/>
      <c r="J48" s="40"/>
      <c r="K48" s="40"/>
    </row>
    <row r="49" spans="1:11">
      <c r="A49" s="41"/>
      <c r="B49" s="39"/>
      <c r="C49" s="39"/>
      <c r="D49" s="39"/>
      <c r="E49" s="40"/>
      <c r="F49" s="40"/>
      <c r="G49" s="39"/>
      <c r="H49" s="40"/>
      <c r="I49" s="39"/>
      <c r="J49" s="40"/>
      <c r="K49" s="40"/>
    </row>
    <row r="50" spans="1:11">
      <c r="A50" s="41"/>
      <c r="B50" s="39"/>
      <c r="C50" s="39"/>
      <c r="D50" s="39"/>
      <c r="E50" s="40"/>
      <c r="F50" s="40"/>
      <c r="G50" s="39"/>
      <c r="H50" s="40"/>
      <c r="I50" s="39"/>
      <c r="J50" s="40"/>
      <c r="K50" s="40"/>
    </row>
    <row r="51" spans="1:11">
      <c r="A51" s="41"/>
      <c r="B51" s="39"/>
      <c r="C51" s="39"/>
      <c r="D51" s="39"/>
      <c r="E51" s="40"/>
      <c r="F51" s="40"/>
      <c r="G51" s="39"/>
      <c r="H51" s="40"/>
      <c r="I51" s="39"/>
      <c r="J51" s="40"/>
      <c r="K51" s="40"/>
    </row>
    <row r="52" spans="1:11">
      <c r="A52" s="41"/>
      <c r="B52" s="39"/>
      <c r="C52" s="39"/>
      <c r="D52" s="39"/>
      <c r="E52" s="40"/>
      <c r="F52" s="40"/>
      <c r="G52" s="39"/>
      <c r="H52" s="40"/>
      <c r="I52" s="39"/>
      <c r="J52" s="40"/>
      <c r="K52" s="40"/>
    </row>
    <row r="53" spans="1:11">
      <c r="A53" s="41"/>
      <c r="B53" s="39"/>
      <c r="C53" s="39"/>
      <c r="D53" s="39"/>
      <c r="E53" s="40"/>
      <c r="F53" s="40"/>
      <c r="G53" s="39"/>
      <c r="H53" s="40"/>
      <c r="I53" s="39"/>
      <c r="J53" s="40"/>
      <c r="K53" s="40"/>
    </row>
    <row r="54" spans="1:11">
      <c r="A54" s="41"/>
      <c r="B54" s="39"/>
      <c r="C54" s="39"/>
      <c r="D54" s="39"/>
      <c r="E54" s="40"/>
      <c r="F54" s="40"/>
      <c r="G54" s="39"/>
      <c r="H54" s="40"/>
      <c r="I54" s="39"/>
      <c r="J54" s="40"/>
      <c r="K54" s="40"/>
    </row>
    <row r="55" spans="1:11">
      <c r="A55" s="41"/>
      <c r="B55" s="39"/>
      <c r="C55" s="39"/>
      <c r="D55" s="39"/>
      <c r="E55" s="40"/>
      <c r="F55" s="40"/>
      <c r="G55" s="39"/>
      <c r="H55" s="40"/>
      <c r="I55" s="39"/>
      <c r="J55" s="40"/>
      <c r="K55" s="40"/>
    </row>
    <row r="56" spans="1:11">
      <c r="A56" s="41"/>
      <c r="B56" s="39"/>
      <c r="C56" s="39"/>
      <c r="D56" s="39"/>
      <c r="E56" s="40"/>
      <c r="F56" s="40"/>
      <c r="G56" s="39"/>
      <c r="H56" s="40"/>
      <c r="I56" s="39"/>
      <c r="J56" s="40"/>
      <c r="K56" s="40"/>
    </row>
    <row r="57" spans="1:11">
      <c r="A57" s="41"/>
      <c r="B57" s="39"/>
      <c r="C57" s="39"/>
      <c r="D57" s="39"/>
      <c r="E57" s="40"/>
      <c r="F57" s="40"/>
      <c r="G57" s="39"/>
      <c r="H57" s="40"/>
      <c r="I57" s="39"/>
      <c r="J57" s="40"/>
      <c r="K57" s="40"/>
    </row>
    <row r="58" spans="1:11">
      <c r="A58" s="41"/>
      <c r="B58" s="39"/>
      <c r="C58" s="39"/>
      <c r="D58" s="39"/>
      <c r="E58" s="40"/>
      <c r="F58" s="40"/>
      <c r="G58" s="39"/>
      <c r="H58" s="40"/>
      <c r="I58" s="39"/>
      <c r="J58" s="40"/>
      <c r="K58" s="40"/>
    </row>
    <row r="59" spans="1:11">
      <c r="A59" s="41"/>
      <c r="B59" s="39"/>
      <c r="C59" s="39"/>
      <c r="D59" s="39"/>
      <c r="E59" s="40"/>
      <c r="F59" s="40"/>
      <c r="G59" s="39"/>
      <c r="H59" s="40"/>
      <c r="I59" s="39"/>
      <c r="J59" s="40"/>
      <c r="K59" s="40"/>
    </row>
    <row r="60" spans="1:11">
      <c r="A60" s="41"/>
      <c r="B60" s="39"/>
      <c r="C60" s="39"/>
      <c r="D60" s="39"/>
      <c r="E60" s="40"/>
      <c r="F60" s="40"/>
      <c r="G60" s="39"/>
      <c r="H60" s="40"/>
      <c r="I60" s="39"/>
      <c r="J60" s="40"/>
      <c r="K60" s="40"/>
    </row>
    <row r="61" spans="1:11">
      <c r="A61" s="41"/>
      <c r="B61" s="39"/>
      <c r="C61" s="39"/>
      <c r="D61" s="39"/>
      <c r="E61" s="40"/>
      <c r="F61" s="40"/>
      <c r="G61" s="39"/>
      <c r="H61" s="40"/>
      <c r="I61" s="39"/>
      <c r="J61" s="40"/>
      <c r="K61" s="40"/>
    </row>
    <row r="62" spans="1:11">
      <c r="A62" s="41"/>
      <c r="B62" s="39"/>
      <c r="C62" s="39"/>
      <c r="D62" s="39"/>
      <c r="E62" s="40"/>
      <c r="F62" s="40"/>
      <c r="G62" s="39"/>
      <c r="H62" s="40"/>
      <c r="I62" s="39"/>
      <c r="J62" s="40"/>
      <c r="K62" s="40"/>
    </row>
    <row r="63" spans="1:11">
      <c r="A63" s="41"/>
      <c r="B63" s="39"/>
      <c r="C63" s="39"/>
      <c r="D63" s="39"/>
      <c r="E63" s="40"/>
      <c r="F63" s="40"/>
      <c r="G63" s="39"/>
      <c r="H63" s="40"/>
      <c r="I63" s="39"/>
      <c r="J63" s="40"/>
      <c r="K63" s="40"/>
    </row>
    <row r="64" spans="1:11">
      <c r="A64" s="41"/>
      <c r="B64" s="39"/>
      <c r="C64" s="39"/>
      <c r="D64" s="39"/>
      <c r="E64" s="40"/>
      <c r="F64" s="40"/>
      <c r="G64" s="39"/>
      <c r="H64" s="40"/>
      <c r="I64" s="39"/>
      <c r="J64" s="40"/>
      <c r="K64" s="40"/>
    </row>
    <row r="65" spans="1:11">
      <c r="A65" s="41"/>
      <c r="B65" s="39"/>
      <c r="C65" s="39"/>
      <c r="D65" s="39"/>
      <c r="E65" s="40"/>
      <c r="F65" s="40"/>
      <c r="G65" s="39"/>
      <c r="H65" s="40"/>
      <c r="I65" s="39"/>
      <c r="J65" s="40"/>
      <c r="K65" s="40"/>
    </row>
    <row r="66" spans="1:11">
      <c r="A66" s="41"/>
      <c r="B66" s="39"/>
      <c r="C66" s="39"/>
      <c r="D66" s="39"/>
      <c r="E66" s="40"/>
      <c r="F66" s="40"/>
      <c r="G66" s="39"/>
      <c r="H66" s="40"/>
      <c r="I66" s="39"/>
      <c r="J66" s="40"/>
      <c r="K66" s="40"/>
    </row>
    <row r="67" spans="1:11">
      <c r="A67" s="41"/>
      <c r="B67" s="39"/>
      <c r="C67" s="39"/>
      <c r="D67" s="39"/>
      <c r="E67" s="40"/>
      <c r="F67" s="40"/>
      <c r="G67" s="39"/>
      <c r="H67" s="40"/>
      <c r="I67" s="39"/>
      <c r="J67" s="40"/>
      <c r="K67" s="40"/>
    </row>
    <row r="68" spans="1:11">
      <c r="A68" s="42"/>
      <c r="B68" s="39"/>
      <c r="C68" s="39"/>
      <c r="D68" s="39"/>
      <c r="E68" s="40"/>
      <c r="F68" s="40"/>
      <c r="G68" s="39"/>
      <c r="H68" s="40"/>
      <c r="I68" s="39"/>
      <c r="J68" s="40"/>
      <c r="K68" s="40"/>
    </row>
    <row r="69" spans="1:11">
      <c r="A69" s="42"/>
      <c r="B69" s="39"/>
      <c r="C69" s="39"/>
      <c r="D69" s="39"/>
      <c r="E69" s="40"/>
      <c r="F69" s="40"/>
      <c r="G69" s="39"/>
      <c r="H69" s="40"/>
      <c r="I69" s="39"/>
      <c r="J69" s="40"/>
      <c r="K69" s="40"/>
    </row>
    <row r="70" spans="1:11">
      <c r="A70" s="42"/>
      <c r="B70" s="39"/>
      <c r="C70" s="39"/>
      <c r="D70" s="39"/>
      <c r="E70" s="40"/>
      <c r="F70" s="40"/>
      <c r="G70" s="39"/>
      <c r="H70" s="40"/>
      <c r="I70" s="39"/>
      <c r="J70" s="40"/>
      <c r="K70" s="40"/>
    </row>
    <row r="71" spans="1:11">
      <c r="A71" s="42"/>
      <c r="B71" s="39"/>
      <c r="C71" s="39"/>
      <c r="D71" s="39"/>
      <c r="E71" s="40"/>
      <c r="F71" s="40"/>
      <c r="G71" s="39"/>
      <c r="H71" s="40"/>
      <c r="I71" s="39"/>
      <c r="J71" s="40"/>
      <c r="K71" s="40"/>
    </row>
    <row r="72" spans="1:11">
      <c r="A72" s="42"/>
      <c r="B72" s="39"/>
      <c r="C72" s="39"/>
      <c r="D72" s="39"/>
      <c r="E72" s="40"/>
      <c r="F72" s="40"/>
      <c r="G72" s="39"/>
      <c r="H72" s="40"/>
      <c r="I72" s="39"/>
      <c r="J72" s="40"/>
      <c r="K72" s="40"/>
    </row>
    <row r="73" spans="1:11">
      <c r="A73" s="42"/>
      <c r="B73" s="39"/>
      <c r="C73" s="39"/>
      <c r="D73" s="39"/>
      <c r="E73" s="40"/>
      <c r="F73" s="40"/>
      <c r="G73" s="39"/>
      <c r="H73" s="40"/>
      <c r="I73" s="39"/>
      <c r="J73" s="40"/>
      <c r="K73" s="40"/>
    </row>
    <row r="74" spans="1:11">
      <c r="A74" s="42"/>
      <c r="B74" s="39"/>
      <c r="C74" s="39"/>
      <c r="D74" s="39"/>
      <c r="E74" s="40"/>
      <c r="F74" s="40"/>
      <c r="G74" s="39"/>
      <c r="H74" s="40"/>
      <c r="I74" s="39"/>
      <c r="J74" s="40"/>
      <c r="K74" s="40"/>
    </row>
    <row r="75" spans="1:11">
      <c r="A75" s="42"/>
      <c r="B75" s="39"/>
      <c r="C75" s="39"/>
      <c r="D75" s="39"/>
      <c r="E75" s="40"/>
      <c r="F75" s="40"/>
      <c r="G75" s="39"/>
      <c r="H75" s="40"/>
      <c r="I75" s="39"/>
      <c r="J75" s="40"/>
      <c r="K75" s="40"/>
    </row>
    <row r="76" spans="1:11">
      <c r="A76" s="42"/>
      <c r="B76" s="39"/>
      <c r="C76" s="39"/>
      <c r="D76" s="39"/>
      <c r="E76" s="40"/>
      <c r="F76" s="40"/>
      <c r="G76" s="39"/>
      <c r="H76" s="40"/>
      <c r="I76" s="39"/>
      <c r="J76" s="40"/>
      <c r="K76" s="40"/>
    </row>
    <row r="77" spans="1:11">
      <c r="A77" s="42"/>
      <c r="B77" s="39"/>
      <c r="C77" s="39"/>
      <c r="D77" s="39"/>
      <c r="E77" s="40"/>
      <c r="F77" s="40"/>
      <c r="G77" s="39"/>
      <c r="H77" s="40"/>
      <c r="I77" s="39"/>
      <c r="J77" s="40"/>
      <c r="K77" s="40"/>
    </row>
  </sheetData>
  <mergeCells count="15">
    <mergeCell ref="K4:K7"/>
    <mergeCell ref="A3:A7"/>
    <mergeCell ref="B3:F3"/>
    <mergeCell ref="G3:K3"/>
    <mergeCell ref="A1:H1"/>
    <mergeCell ref="J1:K1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hyperlinks>
    <hyperlink ref="J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33"/>
  <sheetViews>
    <sheetView workbookViewId="0">
      <selection sqref="A1:E1"/>
    </sheetView>
  </sheetViews>
  <sheetFormatPr defaultColWidth="9.140625" defaultRowHeight="12.75"/>
  <cols>
    <col min="1" max="1" width="25.85546875" style="3" customWidth="1"/>
    <col min="2" max="2" width="26.5703125" style="3" customWidth="1"/>
    <col min="3" max="4" width="13" style="3" customWidth="1"/>
    <col min="5" max="5" width="14.5703125" style="3" customWidth="1"/>
    <col min="6" max="16384" width="9.140625" style="3"/>
  </cols>
  <sheetData>
    <row r="1" spans="1:25" s="19" customFormat="1" ht="18" customHeight="1">
      <c r="A1" s="334" t="s">
        <v>329</v>
      </c>
      <c r="B1" s="334"/>
      <c r="C1" s="334"/>
      <c r="D1" s="334"/>
      <c r="E1" s="334"/>
      <c r="F1" s="206"/>
      <c r="G1" s="237" t="s">
        <v>99</v>
      </c>
      <c r="H1" s="23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9" customFormat="1" ht="15" customHeight="1">
      <c r="B2" s="112"/>
      <c r="C2" s="112"/>
      <c r="D2" s="1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9" customFormat="1" ht="15" customHeight="1">
      <c r="A3" s="253" t="s">
        <v>256</v>
      </c>
      <c r="B3" s="336" t="s">
        <v>255</v>
      </c>
      <c r="C3" s="339" t="s">
        <v>212</v>
      </c>
      <c r="D3" s="339" t="s">
        <v>207</v>
      </c>
      <c r="E3" s="342" t="s">
        <v>208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>
      <c r="A4" s="256"/>
      <c r="B4" s="337"/>
      <c r="C4" s="340"/>
      <c r="D4" s="340"/>
      <c r="E4" s="343"/>
    </row>
    <row r="5" spans="1:25">
      <c r="A5" s="335"/>
      <c r="B5" s="338"/>
      <c r="C5" s="341"/>
      <c r="D5" s="341"/>
      <c r="E5" s="344"/>
    </row>
    <row r="6" spans="1:25">
      <c r="A6" s="331" t="s">
        <v>49</v>
      </c>
      <c r="B6" s="114"/>
      <c r="C6" s="115"/>
      <c r="D6" s="116"/>
      <c r="E6" s="117"/>
    </row>
    <row r="7" spans="1:25">
      <c r="A7" s="331"/>
      <c r="B7" s="118" t="s">
        <v>257</v>
      </c>
      <c r="C7" s="119">
        <v>68.944220000000001</v>
      </c>
      <c r="D7" s="91">
        <v>68.61027</v>
      </c>
      <c r="E7" s="120">
        <v>69.278180000000006</v>
      </c>
      <c r="F7" s="50"/>
      <c r="G7" s="50"/>
    </row>
    <row r="8" spans="1:25">
      <c r="A8" s="331"/>
      <c r="B8" s="118" t="s">
        <v>247</v>
      </c>
      <c r="C8" s="119">
        <v>71.659769999999995</v>
      </c>
      <c r="D8" s="91">
        <v>71.345280000000002</v>
      </c>
      <c r="E8" s="120">
        <v>71.974249999999998</v>
      </c>
      <c r="F8" s="50"/>
      <c r="G8" s="50"/>
    </row>
    <row r="9" spans="1:25">
      <c r="A9" s="331"/>
      <c r="B9" s="118" t="s">
        <v>248</v>
      </c>
      <c r="C9" s="119">
        <v>73.593729999999994</v>
      </c>
      <c r="D9" s="91">
        <v>73.265039999999999</v>
      </c>
      <c r="E9" s="120">
        <v>73.922420000000002</v>
      </c>
      <c r="F9" s="50"/>
      <c r="G9" s="50"/>
    </row>
    <row r="10" spans="1:25">
      <c r="A10" s="331"/>
      <c r="B10" s="118" t="s">
        <v>249</v>
      </c>
      <c r="C10" s="119">
        <v>75.566079999999999</v>
      </c>
      <c r="D10" s="91">
        <v>75.2607</v>
      </c>
      <c r="E10" s="120">
        <v>75.871470000000002</v>
      </c>
      <c r="F10" s="50"/>
      <c r="G10" s="50"/>
    </row>
    <row r="11" spans="1:25">
      <c r="A11" s="331"/>
      <c r="B11" s="118" t="s">
        <v>250</v>
      </c>
      <c r="C11" s="119">
        <v>77.231290000000001</v>
      </c>
      <c r="D11" s="91">
        <v>76.938670000000002</v>
      </c>
      <c r="E11" s="120">
        <v>77.523910000000001</v>
      </c>
      <c r="F11" s="50"/>
      <c r="G11" s="50"/>
    </row>
    <row r="12" spans="1:25">
      <c r="A12" s="331"/>
      <c r="B12" s="118" t="s">
        <v>251</v>
      </c>
      <c r="C12" s="119">
        <v>78.230140000000006</v>
      </c>
      <c r="D12" s="91">
        <v>77.943929999999995</v>
      </c>
      <c r="E12" s="120">
        <v>78.516360000000006</v>
      </c>
      <c r="F12" s="50"/>
      <c r="G12" s="50"/>
    </row>
    <row r="13" spans="1:25">
      <c r="A13" s="331"/>
      <c r="B13" s="118" t="s">
        <v>252</v>
      </c>
      <c r="C13" s="119">
        <v>79.637039999999999</v>
      </c>
      <c r="D13" s="91">
        <v>79.359229999999997</v>
      </c>
      <c r="E13" s="120">
        <v>79.914839999999998</v>
      </c>
      <c r="F13" s="50"/>
      <c r="G13" s="50"/>
    </row>
    <row r="14" spans="1:25">
      <c r="A14" s="331"/>
      <c r="B14" s="118" t="s">
        <v>253</v>
      </c>
      <c r="C14" s="119">
        <v>80.2941</v>
      </c>
      <c r="D14" s="91">
        <v>80.030720000000002</v>
      </c>
      <c r="E14" s="120">
        <v>80.557479999999998</v>
      </c>
      <c r="F14" s="50"/>
      <c r="G14" s="50"/>
    </row>
    <row r="15" spans="1:25">
      <c r="A15" s="331"/>
      <c r="B15" s="118" t="s">
        <v>254</v>
      </c>
      <c r="C15" s="119">
        <v>81.557199999999995</v>
      </c>
      <c r="D15" s="91">
        <v>81.294550000000001</v>
      </c>
      <c r="E15" s="120">
        <v>81.819839999999999</v>
      </c>
      <c r="F15" s="50"/>
      <c r="G15" s="50"/>
    </row>
    <row r="16" spans="1:25">
      <c r="A16" s="331"/>
      <c r="B16" s="118" t="s">
        <v>258</v>
      </c>
      <c r="C16" s="119">
        <v>82.445599999999999</v>
      </c>
      <c r="D16" s="91">
        <v>82.180989999999994</v>
      </c>
      <c r="E16" s="120">
        <v>82.710210000000004</v>
      </c>
      <c r="F16" s="50"/>
      <c r="G16" s="50"/>
      <c r="H16" s="45"/>
      <c r="I16" s="45"/>
    </row>
    <row r="17" spans="1:9" s="89" customFormat="1">
      <c r="A17" s="332" t="s">
        <v>50</v>
      </c>
      <c r="B17" s="121"/>
      <c r="C17" s="122"/>
      <c r="D17" s="123"/>
      <c r="E17" s="124"/>
      <c r="F17" s="50"/>
      <c r="G17" s="50"/>
      <c r="H17" s="3"/>
    </row>
    <row r="18" spans="1:9" s="89" customFormat="1">
      <c r="A18" s="332"/>
      <c r="B18" s="118" t="s">
        <v>257</v>
      </c>
      <c r="C18" s="119">
        <v>75.365459999999999</v>
      </c>
      <c r="D18" s="91">
        <v>75.051550000000006</v>
      </c>
      <c r="E18" s="120">
        <v>75.679370000000006</v>
      </c>
      <c r="F18" s="50"/>
      <c r="G18" s="50"/>
    </row>
    <row r="19" spans="1:9">
      <c r="A19" s="332"/>
      <c r="B19" s="118" t="s">
        <v>247</v>
      </c>
      <c r="C19" s="119">
        <v>76.870649999999998</v>
      </c>
      <c r="D19" s="91">
        <v>76.579260000000005</v>
      </c>
      <c r="E19" s="120">
        <v>77.162049999999994</v>
      </c>
      <c r="F19" s="50"/>
      <c r="G19" s="50"/>
      <c r="H19" s="89"/>
    </row>
    <row r="20" spans="1:9">
      <c r="A20" s="332"/>
      <c r="B20" s="118" t="s">
        <v>248</v>
      </c>
      <c r="C20" s="119">
        <v>78.840959999999995</v>
      </c>
      <c r="D20" s="91">
        <v>78.554109999999994</v>
      </c>
      <c r="E20" s="120">
        <v>79.127809999999997</v>
      </c>
      <c r="F20" s="50"/>
      <c r="G20" s="50"/>
    </row>
    <row r="21" spans="1:9">
      <c r="A21" s="332"/>
      <c r="B21" s="118" t="s">
        <v>249</v>
      </c>
      <c r="C21" s="119">
        <v>80.17877</v>
      </c>
      <c r="D21" s="91">
        <v>79.899500000000003</v>
      </c>
      <c r="E21" s="120">
        <v>80.45805</v>
      </c>
      <c r="F21" s="50"/>
      <c r="G21" s="50"/>
    </row>
    <row r="22" spans="1:9">
      <c r="A22" s="332"/>
      <c r="B22" s="118" t="s">
        <v>250</v>
      </c>
      <c r="C22" s="119">
        <v>80.991870000000006</v>
      </c>
      <c r="D22" s="91">
        <v>80.722790000000003</v>
      </c>
      <c r="E22" s="120">
        <v>81.260959999999997</v>
      </c>
      <c r="F22" s="50"/>
      <c r="G22" s="50"/>
    </row>
    <row r="23" spans="1:9">
      <c r="A23" s="332"/>
      <c r="B23" s="118" t="s">
        <v>251</v>
      </c>
      <c r="C23" s="119">
        <v>81.836100000000002</v>
      </c>
      <c r="D23" s="91">
        <v>81.574579999999997</v>
      </c>
      <c r="E23" s="120">
        <v>82.097620000000006</v>
      </c>
      <c r="F23" s="50"/>
      <c r="G23" s="50"/>
    </row>
    <row r="24" spans="1:9">
      <c r="A24" s="332"/>
      <c r="B24" s="118" t="s">
        <v>252</v>
      </c>
      <c r="C24" s="119">
        <v>82.708290000000005</v>
      </c>
      <c r="D24" s="91">
        <v>82.449839999999995</v>
      </c>
      <c r="E24" s="120">
        <v>82.966740000000001</v>
      </c>
      <c r="F24" s="50"/>
      <c r="G24" s="50"/>
    </row>
    <row r="25" spans="1:9">
      <c r="A25" s="332"/>
      <c r="B25" s="118" t="s">
        <v>253</v>
      </c>
      <c r="C25" s="119">
        <v>83.436059999999998</v>
      </c>
      <c r="D25" s="91">
        <v>83.182299999999998</v>
      </c>
      <c r="E25" s="120">
        <v>83.689809999999994</v>
      </c>
      <c r="F25" s="50"/>
      <c r="G25" s="50"/>
    </row>
    <row r="26" spans="1:9">
      <c r="A26" s="332"/>
      <c r="B26" s="118" t="s">
        <v>254</v>
      </c>
      <c r="C26" s="119">
        <v>84.451250000000002</v>
      </c>
      <c r="D26" s="91">
        <v>84.207980000000006</v>
      </c>
      <c r="E26" s="120">
        <v>84.694519999999997</v>
      </c>
      <c r="F26" s="50"/>
      <c r="G26" s="50"/>
    </row>
    <row r="27" spans="1:9">
      <c r="A27" s="332"/>
      <c r="B27" s="118" t="s">
        <v>258</v>
      </c>
      <c r="C27" s="119">
        <v>85.553039999999996</v>
      </c>
      <c r="D27" s="91">
        <v>85.31841</v>
      </c>
      <c r="E27" s="120">
        <v>85.787670000000006</v>
      </c>
      <c r="F27" s="50"/>
      <c r="G27" s="50"/>
      <c r="H27" s="45"/>
      <c r="I27" s="45"/>
    </row>
    <row r="28" spans="1:9">
      <c r="A28" s="332"/>
      <c r="B28" s="126"/>
      <c r="C28" s="127"/>
      <c r="D28" s="128"/>
      <c r="E28" s="129"/>
      <c r="F28" s="50"/>
      <c r="G28" s="50"/>
    </row>
    <row r="29" spans="1:9">
      <c r="A29" s="19"/>
      <c r="B29" s="18"/>
      <c r="C29" s="18"/>
      <c r="D29" s="18"/>
    </row>
    <row r="30" spans="1:9">
      <c r="A30" s="173" t="s">
        <v>335</v>
      </c>
      <c r="B30" s="125"/>
      <c r="C30" s="125"/>
      <c r="D30" s="125"/>
    </row>
    <row r="31" spans="1:9">
      <c r="A31" s="333" t="s">
        <v>260</v>
      </c>
      <c r="B31" s="333"/>
      <c r="C31" s="125"/>
      <c r="D31" s="125"/>
    </row>
    <row r="32" spans="1:9">
      <c r="A32" s="166"/>
      <c r="B32" s="125"/>
      <c r="C32" s="125"/>
      <c r="D32" s="125"/>
    </row>
    <row r="33" spans="1:1">
      <c r="A33" s="207" t="s">
        <v>301</v>
      </c>
    </row>
  </sheetData>
  <mergeCells count="10">
    <mergeCell ref="G1:H1"/>
    <mergeCell ref="A6:A16"/>
    <mergeCell ref="A17:A28"/>
    <mergeCell ref="A31:B31"/>
    <mergeCell ref="A1:E1"/>
    <mergeCell ref="A3:A5"/>
    <mergeCell ref="B3:B5"/>
    <mergeCell ref="C3:C5"/>
    <mergeCell ref="D3:D5"/>
    <mergeCell ref="E3:E5"/>
  </mergeCells>
  <hyperlinks>
    <hyperlink ref="G1" location="Contents!A1" display="back to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Y26"/>
  <sheetViews>
    <sheetView workbookViewId="0">
      <selection sqref="A1:G1"/>
    </sheetView>
  </sheetViews>
  <sheetFormatPr defaultColWidth="9.140625" defaultRowHeight="12.75"/>
  <cols>
    <col min="1" max="1" width="25.85546875" style="3" customWidth="1"/>
    <col min="2" max="2" width="26.5703125" style="3" customWidth="1"/>
    <col min="3" max="4" width="13" style="3" customWidth="1"/>
    <col min="5" max="5" width="14.5703125" style="3" customWidth="1"/>
    <col min="6" max="16384" width="9.140625" style="3"/>
  </cols>
  <sheetData>
    <row r="1" spans="1:25" s="19" customFormat="1" ht="18" customHeight="1">
      <c r="A1" s="334" t="s">
        <v>330</v>
      </c>
      <c r="B1" s="334"/>
      <c r="C1" s="334"/>
      <c r="D1" s="334"/>
      <c r="E1" s="334"/>
      <c r="F1" s="334"/>
      <c r="G1" s="334"/>
      <c r="H1" s="12"/>
      <c r="I1" s="237" t="s">
        <v>99</v>
      </c>
      <c r="J1" s="23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 customHeight="1">
      <c r="A2" s="113"/>
    </row>
    <row r="3" spans="1:25" ht="15" customHeight="1">
      <c r="A3" s="253" t="s">
        <v>256</v>
      </c>
      <c r="B3" s="336" t="s">
        <v>267</v>
      </c>
      <c r="C3" s="339" t="s">
        <v>212</v>
      </c>
      <c r="D3" s="339" t="s">
        <v>207</v>
      </c>
      <c r="E3" s="342" t="s">
        <v>208</v>
      </c>
    </row>
    <row r="4" spans="1:25">
      <c r="A4" s="256"/>
      <c r="B4" s="337"/>
      <c r="C4" s="340"/>
      <c r="D4" s="340"/>
      <c r="E4" s="343"/>
    </row>
    <row r="5" spans="1:25">
      <c r="A5" s="335"/>
      <c r="B5" s="338"/>
      <c r="C5" s="341"/>
      <c r="D5" s="341"/>
      <c r="E5" s="344"/>
    </row>
    <row r="6" spans="1:25">
      <c r="A6" s="331" t="s">
        <v>49</v>
      </c>
      <c r="B6" s="114"/>
      <c r="C6" s="115"/>
      <c r="D6" s="116"/>
      <c r="E6" s="117"/>
    </row>
    <row r="7" spans="1:25">
      <c r="A7" s="331"/>
      <c r="B7" s="118" t="s">
        <v>261</v>
      </c>
      <c r="C7" s="199">
        <v>75.728129999999993</v>
      </c>
      <c r="D7" s="125">
        <v>75.564329999999998</v>
      </c>
      <c r="E7" s="200">
        <v>75.891930000000002</v>
      </c>
      <c r="F7" s="50"/>
    </row>
    <row r="8" spans="1:25">
      <c r="A8" s="331"/>
      <c r="B8" s="118" t="s">
        <v>262</v>
      </c>
      <c r="C8" s="199">
        <v>76.00752</v>
      </c>
      <c r="D8" s="125">
        <v>75.842920000000007</v>
      </c>
      <c r="E8" s="200">
        <v>76.172110000000004</v>
      </c>
      <c r="F8" s="50"/>
    </row>
    <row r="9" spans="1:25">
      <c r="A9" s="331"/>
      <c r="B9" s="118" t="s">
        <v>263</v>
      </c>
      <c r="C9" s="199">
        <v>78.1053</v>
      </c>
      <c r="D9" s="125">
        <v>77.789590000000004</v>
      </c>
      <c r="E9" s="200">
        <v>78.421009999999995</v>
      </c>
      <c r="F9" s="50"/>
    </row>
    <row r="10" spans="1:25">
      <c r="A10" s="331"/>
      <c r="B10" s="118" t="s">
        <v>264</v>
      </c>
      <c r="C10" s="199">
        <v>76.819429999999997</v>
      </c>
      <c r="D10" s="125">
        <v>76.302880000000002</v>
      </c>
      <c r="E10" s="200">
        <v>77.335980000000006</v>
      </c>
      <c r="F10" s="50"/>
    </row>
    <row r="11" spans="1:25">
      <c r="A11" s="331"/>
      <c r="B11" s="118" t="s">
        <v>265</v>
      </c>
      <c r="C11" s="199">
        <v>79.373000000000005</v>
      </c>
      <c r="D11" s="125">
        <v>79.094030000000004</v>
      </c>
      <c r="E11" s="200">
        <v>79.651970000000006</v>
      </c>
      <c r="F11" s="50"/>
    </row>
    <row r="12" spans="1:25">
      <c r="A12" s="331"/>
      <c r="B12" s="118" t="s">
        <v>266</v>
      </c>
      <c r="C12" s="199">
        <v>79.304259999999999</v>
      </c>
      <c r="D12" s="125">
        <v>78.907870000000003</v>
      </c>
      <c r="E12" s="200">
        <v>79.700659999999999</v>
      </c>
      <c r="F12" s="50"/>
    </row>
    <row r="13" spans="1:25" s="89" customFormat="1">
      <c r="A13" s="332" t="s">
        <v>50</v>
      </c>
      <c r="B13" s="121"/>
      <c r="C13" s="201"/>
      <c r="D13" s="202"/>
      <c r="E13" s="203"/>
      <c r="F13" s="50"/>
      <c r="G13" s="125"/>
      <c r="H13" s="3"/>
    </row>
    <row r="14" spans="1:25" s="89" customFormat="1">
      <c r="A14" s="332"/>
      <c r="B14" s="118" t="s">
        <v>261</v>
      </c>
      <c r="C14" s="199">
        <v>80.446209999999994</v>
      </c>
      <c r="D14" s="125">
        <v>80.293379999999999</v>
      </c>
      <c r="E14" s="200">
        <v>80.599040000000002</v>
      </c>
      <c r="F14" s="50"/>
    </row>
    <row r="15" spans="1:25">
      <c r="A15" s="332"/>
      <c r="B15" s="118" t="s">
        <v>262</v>
      </c>
      <c r="C15" s="199">
        <v>80.233760000000004</v>
      </c>
      <c r="D15" s="125">
        <v>80.087469999999996</v>
      </c>
      <c r="E15" s="200">
        <v>80.380039999999994</v>
      </c>
      <c r="F15" s="50"/>
      <c r="G15" s="18"/>
      <c r="H15" s="89"/>
    </row>
    <row r="16" spans="1:25">
      <c r="A16" s="332"/>
      <c r="B16" s="118" t="s">
        <v>263</v>
      </c>
      <c r="C16" s="199">
        <v>81.74127</v>
      </c>
      <c r="D16" s="125">
        <v>81.453410000000005</v>
      </c>
      <c r="E16" s="200">
        <v>82.029129999999995</v>
      </c>
      <c r="F16" s="50"/>
      <c r="G16" s="18"/>
    </row>
    <row r="17" spans="1:7">
      <c r="A17" s="332"/>
      <c r="B17" s="118" t="s">
        <v>264</v>
      </c>
      <c r="C17" s="199">
        <v>80.717550000000003</v>
      </c>
      <c r="D17" s="125">
        <v>80.231099999999998</v>
      </c>
      <c r="E17" s="200">
        <v>81.203990000000005</v>
      </c>
      <c r="F17" s="50"/>
      <c r="G17" s="18"/>
    </row>
    <row r="18" spans="1:7">
      <c r="A18" s="332"/>
      <c r="B18" s="118" t="s">
        <v>265</v>
      </c>
      <c r="C18" s="199">
        <v>82.979830000000007</v>
      </c>
      <c r="D18" s="125">
        <v>82.724490000000003</v>
      </c>
      <c r="E18" s="200">
        <v>83.235169999999997</v>
      </c>
      <c r="F18" s="50"/>
      <c r="G18" s="18"/>
    </row>
    <row r="19" spans="1:7">
      <c r="A19" s="332"/>
      <c r="B19" s="126" t="s">
        <v>266</v>
      </c>
      <c r="C19" s="127">
        <v>83.154610000000005</v>
      </c>
      <c r="D19" s="128">
        <v>82.819320000000005</v>
      </c>
      <c r="E19" s="129">
        <v>83.489900000000006</v>
      </c>
      <c r="F19" s="50"/>
      <c r="G19" s="18"/>
    </row>
    <row r="20" spans="1:7">
      <c r="A20" s="19"/>
      <c r="B20" s="18"/>
      <c r="C20" s="18"/>
      <c r="D20" s="18"/>
    </row>
    <row r="21" spans="1:7">
      <c r="A21" s="173" t="s">
        <v>335</v>
      </c>
      <c r="B21" s="18"/>
      <c r="C21" s="18"/>
      <c r="D21" s="18"/>
    </row>
    <row r="22" spans="1:7">
      <c r="A22" s="166" t="s">
        <v>259</v>
      </c>
      <c r="B22" s="18"/>
      <c r="C22" s="18"/>
      <c r="D22" s="18"/>
    </row>
    <row r="23" spans="1:7">
      <c r="A23" s="19"/>
      <c r="B23" s="18"/>
      <c r="C23" s="18"/>
      <c r="D23" s="18"/>
    </row>
    <row r="24" spans="1:7">
      <c r="A24" s="139" t="s">
        <v>301</v>
      </c>
      <c r="B24" s="125"/>
      <c r="C24" s="125"/>
      <c r="D24" s="125"/>
    </row>
    <row r="25" spans="1:7">
      <c r="B25" s="125"/>
      <c r="C25" s="125"/>
      <c r="D25" s="125"/>
    </row>
    <row r="26" spans="1:7">
      <c r="B26" s="125"/>
      <c r="C26" s="125"/>
      <c r="D26" s="125"/>
    </row>
  </sheetData>
  <mergeCells count="9">
    <mergeCell ref="I1:J1"/>
    <mergeCell ref="A6:A12"/>
    <mergeCell ref="A13:A19"/>
    <mergeCell ref="A1:G1"/>
    <mergeCell ref="A3:A5"/>
    <mergeCell ref="B3:B5"/>
    <mergeCell ref="C3:C5"/>
    <mergeCell ref="D3:D5"/>
    <mergeCell ref="E3:E5"/>
  </mergeCells>
  <hyperlinks>
    <hyperlink ref="I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76"/>
  <sheetViews>
    <sheetView workbookViewId="0">
      <selection sqref="A1:F1"/>
    </sheetView>
  </sheetViews>
  <sheetFormatPr defaultColWidth="9.28515625" defaultRowHeight="12.75"/>
  <cols>
    <col min="1" max="1" width="15.28515625" style="12" customWidth="1"/>
    <col min="2" max="2" width="13.42578125" style="12" customWidth="1"/>
    <col min="3" max="3" width="13.7109375" style="12" customWidth="1"/>
    <col min="4" max="6" width="9.28515625" style="12"/>
    <col min="7" max="7" width="16.42578125" style="12" bestFit="1" customWidth="1"/>
    <col min="8" max="8" width="9.28515625" style="13"/>
    <col min="9" max="10" width="9.28515625" style="11"/>
    <col min="11" max="16384" width="9.28515625" style="12"/>
  </cols>
  <sheetData>
    <row r="1" spans="1:45" s="211" customFormat="1" ht="18" customHeight="1">
      <c r="A1" s="236" t="s">
        <v>334</v>
      </c>
      <c r="B1" s="236"/>
      <c r="C1" s="236"/>
      <c r="D1" s="236"/>
      <c r="E1" s="236"/>
      <c r="F1" s="236"/>
      <c r="G1" s="204"/>
      <c r="H1" s="237" t="s">
        <v>99</v>
      </c>
      <c r="I1" s="237"/>
      <c r="J1" s="210"/>
      <c r="K1" s="233"/>
      <c r="L1" s="233"/>
      <c r="M1" s="234"/>
      <c r="N1" s="234"/>
    </row>
    <row r="2" spans="1:45" ht="15" customHeight="1">
      <c r="B2" s="205"/>
      <c r="C2" s="205"/>
      <c r="D2" s="205"/>
      <c r="E2" s="205"/>
      <c r="F2" s="205"/>
      <c r="G2" s="205"/>
      <c r="H2" s="205"/>
    </row>
    <row r="3" spans="1:45" ht="17.25" customHeight="1">
      <c r="A3" s="102" t="s">
        <v>273</v>
      </c>
      <c r="B3" s="102" t="s">
        <v>39</v>
      </c>
      <c r="C3" s="102" t="s">
        <v>40</v>
      </c>
      <c r="D3" s="181"/>
      <c r="E3" s="182"/>
      <c r="AS3" s="209"/>
    </row>
    <row r="4" spans="1:45" ht="16.5" customHeight="1">
      <c r="A4" s="103" t="s">
        <v>62</v>
      </c>
      <c r="B4" s="104">
        <v>69.11</v>
      </c>
      <c r="C4" s="104">
        <v>75.31</v>
      </c>
      <c r="D4" s="14">
        <f>B4</f>
        <v>69.11</v>
      </c>
      <c r="E4" s="15">
        <f>C4</f>
        <v>75.31</v>
      </c>
      <c r="F4" s="15"/>
      <c r="G4" s="180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6"/>
      <c r="AP4" s="107"/>
      <c r="AQ4" s="107"/>
      <c r="AR4" s="107"/>
      <c r="AS4" s="107"/>
    </row>
    <row r="5" spans="1:45">
      <c r="A5" s="103" t="s">
        <v>0</v>
      </c>
      <c r="B5" s="104">
        <v>69.34</v>
      </c>
      <c r="C5" s="104">
        <v>75.47</v>
      </c>
      <c r="D5" s="14">
        <f t="shared" ref="D5:D35" si="0">B5</f>
        <v>69.34</v>
      </c>
      <c r="E5" s="15">
        <f t="shared" ref="E5:E35" si="1">C5</f>
        <v>75.47</v>
      </c>
      <c r="F5" s="17"/>
      <c r="G5" s="180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  <c r="AC5" s="105"/>
      <c r="AD5" s="105"/>
      <c r="AE5" s="105"/>
      <c r="AF5" s="105"/>
      <c r="AG5" s="105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</row>
    <row r="6" spans="1:45">
      <c r="A6" s="103" t="s">
        <v>1</v>
      </c>
      <c r="B6" s="104">
        <v>69.599999999999994</v>
      </c>
      <c r="C6" s="104">
        <v>75.62</v>
      </c>
      <c r="D6" s="14">
        <f t="shared" si="0"/>
        <v>69.599999999999994</v>
      </c>
      <c r="E6" s="15">
        <f t="shared" si="1"/>
        <v>75.62</v>
      </c>
      <c r="F6" s="17"/>
      <c r="G6" s="180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105"/>
      <c r="AD6" s="105"/>
      <c r="AE6" s="105"/>
      <c r="AF6" s="105"/>
      <c r="AG6" s="105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</row>
    <row r="7" spans="1:45">
      <c r="A7" s="103" t="s">
        <v>2</v>
      </c>
      <c r="B7" s="104">
        <v>69.87</v>
      </c>
      <c r="C7" s="104">
        <v>75.819999999999993</v>
      </c>
      <c r="D7" s="14">
        <f t="shared" si="0"/>
        <v>69.87</v>
      </c>
      <c r="E7" s="15">
        <f t="shared" si="1"/>
        <v>75.819999999999993</v>
      </c>
      <c r="F7" s="17"/>
      <c r="G7" s="175"/>
      <c r="H7" s="15"/>
      <c r="I7" s="16"/>
      <c r="J7" s="16"/>
      <c r="AS7" s="209"/>
    </row>
    <row r="8" spans="1:45">
      <c r="A8" s="103" t="s">
        <v>3</v>
      </c>
      <c r="B8" s="104">
        <v>70.010000000000005</v>
      </c>
      <c r="C8" s="104">
        <v>76</v>
      </c>
      <c r="D8" s="14">
        <f t="shared" si="0"/>
        <v>70.010000000000005</v>
      </c>
      <c r="E8" s="15">
        <f t="shared" si="1"/>
        <v>76</v>
      </c>
      <c r="F8" s="17"/>
      <c r="G8" s="175"/>
      <c r="H8" s="15"/>
      <c r="I8" s="16"/>
      <c r="J8" s="16"/>
      <c r="AS8" s="209"/>
    </row>
    <row r="9" spans="1:45">
      <c r="A9" s="103" t="s">
        <v>4</v>
      </c>
      <c r="B9" s="104">
        <v>70.209999999999994</v>
      </c>
      <c r="C9" s="104">
        <v>76.209999999999994</v>
      </c>
      <c r="D9" s="14">
        <f t="shared" si="0"/>
        <v>70.209999999999994</v>
      </c>
      <c r="E9" s="15">
        <f t="shared" si="1"/>
        <v>76.209999999999994</v>
      </c>
      <c r="F9" s="17"/>
      <c r="G9" s="175"/>
      <c r="H9" s="15"/>
      <c r="I9" s="16"/>
      <c r="J9" s="16"/>
      <c r="AS9" s="209"/>
    </row>
    <row r="10" spans="1:45">
      <c r="A10" s="103" t="s">
        <v>5</v>
      </c>
      <c r="B10" s="104">
        <v>70.349999999999994</v>
      </c>
      <c r="C10" s="104">
        <v>76.5</v>
      </c>
      <c r="D10" s="14">
        <f t="shared" si="0"/>
        <v>70.349999999999994</v>
      </c>
      <c r="E10" s="15">
        <f t="shared" si="1"/>
        <v>76.5</v>
      </c>
      <c r="F10" s="17"/>
      <c r="G10" s="15"/>
      <c r="H10" s="15"/>
      <c r="I10" s="16"/>
      <c r="J10" s="16"/>
    </row>
    <row r="11" spans="1:45">
      <c r="A11" s="103" t="s">
        <v>6</v>
      </c>
      <c r="B11" s="104">
        <v>70.55</v>
      </c>
      <c r="C11" s="104">
        <v>76.47</v>
      </c>
      <c r="D11" s="14">
        <f t="shared" si="0"/>
        <v>70.55</v>
      </c>
      <c r="E11" s="15">
        <f t="shared" si="1"/>
        <v>76.47</v>
      </c>
      <c r="F11" s="17"/>
      <c r="G11" s="15"/>
      <c r="H11" s="15"/>
      <c r="I11" s="16"/>
      <c r="J11" s="16"/>
    </row>
    <row r="12" spans="1:45">
      <c r="A12" s="103" t="s">
        <v>7</v>
      </c>
      <c r="B12" s="104">
        <v>70.760000000000005</v>
      </c>
      <c r="C12" s="104">
        <v>76.599999999999994</v>
      </c>
      <c r="D12" s="14">
        <f t="shared" si="0"/>
        <v>70.760000000000005</v>
      </c>
      <c r="E12" s="15">
        <f t="shared" si="1"/>
        <v>76.599999999999994</v>
      </c>
      <c r="F12" s="17"/>
      <c r="G12" s="15"/>
      <c r="H12" s="15"/>
      <c r="I12" s="16"/>
      <c r="J12" s="16"/>
    </row>
    <row r="13" spans="1:45">
      <c r="A13" s="103" t="s">
        <v>8</v>
      </c>
      <c r="B13" s="104">
        <v>71.06</v>
      </c>
      <c r="C13" s="104">
        <v>76.739999999999995</v>
      </c>
      <c r="D13" s="14">
        <f t="shared" si="0"/>
        <v>71.06</v>
      </c>
      <c r="E13" s="15">
        <f t="shared" si="1"/>
        <v>76.739999999999995</v>
      </c>
      <c r="F13" s="17"/>
      <c r="G13" s="15"/>
      <c r="H13" s="15"/>
      <c r="I13" s="16"/>
      <c r="J13" s="16"/>
    </row>
    <row r="14" spans="1:45">
      <c r="A14" s="103" t="s">
        <v>9</v>
      </c>
      <c r="B14" s="104">
        <v>71.38</v>
      </c>
      <c r="C14" s="104">
        <v>77.11</v>
      </c>
      <c r="D14" s="14">
        <f t="shared" si="0"/>
        <v>71.38</v>
      </c>
      <c r="E14" s="15">
        <f t="shared" si="1"/>
        <v>77.11</v>
      </c>
      <c r="F14" s="17"/>
      <c r="G14" s="15"/>
      <c r="H14" s="15"/>
      <c r="I14" s="16"/>
      <c r="J14" s="16"/>
    </row>
    <row r="15" spans="1:45">
      <c r="A15" s="103" t="s">
        <v>10</v>
      </c>
      <c r="B15" s="104">
        <v>71.47</v>
      </c>
      <c r="C15" s="104">
        <v>77.12</v>
      </c>
      <c r="D15" s="14">
        <f t="shared" si="0"/>
        <v>71.47</v>
      </c>
      <c r="E15" s="15">
        <f t="shared" si="1"/>
        <v>77.12</v>
      </c>
      <c r="F15" s="17"/>
      <c r="G15" s="15"/>
      <c r="H15" s="15"/>
      <c r="I15" s="16"/>
      <c r="J15" s="16"/>
    </row>
    <row r="16" spans="1:45">
      <c r="A16" s="103" t="s">
        <v>11</v>
      </c>
      <c r="B16" s="104">
        <v>71.7</v>
      </c>
      <c r="C16" s="104">
        <v>77.31</v>
      </c>
      <c r="D16" s="14">
        <f t="shared" si="0"/>
        <v>71.7</v>
      </c>
      <c r="E16" s="15">
        <f t="shared" si="1"/>
        <v>77.31</v>
      </c>
      <c r="F16" s="17"/>
      <c r="G16" s="15"/>
      <c r="H16" s="15"/>
      <c r="I16" s="16"/>
      <c r="J16" s="16"/>
    </row>
    <row r="17" spans="1:10">
      <c r="A17" s="103" t="s">
        <v>12</v>
      </c>
      <c r="B17" s="104">
        <v>71.88</v>
      </c>
      <c r="C17" s="104">
        <v>77.44</v>
      </c>
      <c r="D17" s="14">
        <f t="shared" si="0"/>
        <v>71.88</v>
      </c>
      <c r="E17" s="15">
        <f t="shared" si="1"/>
        <v>77.44</v>
      </c>
      <c r="F17" s="17"/>
      <c r="G17" s="15"/>
      <c r="H17" s="15"/>
      <c r="I17" s="16"/>
      <c r="J17" s="16"/>
    </row>
    <row r="18" spans="1:10">
      <c r="A18" s="103" t="s">
        <v>13</v>
      </c>
      <c r="B18" s="104">
        <v>72.08</v>
      </c>
      <c r="C18" s="104">
        <v>77.73</v>
      </c>
      <c r="D18" s="14">
        <f t="shared" si="0"/>
        <v>72.08</v>
      </c>
      <c r="E18" s="15">
        <f t="shared" si="1"/>
        <v>77.73</v>
      </c>
      <c r="F18" s="17"/>
      <c r="G18" s="15"/>
      <c r="H18" s="15"/>
      <c r="I18" s="16"/>
      <c r="J18" s="16"/>
    </row>
    <row r="19" spans="1:10">
      <c r="A19" s="103" t="s">
        <v>14</v>
      </c>
      <c r="B19" s="104">
        <v>72.23</v>
      </c>
      <c r="C19" s="104">
        <v>77.849999999999994</v>
      </c>
      <c r="D19" s="14">
        <f t="shared" si="0"/>
        <v>72.23</v>
      </c>
      <c r="E19" s="15">
        <f t="shared" si="1"/>
        <v>77.849999999999994</v>
      </c>
      <c r="F19" s="17"/>
      <c r="G19" s="15"/>
      <c r="H19" s="15"/>
      <c r="I19" s="16"/>
      <c r="J19" s="16"/>
    </row>
    <row r="20" spans="1:10">
      <c r="A20" s="103" t="s">
        <v>15</v>
      </c>
      <c r="B20" s="104">
        <v>72.400000000000006</v>
      </c>
      <c r="C20" s="104">
        <v>78.040000000000006</v>
      </c>
      <c r="D20" s="14">
        <f t="shared" si="0"/>
        <v>72.400000000000006</v>
      </c>
      <c r="E20" s="15">
        <f t="shared" si="1"/>
        <v>78.040000000000006</v>
      </c>
      <c r="F20" s="17"/>
      <c r="G20" s="15"/>
      <c r="H20" s="15"/>
      <c r="I20" s="16"/>
      <c r="J20" s="16"/>
    </row>
    <row r="21" spans="1:10">
      <c r="A21" s="103" t="s">
        <v>16</v>
      </c>
      <c r="B21" s="104">
        <v>72.64</v>
      </c>
      <c r="C21" s="104">
        <v>78.180000000000007</v>
      </c>
      <c r="D21" s="14">
        <f t="shared" si="0"/>
        <v>72.64</v>
      </c>
      <c r="E21" s="15">
        <f t="shared" si="1"/>
        <v>78.180000000000007</v>
      </c>
      <c r="F21" s="17"/>
      <c r="G21" s="15"/>
      <c r="H21" s="15"/>
      <c r="I21" s="16"/>
      <c r="J21" s="16"/>
    </row>
    <row r="22" spans="1:10">
      <c r="A22" s="103" t="s">
        <v>17</v>
      </c>
      <c r="B22" s="104">
        <v>72.84</v>
      </c>
      <c r="C22" s="104">
        <v>78.349999999999994</v>
      </c>
      <c r="D22" s="14">
        <f t="shared" si="0"/>
        <v>72.84</v>
      </c>
      <c r="E22" s="15">
        <f t="shared" si="1"/>
        <v>78.349999999999994</v>
      </c>
      <c r="F22" s="17"/>
      <c r="G22" s="15"/>
      <c r="H22" s="15"/>
      <c r="I22" s="16"/>
      <c r="J22" s="16"/>
    </row>
    <row r="23" spans="1:10">
      <c r="A23" s="103" t="s">
        <v>18</v>
      </c>
      <c r="B23" s="104">
        <v>73.099999999999994</v>
      </c>
      <c r="C23" s="104">
        <v>78.56</v>
      </c>
      <c r="D23" s="14">
        <f t="shared" si="0"/>
        <v>73.099999999999994</v>
      </c>
      <c r="E23" s="15">
        <f t="shared" si="1"/>
        <v>78.56</v>
      </c>
      <c r="F23" s="17"/>
      <c r="G23" s="15"/>
      <c r="H23" s="15"/>
      <c r="I23" s="16"/>
      <c r="J23" s="16"/>
    </row>
    <row r="24" spans="1:10">
      <c r="A24" s="103" t="s">
        <v>19</v>
      </c>
      <c r="B24" s="105">
        <v>73.31</v>
      </c>
      <c r="C24" s="105">
        <v>78.78</v>
      </c>
      <c r="D24" s="14">
        <f t="shared" si="0"/>
        <v>73.31</v>
      </c>
      <c r="E24" s="15">
        <f t="shared" si="1"/>
        <v>78.78</v>
      </c>
      <c r="F24" s="17"/>
      <c r="G24" s="15"/>
      <c r="H24" s="15"/>
      <c r="I24" s="16"/>
      <c r="J24" s="16"/>
    </row>
    <row r="25" spans="1:10">
      <c r="A25" s="103" t="s">
        <v>20</v>
      </c>
      <c r="B25" s="105">
        <v>73.5</v>
      </c>
      <c r="C25" s="105">
        <v>78.86</v>
      </c>
      <c r="D25" s="14">
        <f t="shared" si="0"/>
        <v>73.5</v>
      </c>
      <c r="E25" s="15">
        <f t="shared" si="1"/>
        <v>78.86</v>
      </c>
      <c r="F25" s="17"/>
      <c r="G25" s="15"/>
      <c r="H25" s="15"/>
      <c r="I25" s="16"/>
      <c r="J25" s="16"/>
    </row>
    <row r="26" spans="1:10">
      <c r="A26" s="103" t="s">
        <v>21</v>
      </c>
      <c r="B26" s="105">
        <v>73.78</v>
      </c>
      <c r="C26" s="105">
        <v>79.05</v>
      </c>
      <c r="D26" s="14">
        <f t="shared" si="0"/>
        <v>73.78</v>
      </c>
      <c r="E26" s="15">
        <f t="shared" si="1"/>
        <v>79.05</v>
      </c>
      <c r="F26" s="17"/>
      <c r="G26" s="15"/>
      <c r="H26" s="15"/>
      <c r="I26" s="16"/>
      <c r="J26" s="16"/>
    </row>
    <row r="27" spans="1:10">
      <c r="A27" s="103" t="s">
        <v>22</v>
      </c>
      <c r="B27" s="105">
        <v>74.22</v>
      </c>
      <c r="C27" s="105">
        <v>79.239999999999995</v>
      </c>
      <c r="D27" s="14">
        <f t="shared" si="0"/>
        <v>74.22</v>
      </c>
      <c r="E27" s="15">
        <f t="shared" si="1"/>
        <v>79.239999999999995</v>
      </c>
      <c r="F27" s="17"/>
      <c r="G27" s="15"/>
      <c r="H27" s="15"/>
      <c r="I27" s="16"/>
      <c r="J27" s="16"/>
    </row>
    <row r="28" spans="1:10">
      <c r="A28" s="103" t="s">
        <v>23</v>
      </c>
      <c r="B28" s="105">
        <v>74.59</v>
      </c>
      <c r="C28" s="105">
        <v>79.540000000000006</v>
      </c>
      <c r="D28" s="14">
        <f t="shared" si="0"/>
        <v>74.59</v>
      </c>
      <c r="E28" s="15">
        <f t="shared" si="1"/>
        <v>79.540000000000006</v>
      </c>
      <c r="F28" s="17"/>
      <c r="G28" s="15"/>
      <c r="H28" s="15"/>
      <c r="I28" s="16"/>
    </row>
    <row r="29" spans="1:10">
      <c r="A29" s="103" t="s">
        <v>24</v>
      </c>
      <c r="B29" s="105">
        <v>74.790000000000006</v>
      </c>
      <c r="C29" s="105">
        <v>79.680000000000007</v>
      </c>
      <c r="D29" s="14">
        <f t="shared" si="0"/>
        <v>74.790000000000006</v>
      </c>
      <c r="E29" s="15">
        <f t="shared" si="1"/>
        <v>79.680000000000007</v>
      </c>
      <c r="F29" s="17"/>
      <c r="G29" s="15"/>
      <c r="H29" s="15"/>
      <c r="I29" s="16"/>
    </row>
    <row r="30" spans="1:10">
      <c r="A30" s="103" t="s">
        <v>25</v>
      </c>
      <c r="B30" s="100">
        <v>74.989999999999995</v>
      </c>
      <c r="C30" s="100">
        <v>79.83</v>
      </c>
      <c r="D30" s="14">
        <f t="shared" si="0"/>
        <v>74.989999999999995</v>
      </c>
      <c r="E30" s="15">
        <f t="shared" si="1"/>
        <v>79.83</v>
      </c>
      <c r="F30" s="17"/>
      <c r="G30" s="15"/>
      <c r="H30" s="15"/>
      <c r="I30" s="16"/>
    </row>
    <row r="31" spans="1:10">
      <c r="A31" s="103" t="s">
        <v>26</v>
      </c>
      <c r="B31" s="100">
        <v>75.36</v>
      </c>
      <c r="C31" s="100">
        <v>80.069999999999993</v>
      </c>
      <c r="D31" s="14">
        <f t="shared" si="0"/>
        <v>75.36</v>
      </c>
      <c r="E31" s="15">
        <f t="shared" si="1"/>
        <v>80.069999999999993</v>
      </c>
      <c r="F31" s="17"/>
      <c r="G31" s="15"/>
      <c r="H31" s="16"/>
      <c r="I31" s="16"/>
      <c r="J31" s="16"/>
    </row>
    <row r="32" spans="1:10">
      <c r="A32" s="103" t="s">
        <v>27</v>
      </c>
      <c r="B32" s="100">
        <v>75.8</v>
      </c>
      <c r="C32" s="100">
        <v>80.319999999999993</v>
      </c>
      <c r="D32" s="14">
        <f t="shared" si="0"/>
        <v>75.8</v>
      </c>
      <c r="E32" s="15">
        <f t="shared" si="1"/>
        <v>80.319999999999993</v>
      </c>
      <c r="F32" s="17"/>
      <c r="G32" s="15"/>
      <c r="H32" s="16"/>
      <c r="I32" s="16"/>
      <c r="J32" s="16"/>
    </row>
    <row r="33" spans="1:44">
      <c r="A33" s="103" t="s">
        <v>28</v>
      </c>
      <c r="B33" s="100">
        <v>76.2</v>
      </c>
      <c r="C33" s="100">
        <v>80.61</v>
      </c>
      <c r="D33" s="14">
        <f t="shared" si="0"/>
        <v>76.2</v>
      </c>
      <c r="E33" s="15">
        <f t="shared" si="1"/>
        <v>80.61</v>
      </c>
      <c r="F33" s="17"/>
      <c r="G33" s="15"/>
      <c r="H33" s="16"/>
      <c r="I33" s="16"/>
      <c r="J33" s="16"/>
    </row>
    <row r="34" spans="1:44">
      <c r="A34" s="103" t="s">
        <v>29</v>
      </c>
      <c r="B34" s="100">
        <v>76.5</v>
      </c>
      <c r="C34" s="100">
        <v>80.739999999999995</v>
      </c>
      <c r="D34" s="14">
        <f t="shared" si="0"/>
        <v>76.5</v>
      </c>
      <c r="E34" s="15">
        <f t="shared" si="1"/>
        <v>80.739999999999995</v>
      </c>
      <c r="F34" s="17"/>
      <c r="G34" s="15"/>
      <c r="H34" s="16"/>
      <c r="I34" s="16"/>
      <c r="J34" s="16"/>
    </row>
    <row r="35" spans="1:44">
      <c r="A35" s="103" t="s">
        <v>30</v>
      </c>
      <c r="B35" s="100">
        <v>76.77</v>
      </c>
      <c r="C35" s="100">
        <v>80.89</v>
      </c>
      <c r="D35" s="14">
        <f t="shared" si="0"/>
        <v>76.77</v>
      </c>
      <c r="E35" s="15">
        <f t="shared" si="1"/>
        <v>80.89</v>
      </c>
      <c r="F35" s="17"/>
      <c r="G35" s="15"/>
      <c r="H35" s="16"/>
      <c r="I35" s="16"/>
      <c r="J35" s="16"/>
    </row>
    <row r="36" spans="1:44">
      <c r="A36" s="103" t="s">
        <v>31</v>
      </c>
      <c r="B36" s="100">
        <v>77.05</v>
      </c>
      <c r="C36" s="100">
        <v>81.06</v>
      </c>
      <c r="D36" s="14">
        <f>B36</f>
        <v>77.05</v>
      </c>
      <c r="E36" s="15">
        <f>C36</f>
        <v>81.06</v>
      </c>
      <c r="F36" s="17"/>
      <c r="G36" s="13"/>
      <c r="H36" s="16"/>
      <c r="I36" s="16"/>
      <c r="J36" s="16"/>
    </row>
    <row r="37" spans="1:44">
      <c r="A37" s="106" t="s">
        <v>32</v>
      </c>
      <c r="B37" s="100">
        <v>77.099999999999994</v>
      </c>
      <c r="C37" s="100">
        <v>81.14</v>
      </c>
      <c r="D37" s="14">
        <f t="shared" ref="D37:D42" si="2">B37</f>
        <v>77.099999999999994</v>
      </c>
      <c r="E37" s="15">
        <f t="shared" ref="E37:E42" si="3">C37</f>
        <v>81.14</v>
      </c>
      <c r="F37" s="17"/>
      <c r="G37" s="13"/>
      <c r="H37" s="16"/>
      <c r="I37" s="16"/>
      <c r="J37" s="16"/>
    </row>
    <row r="38" spans="1:44">
      <c r="A38" s="107" t="s">
        <v>33</v>
      </c>
      <c r="B38" s="100">
        <v>77.06</v>
      </c>
      <c r="C38" s="100">
        <v>81.14</v>
      </c>
      <c r="D38" s="14">
        <f t="shared" si="2"/>
        <v>77.06</v>
      </c>
      <c r="E38" s="15">
        <f t="shared" si="3"/>
        <v>81.14</v>
      </c>
      <c r="F38" s="15"/>
      <c r="G38" s="15"/>
      <c r="H38" s="11"/>
      <c r="I38" s="16"/>
      <c r="J38" s="16"/>
    </row>
    <row r="39" spans="1:44">
      <c r="A39" s="107" t="s">
        <v>52</v>
      </c>
      <c r="B39" s="100">
        <v>76.98</v>
      </c>
      <c r="C39" s="100">
        <v>81.05</v>
      </c>
      <c r="D39" s="14">
        <f t="shared" si="2"/>
        <v>76.98</v>
      </c>
      <c r="E39" s="15">
        <f t="shared" si="3"/>
        <v>81.05</v>
      </c>
      <c r="F39" s="13"/>
      <c r="G39" s="13"/>
      <c r="H39" s="11"/>
      <c r="I39" s="16"/>
      <c r="J39" s="16"/>
    </row>
    <row r="40" spans="1:44">
      <c r="A40" s="107" t="s">
        <v>101</v>
      </c>
      <c r="B40" s="100">
        <v>77.010000000000005</v>
      </c>
      <c r="C40" s="100">
        <v>81.069999999999993</v>
      </c>
      <c r="D40" s="14">
        <f t="shared" si="2"/>
        <v>77.010000000000005</v>
      </c>
      <c r="E40" s="15">
        <f t="shared" si="3"/>
        <v>81.069999999999993</v>
      </c>
      <c r="F40" s="13"/>
      <c r="G40" s="13"/>
      <c r="H40" s="11"/>
      <c r="I40" s="16"/>
      <c r="J40" s="16"/>
    </row>
    <row r="41" spans="1:44">
      <c r="A41" s="107" t="s">
        <v>140</v>
      </c>
      <c r="B41" s="100">
        <v>77.13</v>
      </c>
      <c r="C41" s="100">
        <v>81.13</v>
      </c>
      <c r="D41" s="14">
        <f t="shared" si="2"/>
        <v>77.13</v>
      </c>
      <c r="E41" s="15">
        <f t="shared" si="3"/>
        <v>81.13</v>
      </c>
      <c r="F41" s="13"/>
      <c r="G41" s="13"/>
      <c r="H41" s="11"/>
      <c r="I41" s="16"/>
      <c r="J41" s="16"/>
    </row>
    <row r="42" spans="1:44">
      <c r="A42" s="108" t="s">
        <v>302</v>
      </c>
      <c r="B42" s="189">
        <v>76.790000000000006</v>
      </c>
      <c r="C42" s="189">
        <v>81.010000000000005</v>
      </c>
      <c r="D42" s="14">
        <f t="shared" si="2"/>
        <v>76.790000000000006</v>
      </c>
      <c r="E42" s="15">
        <f t="shared" si="3"/>
        <v>81.010000000000005</v>
      </c>
      <c r="F42" s="13"/>
      <c r="G42" s="86"/>
      <c r="H42" s="86"/>
      <c r="I42" s="16"/>
      <c r="J42" s="1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44">
      <c r="A43" s="103"/>
      <c r="B43" s="86"/>
      <c r="C43" s="86"/>
      <c r="D43" s="14"/>
      <c r="E43" s="14"/>
      <c r="F43" s="15"/>
      <c r="G43" s="15"/>
      <c r="H43" s="15"/>
      <c r="I43" s="16"/>
    </row>
    <row r="44" spans="1:44">
      <c r="A44" s="103">
        <v>2021</v>
      </c>
      <c r="B44" s="86">
        <v>77.806920907375499</v>
      </c>
      <c r="C44" s="86">
        <v>81.616214101817903</v>
      </c>
      <c r="D44" s="14"/>
      <c r="E44" s="14"/>
      <c r="F44" s="15">
        <f t="shared" ref="F44:F63" si="4">B44</f>
        <v>77.806920907375499</v>
      </c>
      <c r="G44" s="15">
        <f t="shared" ref="G44:G63" si="5">C44</f>
        <v>81.616214101817903</v>
      </c>
      <c r="H44" s="15"/>
      <c r="I44" s="16"/>
    </row>
    <row r="45" spans="1:44">
      <c r="A45" s="103">
        <v>2022</v>
      </c>
      <c r="B45" s="86">
        <v>77.940828759068296</v>
      </c>
      <c r="C45" s="86">
        <v>81.702612656159801</v>
      </c>
      <c r="D45" s="14"/>
      <c r="E45" s="14"/>
      <c r="F45" s="15">
        <f t="shared" si="4"/>
        <v>77.940828759068296</v>
      </c>
      <c r="G45" s="15">
        <f t="shared" si="5"/>
        <v>81.702612656159801</v>
      </c>
      <c r="H45" s="15"/>
      <c r="I45" s="16"/>
    </row>
    <row r="46" spans="1:44">
      <c r="A46" s="103">
        <v>2023</v>
      </c>
      <c r="B46" s="86">
        <v>78.074026292830197</v>
      </c>
      <c r="C46" s="86">
        <v>81.790925354822605</v>
      </c>
      <c r="D46" s="14"/>
      <c r="E46" s="14"/>
      <c r="F46" s="15">
        <f t="shared" si="4"/>
        <v>78.074026292830197</v>
      </c>
      <c r="G46" s="15">
        <f t="shared" si="5"/>
        <v>81.790925354822605</v>
      </c>
      <c r="H46" s="15"/>
      <c r="I46" s="16"/>
    </row>
    <row r="47" spans="1:44">
      <c r="A47" s="103">
        <v>2024</v>
      </c>
      <c r="B47" s="86">
        <v>78.206587435240493</v>
      </c>
      <c r="C47" s="86">
        <v>81.8810579516513</v>
      </c>
      <c r="D47" s="14"/>
      <c r="E47" s="14"/>
      <c r="F47" s="15">
        <f t="shared" si="4"/>
        <v>78.206587435240493</v>
      </c>
      <c r="G47" s="15">
        <f t="shared" si="5"/>
        <v>81.8810579516513</v>
      </c>
      <c r="H47" s="15"/>
      <c r="I47" s="1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>
      <c r="A48" s="103">
        <v>2025</v>
      </c>
      <c r="B48" s="86">
        <v>78.338585336920502</v>
      </c>
      <c r="C48" s="86">
        <v>81.972921665322204</v>
      </c>
      <c r="D48" s="14"/>
      <c r="E48" s="14"/>
      <c r="F48" s="15">
        <f t="shared" si="4"/>
        <v>78.338585336920502</v>
      </c>
      <c r="G48" s="15">
        <f t="shared" si="5"/>
        <v>81.972921665322204</v>
      </c>
      <c r="H48" s="15"/>
      <c r="I48" s="1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9">
      <c r="A49" s="103">
        <v>2026</v>
      </c>
      <c r="B49" s="86">
        <v>78.470089897426206</v>
      </c>
      <c r="C49" s="86">
        <v>82.066435056478298</v>
      </c>
      <c r="D49" s="14"/>
      <c r="E49" s="14"/>
      <c r="F49" s="15">
        <f t="shared" si="4"/>
        <v>78.470089897426206</v>
      </c>
      <c r="G49" s="15">
        <f t="shared" si="5"/>
        <v>82.066435056478298</v>
      </c>
      <c r="H49" s="15"/>
      <c r="I49" s="16"/>
    </row>
    <row r="50" spans="1:9">
      <c r="A50" s="103">
        <v>2027</v>
      </c>
      <c r="B50" s="86">
        <v>78.601163545312801</v>
      </c>
      <c r="C50" s="86">
        <v>82.161526014712095</v>
      </c>
      <c r="D50" s="14"/>
      <c r="E50" s="14"/>
      <c r="F50" s="15">
        <f t="shared" si="4"/>
        <v>78.601163545312801</v>
      </c>
      <c r="G50" s="15">
        <f t="shared" si="5"/>
        <v>82.161526014712095</v>
      </c>
      <c r="H50" s="15"/>
      <c r="I50" s="16"/>
    </row>
    <row r="51" spans="1:9">
      <c r="A51" s="103">
        <v>2028</v>
      </c>
      <c r="B51" s="86">
        <v>78.731858827002199</v>
      </c>
      <c r="C51" s="86">
        <v>82.258131595478204</v>
      </c>
      <c r="D51" s="14"/>
      <c r="E51" s="14"/>
      <c r="F51" s="15">
        <f t="shared" si="4"/>
        <v>78.731858827002199</v>
      </c>
      <c r="G51" s="15">
        <f t="shared" si="5"/>
        <v>82.258131595478204</v>
      </c>
      <c r="H51" s="15"/>
      <c r="I51" s="16"/>
    </row>
    <row r="52" spans="1:9">
      <c r="A52" s="103">
        <v>2029</v>
      </c>
      <c r="B52" s="86">
        <v>78.862217688649295</v>
      </c>
      <c r="C52" s="86">
        <v>82.356193329849006</v>
      </c>
      <c r="D52" s="14"/>
      <c r="E52" s="14"/>
      <c r="F52" s="15">
        <f t="shared" si="4"/>
        <v>78.862217688649295</v>
      </c>
      <c r="G52" s="15">
        <f t="shared" si="5"/>
        <v>82.356193329849006</v>
      </c>
      <c r="H52" s="15"/>
      <c r="I52" s="16"/>
    </row>
    <row r="53" spans="1:9">
      <c r="A53" s="103">
        <v>2030</v>
      </c>
      <c r="B53" s="86">
        <v>78.992269475499299</v>
      </c>
      <c r="C53" s="86">
        <v>82.455652954777406</v>
      </c>
      <c r="D53" s="14"/>
      <c r="E53" s="14"/>
      <c r="F53" s="15">
        <f t="shared" si="4"/>
        <v>78.992269475499299</v>
      </c>
      <c r="G53" s="15">
        <f t="shared" si="5"/>
        <v>82.455652954777406</v>
      </c>
      <c r="H53" s="15"/>
      <c r="I53" s="16"/>
    </row>
    <row r="54" spans="1:9">
      <c r="A54" s="103">
        <v>2031</v>
      </c>
      <c r="B54" s="86">
        <v>79.122029919984897</v>
      </c>
      <c r="C54" s="86">
        <v>82.556448736662105</v>
      </c>
      <c r="D54" s="14"/>
      <c r="E54" s="14"/>
      <c r="F54" s="15">
        <f t="shared" si="4"/>
        <v>79.122029919984897</v>
      </c>
      <c r="G54" s="15">
        <f t="shared" si="5"/>
        <v>82.556448736662105</v>
      </c>
      <c r="H54" s="15"/>
      <c r="I54" s="16"/>
    </row>
    <row r="55" spans="1:9">
      <c r="A55" s="103">
        <v>2032</v>
      </c>
      <c r="B55" s="86">
        <v>79.251502759088496</v>
      </c>
      <c r="C55" s="86">
        <v>82.658511382621697</v>
      </c>
      <c r="D55" s="14"/>
      <c r="E55" s="14"/>
      <c r="F55" s="15">
        <f t="shared" si="4"/>
        <v>79.251502759088496</v>
      </c>
      <c r="G55" s="15">
        <f t="shared" si="5"/>
        <v>82.658511382621697</v>
      </c>
      <c r="H55" s="15"/>
    </row>
    <row r="56" spans="1:9">
      <c r="A56" s="103">
        <v>2033</v>
      </c>
      <c r="B56" s="86">
        <v>79.380681514253695</v>
      </c>
      <c r="C56" s="86">
        <v>82.7617617936057</v>
      </c>
      <c r="D56" s="14"/>
      <c r="E56" s="14"/>
      <c r="F56" s="15">
        <f t="shared" si="4"/>
        <v>79.380681514253695</v>
      </c>
      <c r="G56" s="15">
        <f t="shared" si="5"/>
        <v>82.7617617936057</v>
      </c>
    </row>
    <row r="57" spans="1:9">
      <c r="A57" s="103">
        <v>2034</v>
      </c>
      <c r="B57" s="86">
        <v>79.5095497306787</v>
      </c>
      <c r="C57" s="86">
        <v>82.866109814244695</v>
      </c>
      <c r="D57" s="14"/>
      <c r="E57" s="14"/>
      <c r="F57" s="15">
        <f t="shared" si="4"/>
        <v>79.5095497306787</v>
      </c>
      <c r="G57" s="15">
        <f t="shared" si="5"/>
        <v>82.866109814244695</v>
      </c>
    </row>
    <row r="58" spans="1:9">
      <c r="A58" s="103">
        <v>2035</v>
      </c>
      <c r="B58" s="86">
        <v>79.638081463598198</v>
      </c>
      <c r="C58" s="86">
        <v>82.971453609445703</v>
      </c>
      <c r="D58" s="14"/>
      <c r="E58" s="14"/>
      <c r="F58" s="15">
        <f t="shared" si="4"/>
        <v>79.638081463598198</v>
      </c>
      <c r="G58" s="15">
        <f t="shared" si="5"/>
        <v>82.971453609445703</v>
      </c>
    </row>
    <row r="59" spans="1:9">
      <c r="A59" s="103">
        <v>2036</v>
      </c>
      <c r="B59" s="86">
        <v>79.766242663262702</v>
      </c>
      <c r="C59" s="86">
        <v>83.077681519693201</v>
      </c>
      <c r="D59" s="14"/>
      <c r="E59" s="14"/>
      <c r="F59" s="15">
        <f t="shared" si="4"/>
        <v>79.766242663262702</v>
      </c>
      <c r="G59" s="15">
        <f t="shared" si="5"/>
        <v>83.077681519693201</v>
      </c>
    </row>
    <row r="60" spans="1:9">
      <c r="A60" s="103">
        <v>2037</v>
      </c>
      <c r="B60" s="86">
        <v>79.893993144153001</v>
      </c>
      <c r="C60" s="86">
        <v>83.184674280070297</v>
      </c>
      <c r="D60" s="14"/>
      <c r="E60" s="14"/>
      <c r="F60" s="15">
        <f t="shared" si="4"/>
        <v>79.893993144153001</v>
      </c>
      <c r="G60" s="15">
        <f t="shared" si="5"/>
        <v>83.184674280070297</v>
      </c>
    </row>
    <row r="61" spans="1:9">
      <c r="A61" s="103">
        <v>2038</v>
      </c>
      <c r="B61" s="86">
        <v>80.021287999508203</v>
      </c>
      <c r="C61" s="86">
        <v>83.292307945990302</v>
      </c>
      <c r="D61" s="14"/>
      <c r="E61" s="14"/>
      <c r="F61" s="15">
        <f t="shared" si="4"/>
        <v>80.021287999508203</v>
      </c>
      <c r="G61" s="15">
        <f t="shared" si="5"/>
        <v>83.292307945990302</v>
      </c>
    </row>
    <row r="62" spans="1:9">
      <c r="A62" s="107">
        <v>2039</v>
      </c>
      <c r="B62" s="86">
        <v>80.148079518877196</v>
      </c>
      <c r="C62" s="86">
        <v>83.400457912445404</v>
      </c>
      <c r="D62" s="14"/>
      <c r="E62" s="14"/>
      <c r="F62" s="15">
        <f t="shared" si="4"/>
        <v>80.148079518877196</v>
      </c>
      <c r="G62" s="15">
        <f t="shared" si="5"/>
        <v>83.400457912445404</v>
      </c>
    </row>
    <row r="63" spans="1:9">
      <c r="A63" s="107">
        <v>2040</v>
      </c>
      <c r="B63" s="86">
        <v>80.274321679147306</v>
      </c>
      <c r="C63" s="86">
        <v>83.509002940222203</v>
      </c>
      <c r="D63" s="14"/>
      <c r="E63" s="14"/>
      <c r="F63" s="15">
        <f t="shared" si="4"/>
        <v>80.274321679147306</v>
      </c>
      <c r="G63" s="15">
        <f t="shared" si="5"/>
        <v>83.509002940222203</v>
      </c>
    </row>
    <row r="64" spans="1:9">
      <c r="A64" s="103">
        <v>2041</v>
      </c>
      <c r="B64" s="86">
        <v>80.399977423096999</v>
      </c>
      <c r="C64" s="86">
        <v>83.617830630924203</v>
      </c>
      <c r="D64" s="14"/>
      <c r="E64" s="14"/>
      <c r="F64" s="15">
        <f t="shared" ref="F64:G66" si="6">B64</f>
        <v>80.399977423096999</v>
      </c>
      <c r="G64" s="15">
        <f t="shared" si="6"/>
        <v>83.617830630924203</v>
      </c>
    </row>
    <row r="65" spans="1:10">
      <c r="A65" s="103">
        <v>2042</v>
      </c>
      <c r="B65" s="86">
        <v>80.525032256214303</v>
      </c>
      <c r="C65" s="86">
        <v>83.726845447683203</v>
      </c>
      <c r="D65" s="14"/>
      <c r="E65" s="14"/>
      <c r="F65" s="15">
        <f t="shared" si="6"/>
        <v>80.525032256214303</v>
      </c>
      <c r="G65" s="15">
        <f t="shared" si="6"/>
        <v>83.726845447683203</v>
      </c>
    </row>
    <row r="66" spans="1:10">
      <c r="A66" s="108">
        <v>2043</v>
      </c>
      <c r="B66" s="110">
        <v>80.649547156664497</v>
      </c>
      <c r="C66" s="110">
        <v>83.835994220634703</v>
      </c>
      <c r="D66" s="14"/>
      <c r="E66" s="14"/>
      <c r="F66" s="15">
        <f t="shared" si="6"/>
        <v>80.649547156664497</v>
      </c>
      <c r="G66" s="15">
        <f t="shared" si="6"/>
        <v>83.835994220634703</v>
      </c>
    </row>
    <row r="67" spans="1:10">
      <c r="B67" s="111"/>
      <c r="C67" s="111"/>
      <c r="D67" s="101"/>
      <c r="F67" s="86"/>
      <c r="G67" s="86"/>
    </row>
    <row r="68" spans="1:10" ht="11.25" customHeight="1">
      <c r="A68" s="141" t="s">
        <v>41</v>
      </c>
      <c r="B68" s="142"/>
    </row>
    <row r="69" spans="1:10" ht="11.25" customHeight="1">
      <c r="A69" s="238" t="s">
        <v>303</v>
      </c>
      <c r="B69" s="238"/>
      <c r="C69" s="238"/>
      <c r="D69" s="238"/>
      <c r="E69" s="238"/>
      <c r="F69" s="238"/>
      <c r="G69" s="238"/>
      <c r="H69" s="238"/>
      <c r="I69" s="238"/>
      <c r="J69" s="238"/>
    </row>
    <row r="70" spans="1:10" ht="11.25" customHeight="1">
      <c r="A70" s="238" t="s">
        <v>304</v>
      </c>
      <c r="B70" s="238"/>
      <c r="C70" s="238"/>
      <c r="D70" s="238"/>
      <c r="E70" s="238"/>
      <c r="F70" s="238"/>
      <c r="G70" s="238"/>
      <c r="H70" s="238"/>
      <c r="I70" s="238"/>
    </row>
    <row r="71" spans="1:10">
      <c r="A71" s="238" t="s">
        <v>272</v>
      </c>
      <c r="B71" s="238"/>
      <c r="C71" s="238"/>
      <c r="D71" s="238"/>
      <c r="E71" s="238"/>
      <c r="F71" s="238"/>
      <c r="G71" s="238"/>
      <c r="H71" s="238"/>
      <c r="I71" s="238"/>
    </row>
    <row r="72" spans="1:10" ht="11.25" customHeight="1"/>
    <row r="73" spans="1:10">
      <c r="A73" s="235" t="s">
        <v>301</v>
      </c>
      <c r="B73" s="235"/>
    </row>
    <row r="76" spans="1:10">
      <c r="B76" s="86"/>
      <c r="C76" s="86"/>
    </row>
  </sheetData>
  <mergeCells count="8">
    <mergeCell ref="K1:L1"/>
    <mergeCell ref="M1:N1"/>
    <mergeCell ref="A73:B73"/>
    <mergeCell ref="A1:F1"/>
    <mergeCell ref="H1:I1"/>
    <mergeCell ref="A69:J69"/>
    <mergeCell ref="A70:I70"/>
    <mergeCell ref="A71:I71"/>
  </mergeCells>
  <hyperlinks>
    <hyperlink ref="H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workbookViewId="0">
      <selection sqref="A1:G1"/>
    </sheetView>
  </sheetViews>
  <sheetFormatPr defaultColWidth="9.140625" defaultRowHeight="12.75"/>
  <cols>
    <col min="1" max="1" width="11.28515625" style="3" customWidth="1"/>
    <col min="2" max="16384" width="9.140625" style="3"/>
  </cols>
  <sheetData>
    <row r="1" spans="1:13" ht="18" customHeight="1">
      <c r="A1" s="239" t="s">
        <v>271</v>
      </c>
      <c r="B1" s="239"/>
      <c r="C1" s="239"/>
      <c r="D1" s="239"/>
      <c r="E1" s="239"/>
      <c r="F1" s="239"/>
      <c r="G1" s="239"/>
      <c r="I1" s="237" t="s">
        <v>99</v>
      </c>
      <c r="J1" s="237"/>
    </row>
    <row r="2" spans="1:13" ht="15" customHeight="1"/>
    <row r="3" spans="1:13" ht="14.25">
      <c r="A3" s="145" t="s">
        <v>274</v>
      </c>
      <c r="B3" s="90" t="s">
        <v>49</v>
      </c>
      <c r="C3" s="90" t="s">
        <v>50</v>
      </c>
      <c r="D3" s="19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A4" s="99" t="s">
        <v>19</v>
      </c>
      <c r="B4" s="100">
        <v>73.31</v>
      </c>
      <c r="C4" s="100">
        <v>78.78</v>
      </c>
      <c r="D4" s="19"/>
      <c r="E4" s="96"/>
      <c r="F4" s="96"/>
      <c r="G4" s="96"/>
      <c r="H4" s="176"/>
      <c r="I4" s="176"/>
      <c r="J4" s="96"/>
      <c r="K4" s="96"/>
      <c r="L4" s="96"/>
      <c r="M4" s="96"/>
    </row>
    <row r="5" spans="1:13">
      <c r="A5" s="99" t="s">
        <v>20</v>
      </c>
      <c r="B5" s="100">
        <v>73.5</v>
      </c>
      <c r="C5" s="100">
        <v>78.86</v>
      </c>
      <c r="D5" s="19"/>
      <c r="E5" s="96"/>
      <c r="F5" s="96"/>
      <c r="G5" s="96"/>
      <c r="H5" s="176"/>
      <c r="I5" s="176"/>
      <c r="J5" s="96"/>
      <c r="K5" s="96"/>
      <c r="L5" s="96"/>
      <c r="M5" s="96"/>
    </row>
    <row r="6" spans="1:13">
      <c r="A6" s="99" t="s">
        <v>21</v>
      </c>
      <c r="B6" s="100">
        <v>73.78</v>
      </c>
      <c r="C6" s="100">
        <v>79.05</v>
      </c>
      <c r="D6" s="19"/>
      <c r="E6" s="96"/>
      <c r="F6" s="96"/>
      <c r="G6" s="96"/>
      <c r="H6" s="176"/>
      <c r="I6" s="176"/>
      <c r="J6" s="96"/>
      <c r="K6" s="96"/>
      <c r="L6" s="96"/>
      <c r="M6" s="96"/>
    </row>
    <row r="7" spans="1:13">
      <c r="A7" s="99" t="s">
        <v>22</v>
      </c>
      <c r="B7" s="100">
        <v>74.22</v>
      </c>
      <c r="C7" s="100">
        <v>79.239999999999995</v>
      </c>
      <c r="D7" s="19"/>
      <c r="E7" s="96"/>
      <c r="F7" s="96"/>
      <c r="G7" s="96"/>
      <c r="H7" s="176"/>
      <c r="I7" s="176"/>
      <c r="J7" s="96"/>
      <c r="K7" s="96"/>
      <c r="L7" s="96"/>
      <c r="M7" s="96"/>
    </row>
    <row r="8" spans="1:13">
      <c r="A8" s="99" t="s">
        <v>23</v>
      </c>
      <c r="B8" s="100">
        <v>74.59</v>
      </c>
      <c r="C8" s="100">
        <v>79.540000000000006</v>
      </c>
      <c r="D8" s="19"/>
      <c r="E8" s="96"/>
      <c r="F8" s="96"/>
      <c r="G8" s="96"/>
      <c r="H8" s="176"/>
      <c r="I8" s="176"/>
      <c r="J8" s="96"/>
      <c r="K8" s="96"/>
      <c r="L8" s="96"/>
      <c r="M8" s="96"/>
    </row>
    <row r="9" spans="1:13">
      <c r="A9" s="99" t="s">
        <v>24</v>
      </c>
      <c r="B9" s="100">
        <v>74.790000000000006</v>
      </c>
      <c r="C9" s="100">
        <v>79.680000000000007</v>
      </c>
      <c r="D9" s="19"/>
      <c r="E9" s="96"/>
      <c r="F9" s="96"/>
      <c r="G9" s="96"/>
      <c r="H9" s="176"/>
      <c r="I9" s="176"/>
      <c r="J9" s="96"/>
      <c r="K9" s="96"/>
      <c r="L9" s="96"/>
      <c r="M9" s="96"/>
    </row>
    <row r="10" spans="1:13">
      <c r="A10" s="99" t="s">
        <v>25</v>
      </c>
      <c r="B10" s="100">
        <v>74.989999999999995</v>
      </c>
      <c r="C10" s="100">
        <v>79.83</v>
      </c>
      <c r="D10" s="19"/>
      <c r="E10" s="96"/>
      <c r="F10" s="96"/>
      <c r="G10" s="96"/>
      <c r="H10" s="176"/>
      <c r="I10" s="176"/>
      <c r="J10" s="96"/>
      <c r="K10" s="96"/>
      <c r="L10" s="96"/>
      <c r="M10" s="96"/>
    </row>
    <row r="11" spans="1:13">
      <c r="A11" s="99" t="s">
        <v>26</v>
      </c>
      <c r="B11" s="100">
        <v>75.36</v>
      </c>
      <c r="C11" s="100">
        <v>80.069999999999993</v>
      </c>
      <c r="D11" s="19"/>
      <c r="E11" s="96"/>
      <c r="F11" s="96"/>
      <c r="G11" s="96"/>
      <c r="H11" s="176"/>
      <c r="I11" s="176"/>
      <c r="J11" s="96"/>
      <c r="K11" s="96"/>
      <c r="L11" s="96"/>
      <c r="M11" s="96"/>
    </row>
    <row r="12" spans="1:13">
      <c r="A12" s="99" t="s">
        <v>27</v>
      </c>
      <c r="B12" s="100">
        <v>75.8</v>
      </c>
      <c r="C12" s="100">
        <v>80.319999999999993</v>
      </c>
      <c r="D12" s="19"/>
      <c r="E12" s="96"/>
      <c r="F12" s="96"/>
      <c r="G12" s="96"/>
      <c r="H12" s="176"/>
      <c r="I12" s="176"/>
      <c r="J12" s="96"/>
      <c r="K12" s="96"/>
      <c r="L12" s="96"/>
      <c r="M12" s="96"/>
    </row>
    <row r="13" spans="1:13">
      <c r="A13" s="99" t="s">
        <v>28</v>
      </c>
      <c r="B13" s="100">
        <v>76.2</v>
      </c>
      <c r="C13" s="100">
        <v>80.61</v>
      </c>
      <c r="D13" s="19"/>
      <c r="E13" s="96"/>
      <c r="F13" s="96"/>
      <c r="G13" s="96"/>
      <c r="H13" s="176"/>
      <c r="I13" s="176"/>
      <c r="J13" s="96"/>
      <c r="K13" s="96"/>
      <c r="L13" s="96"/>
      <c r="M13" s="96"/>
    </row>
    <row r="14" spans="1:13">
      <c r="A14" s="99" t="s">
        <v>29</v>
      </c>
      <c r="B14" s="100">
        <v>76.5</v>
      </c>
      <c r="C14" s="100">
        <v>80.739999999999995</v>
      </c>
      <c r="D14" s="19"/>
      <c r="E14" s="96"/>
      <c r="F14" s="96"/>
      <c r="G14" s="96"/>
      <c r="H14" s="176"/>
      <c r="I14" s="176"/>
      <c r="J14" s="96"/>
      <c r="K14" s="96"/>
      <c r="L14" s="96"/>
      <c r="M14" s="96"/>
    </row>
    <row r="15" spans="1:13">
      <c r="A15" s="99" t="s">
        <v>30</v>
      </c>
      <c r="B15" s="100">
        <v>76.77</v>
      </c>
      <c r="C15" s="100">
        <v>80.89</v>
      </c>
      <c r="D15" s="19"/>
      <c r="E15" s="96"/>
      <c r="F15" s="96"/>
      <c r="G15" s="96"/>
      <c r="H15" s="176"/>
      <c r="I15" s="176"/>
      <c r="J15" s="96"/>
      <c r="K15" s="96"/>
      <c r="L15" s="96"/>
      <c r="M15" s="96"/>
    </row>
    <row r="16" spans="1:13">
      <c r="A16" s="99" t="s">
        <v>31</v>
      </c>
      <c r="B16" s="100">
        <v>77.05</v>
      </c>
      <c r="C16" s="100">
        <v>81.06</v>
      </c>
      <c r="D16" s="19"/>
      <c r="E16" s="96"/>
      <c r="F16" s="96"/>
      <c r="G16" s="96"/>
      <c r="H16" s="176"/>
      <c r="I16" s="176"/>
      <c r="J16" s="96"/>
      <c r="K16" s="96"/>
      <c r="L16" s="96"/>
      <c r="M16" s="96"/>
    </row>
    <row r="17" spans="1:13">
      <c r="A17" s="99" t="s">
        <v>32</v>
      </c>
      <c r="B17" s="100">
        <v>77.099999999999994</v>
      </c>
      <c r="C17" s="100">
        <v>81.14</v>
      </c>
      <c r="D17" s="19"/>
      <c r="E17" s="96"/>
      <c r="F17" s="96"/>
      <c r="G17" s="96"/>
      <c r="H17" s="176"/>
      <c r="I17" s="176"/>
      <c r="J17" s="96"/>
      <c r="K17" s="96"/>
      <c r="L17" s="96"/>
      <c r="M17" s="96"/>
    </row>
    <row r="18" spans="1:13">
      <c r="A18" s="99" t="s">
        <v>33</v>
      </c>
      <c r="B18" s="100">
        <v>77.06</v>
      </c>
      <c r="C18" s="100">
        <v>81.14</v>
      </c>
      <c r="D18" s="19"/>
      <c r="E18" s="96"/>
      <c r="F18" s="96"/>
      <c r="G18" s="96"/>
      <c r="H18" s="176"/>
      <c r="I18" s="176"/>
      <c r="J18" s="96"/>
      <c r="K18" s="96"/>
      <c r="L18" s="96"/>
      <c r="M18" s="96"/>
    </row>
    <row r="19" spans="1:13">
      <c r="A19" s="99" t="s">
        <v>52</v>
      </c>
      <c r="B19" s="100">
        <v>76.98</v>
      </c>
      <c r="C19" s="100">
        <v>81.05</v>
      </c>
      <c r="D19" s="19"/>
      <c r="E19" s="96"/>
      <c r="F19" s="96"/>
      <c r="G19" s="96"/>
      <c r="H19" s="176"/>
      <c r="I19" s="176"/>
      <c r="J19" s="96"/>
      <c r="K19" s="96"/>
      <c r="L19" s="96"/>
      <c r="M19" s="96"/>
    </row>
    <row r="20" spans="1:13">
      <c r="A20" s="99" t="s">
        <v>101</v>
      </c>
      <c r="B20" s="100">
        <v>77.010000000000005</v>
      </c>
      <c r="C20" s="100">
        <v>81.069999999999993</v>
      </c>
      <c r="D20" s="19"/>
      <c r="E20" s="96"/>
      <c r="F20" s="96"/>
      <c r="G20" s="96"/>
      <c r="H20" s="176"/>
      <c r="I20" s="176"/>
      <c r="J20" s="96"/>
      <c r="K20" s="96"/>
      <c r="L20" s="96"/>
      <c r="M20" s="96"/>
    </row>
    <row r="21" spans="1:13">
      <c r="A21" s="99" t="s">
        <v>140</v>
      </c>
      <c r="B21" s="100">
        <v>77.13</v>
      </c>
      <c r="C21" s="100">
        <v>81.13</v>
      </c>
      <c r="D21" s="19"/>
      <c r="E21" s="96"/>
      <c r="F21" s="96"/>
      <c r="G21" s="96"/>
      <c r="H21" s="176"/>
      <c r="I21" s="176"/>
      <c r="J21" s="96"/>
      <c r="K21" s="96"/>
      <c r="L21" s="96"/>
      <c r="M21" s="96"/>
    </row>
    <row r="22" spans="1:13">
      <c r="A22" s="183" t="s">
        <v>302</v>
      </c>
      <c r="B22" s="109">
        <v>76.790000000000006</v>
      </c>
      <c r="C22" s="109">
        <v>81.010000000000005</v>
      </c>
      <c r="E22" s="96"/>
      <c r="F22" s="96"/>
      <c r="G22" s="96"/>
      <c r="H22" s="176"/>
      <c r="I22" s="176"/>
      <c r="J22" s="96"/>
      <c r="K22" s="96"/>
      <c r="L22" s="96"/>
      <c r="M22" s="96"/>
    </row>
    <row r="23" spans="1:13">
      <c r="A23" s="88"/>
      <c r="B23" s="45"/>
      <c r="C23" s="45"/>
      <c r="E23" s="96"/>
      <c r="F23" s="96"/>
      <c r="G23" s="96"/>
      <c r="H23" s="96"/>
      <c r="I23" s="96"/>
      <c r="J23" s="96"/>
      <c r="K23" s="96"/>
      <c r="L23" s="96"/>
      <c r="M23" s="96"/>
    </row>
    <row r="24" spans="1:13">
      <c r="A24" s="143" t="s">
        <v>335</v>
      </c>
      <c r="B24" s="144"/>
    </row>
    <row r="25" spans="1:13">
      <c r="A25" s="240" t="s">
        <v>51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3">
      <c r="A26" s="144"/>
      <c r="B26" s="144"/>
    </row>
    <row r="27" spans="1:13">
      <c r="A27" s="235" t="s">
        <v>301</v>
      </c>
      <c r="B27" s="235"/>
    </row>
    <row r="39" spans="28:28">
      <c r="AB39" s="50"/>
    </row>
    <row r="40" spans="28:28">
      <c r="AB40" s="50"/>
    </row>
    <row r="48" spans="28:28">
      <c r="AB48" s="50"/>
    </row>
    <row r="49" spans="28:28">
      <c r="AB49" s="50"/>
    </row>
  </sheetData>
  <mergeCells count="4">
    <mergeCell ref="A27:B27"/>
    <mergeCell ref="A1:G1"/>
    <mergeCell ref="I1:J1"/>
    <mergeCell ref="A25:L25"/>
  </mergeCells>
  <hyperlinks>
    <hyperlink ref="I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4"/>
  <sheetViews>
    <sheetView workbookViewId="0">
      <selection sqref="A1:E1"/>
    </sheetView>
  </sheetViews>
  <sheetFormatPr defaultColWidth="9.140625" defaultRowHeight="12.75"/>
  <cols>
    <col min="1" max="1" width="9.140625" style="3"/>
    <col min="2" max="3" width="11.28515625" style="3" customWidth="1"/>
    <col min="4" max="4" width="16.28515625" style="3" customWidth="1"/>
    <col min="5" max="5" width="18.5703125" style="3" customWidth="1"/>
    <col min="6" max="6" width="13.5703125" style="3" customWidth="1"/>
    <col min="7" max="7" width="17.140625" style="3" customWidth="1"/>
    <col min="8" max="16384" width="9.140625" style="3"/>
  </cols>
  <sheetData>
    <row r="1" spans="1:10" ht="18" customHeight="1">
      <c r="A1" s="242" t="s">
        <v>275</v>
      </c>
      <c r="B1" s="242"/>
      <c r="C1" s="242"/>
      <c r="D1" s="242"/>
      <c r="E1" s="242"/>
      <c r="F1" s="204"/>
      <c r="G1" s="140" t="s">
        <v>99</v>
      </c>
      <c r="H1" s="20"/>
    </row>
    <row r="2" spans="1:10" ht="15" customHeight="1">
      <c r="A2" s="88"/>
      <c r="H2" s="89"/>
      <c r="I2" s="19"/>
    </row>
    <row r="3" spans="1:10" ht="15" customHeight="1">
      <c r="A3" s="243" t="s">
        <v>42</v>
      </c>
      <c r="B3" s="246" t="s">
        <v>54</v>
      </c>
      <c r="C3" s="246" t="s">
        <v>55</v>
      </c>
      <c r="D3" s="246" t="s">
        <v>104</v>
      </c>
      <c r="E3" s="246" t="s">
        <v>105</v>
      </c>
      <c r="F3" s="246" t="s">
        <v>102</v>
      </c>
      <c r="G3" s="246" t="s">
        <v>103</v>
      </c>
      <c r="H3" s="89"/>
      <c r="I3" s="19"/>
    </row>
    <row r="4" spans="1:10" ht="15" customHeight="1">
      <c r="A4" s="244"/>
      <c r="B4" s="247"/>
      <c r="C4" s="247"/>
      <c r="D4" s="247"/>
      <c r="E4" s="247"/>
      <c r="F4" s="247"/>
      <c r="G4" s="247"/>
      <c r="H4" s="89"/>
      <c r="I4" s="19"/>
    </row>
    <row r="5" spans="1:10">
      <c r="A5" s="245"/>
      <c r="B5" s="248"/>
      <c r="C5" s="248"/>
      <c r="D5" s="248"/>
      <c r="E5" s="248"/>
      <c r="F5" s="248"/>
      <c r="G5" s="248"/>
      <c r="H5" s="89"/>
      <c r="I5" s="19"/>
    </row>
    <row r="6" spans="1:10">
      <c r="A6" s="88" t="s">
        <v>18</v>
      </c>
      <c r="B6" s="91">
        <v>73.099999999999994</v>
      </c>
      <c r="C6" s="91">
        <v>78.56</v>
      </c>
      <c r="D6" s="91"/>
      <c r="E6" s="91"/>
      <c r="F6" s="92"/>
      <c r="G6" s="93"/>
      <c r="H6" s="19"/>
      <c r="I6" s="19"/>
      <c r="J6" s="19"/>
    </row>
    <row r="7" spans="1:10">
      <c r="A7" s="88" t="s">
        <v>19</v>
      </c>
      <c r="B7" s="92">
        <v>73.31</v>
      </c>
      <c r="C7" s="92">
        <v>78.78</v>
      </c>
      <c r="D7" s="92">
        <f>B7-B6</f>
        <v>0.21000000000000796</v>
      </c>
      <c r="E7" s="92">
        <f>C7-C6</f>
        <v>0.21999999999999886</v>
      </c>
      <c r="F7" s="94">
        <f>D7*52.2</f>
        <v>10.962000000000415</v>
      </c>
      <c r="G7" s="94">
        <f>E7*52.2</f>
        <v>11.483999999999941</v>
      </c>
      <c r="H7" s="89" t="str">
        <f t="shared" ref="H7:H25" si="0">A7</f>
        <v>2000-2002</v>
      </c>
      <c r="I7" s="19"/>
      <c r="J7" s="19"/>
    </row>
    <row r="8" spans="1:10">
      <c r="A8" s="88" t="s">
        <v>20</v>
      </c>
      <c r="B8" s="92">
        <v>73.5</v>
      </c>
      <c r="C8" s="92">
        <v>78.86</v>
      </c>
      <c r="D8" s="92">
        <f t="shared" ref="D8:D23" si="1">B8-B7</f>
        <v>0.18999999999999773</v>
      </c>
      <c r="E8" s="92">
        <f t="shared" ref="E8:E23" si="2">C8-C7</f>
        <v>7.9999999999998295E-2</v>
      </c>
      <c r="F8" s="94">
        <f t="shared" ref="F8:F23" si="3">D8*52.2</f>
        <v>9.917999999999882</v>
      </c>
      <c r="G8" s="94">
        <f t="shared" ref="G8:G23" si="4">E8*52.2</f>
        <v>4.1759999999999113</v>
      </c>
      <c r="H8" s="89" t="str">
        <f t="shared" si="0"/>
        <v>2001-2003</v>
      </c>
      <c r="I8" s="19"/>
      <c r="J8" s="19"/>
    </row>
    <row r="9" spans="1:10">
      <c r="A9" s="88" t="s">
        <v>21</v>
      </c>
      <c r="B9" s="92">
        <v>73.78</v>
      </c>
      <c r="C9" s="92">
        <v>79.05</v>
      </c>
      <c r="D9" s="92">
        <f t="shared" si="1"/>
        <v>0.28000000000000114</v>
      </c>
      <c r="E9" s="92">
        <f t="shared" si="2"/>
        <v>0.18999999999999773</v>
      </c>
      <c r="F9" s="94">
        <f t="shared" si="3"/>
        <v>14.61600000000006</v>
      </c>
      <c r="G9" s="94">
        <f t="shared" si="4"/>
        <v>9.917999999999882</v>
      </c>
      <c r="H9" s="89" t="str">
        <f t="shared" si="0"/>
        <v>2002-2004</v>
      </c>
      <c r="I9" s="19"/>
      <c r="J9" s="19"/>
    </row>
    <row r="10" spans="1:10">
      <c r="A10" s="88" t="s">
        <v>22</v>
      </c>
      <c r="B10" s="92">
        <v>74.22</v>
      </c>
      <c r="C10" s="92">
        <v>79.239999999999995</v>
      </c>
      <c r="D10" s="92">
        <f t="shared" si="1"/>
        <v>0.43999999999999773</v>
      </c>
      <c r="E10" s="92">
        <f t="shared" si="2"/>
        <v>0.18999999999999773</v>
      </c>
      <c r="F10" s="94">
        <f t="shared" si="3"/>
        <v>22.967999999999883</v>
      </c>
      <c r="G10" s="94">
        <f t="shared" si="4"/>
        <v>9.917999999999882</v>
      </c>
      <c r="H10" s="89" t="str">
        <f t="shared" si="0"/>
        <v>2003-2005</v>
      </c>
      <c r="I10" s="19"/>
      <c r="J10" s="19"/>
    </row>
    <row r="11" spans="1:10">
      <c r="A11" s="88" t="s">
        <v>23</v>
      </c>
      <c r="B11" s="92">
        <v>74.59</v>
      </c>
      <c r="C11" s="92">
        <v>79.540000000000006</v>
      </c>
      <c r="D11" s="92">
        <f t="shared" si="1"/>
        <v>0.37000000000000455</v>
      </c>
      <c r="E11" s="92">
        <f t="shared" si="2"/>
        <v>0.30000000000001137</v>
      </c>
      <c r="F11" s="94">
        <f t="shared" si="3"/>
        <v>19.314000000000238</v>
      </c>
      <c r="G11" s="94">
        <f t="shared" si="4"/>
        <v>15.660000000000593</v>
      </c>
      <c r="H11" s="89" t="str">
        <f t="shared" si="0"/>
        <v>2004-2006</v>
      </c>
      <c r="I11" s="19"/>
      <c r="J11" s="19"/>
    </row>
    <row r="12" spans="1:10">
      <c r="A12" s="88" t="s">
        <v>24</v>
      </c>
      <c r="B12" s="92">
        <v>74.790000000000006</v>
      </c>
      <c r="C12" s="92">
        <v>79.680000000000007</v>
      </c>
      <c r="D12" s="92">
        <f t="shared" si="1"/>
        <v>0.20000000000000284</v>
      </c>
      <c r="E12" s="92">
        <f t="shared" si="2"/>
        <v>0.14000000000000057</v>
      </c>
      <c r="F12" s="94">
        <f t="shared" si="3"/>
        <v>10.440000000000149</v>
      </c>
      <c r="G12" s="94">
        <f t="shared" si="4"/>
        <v>7.30800000000003</v>
      </c>
      <c r="H12" s="89" t="str">
        <f t="shared" si="0"/>
        <v>2005-2007</v>
      </c>
      <c r="I12" s="19"/>
      <c r="J12" s="19"/>
    </row>
    <row r="13" spans="1:10">
      <c r="A13" s="88" t="s">
        <v>25</v>
      </c>
      <c r="B13" s="92">
        <v>74.989999999999995</v>
      </c>
      <c r="C13" s="92">
        <v>79.83</v>
      </c>
      <c r="D13" s="92">
        <f t="shared" si="1"/>
        <v>0.19999999999998863</v>
      </c>
      <c r="E13" s="92">
        <f t="shared" si="2"/>
        <v>0.14999999999999147</v>
      </c>
      <c r="F13" s="94">
        <f t="shared" si="3"/>
        <v>10.439999999999408</v>
      </c>
      <c r="G13" s="94">
        <f t="shared" si="4"/>
        <v>7.8299999999995551</v>
      </c>
      <c r="H13" s="89" t="str">
        <f t="shared" si="0"/>
        <v>2006-2008</v>
      </c>
      <c r="I13" s="19"/>
      <c r="J13" s="19"/>
    </row>
    <row r="14" spans="1:10">
      <c r="A14" s="88" t="s">
        <v>26</v>
      </c>
      <c r="B14" s="92">
        <v>75.36</v>
      </c>
      <c r="C14" s="92">
        <v>80.069999999999993</v>
      </c>
      <c r="D14" s="92">
        <f t="shared" si="1"/>
        <v>0.37000000000000455</v>
      </c>
      <c r="E14" s="92">
        <f t="shared" si="2"/>
        <v>0.23999999999999488</v>
      </c>
      <c r="F14" s="94">
        <f t="shared" si="3"/>
        <v>19.314000000000238</v>
      </c>
      <c r="G14" s="94">
        <f t="shared" si="4"/>
        <v>12.527999999999734</v>
      </c>
      <c r="H14" s="89" t="str">
        <f t="shared" si="0"/>
        <v>2007-2009</v>
      </c>
      <c r="I14" s="19"/>
      <c r="J14" s="19"/>
    </row>
    <row r="15" spans="1:10">
      <c r="A15" s="88" t="s">
        <v>27</v>
      </c>
      <c r="B15" s="92">
        <v>75.8</v>
      </c>
      <c r="C15" s="92">
        <v>80.319999999999993</v>
      </c>
      <c r="D15" s="92">
        <f t="shared" si="1"/>
        <v>0.43999999999999773</v>
      </c>
      <c r="E15" s="92">
        <f t="shared" si="2"/>
        <v>0.25</v>
      </c>
      <c r="F15" s="94">
        <f t="shared" si="3"/>
        <v>22.967999999999883</v>
      </c>
      <c r="G15" s="94">
        <f t="shared" si="4"/>
        <v>13.05</v>
      </c>
      <c r="H15" s="89" t="str">
        <f t="shared" si="0"/>
        <v>2008-2010</v>
      </c>
      <c r="I15" s="19"/>
      <c r="J15" s="19"/>
    </row>
    <row r="16" spans="1:10">
      <c r="A16" s="88" t="s">
        <v>28</v>
      </c>
      <c r="B16" s="92">
        <v>76.2</v>
      </c>
      <c r="C16" s="92">
        <v>80.61</v>
      </c>
      <c r="D16" s="92">
        <f t="shared" si="1"/>
        <v>0.40000000000000568</v>
      </c>
      <c r="E16" s="92">
        <f t="shared" si="2"/>
        <v>0.29000000000000625</v>
      </c>
      <c r="F16" s="94">
        <f t="shared" si="3"/>
        <v>20.880000000000297</v>
      </c>
      <c r="G16" s="94">
        <f t="shared" si="4"/>
        <v>15.138000000000327</v>
      </c>
      <c r="H16" s="89" t="str">
        <f t="shared" si="0"/>
        <v>2009-2011</v>
      </c>
      <c r="I16" s="19"/>
      <c r="J16" s="19"/>
    </row>
    <row r="17" spans="1:10">
      <c r="A17" s="88" t="s">
        <v>29</v>
      </c>
      <c r="B17" s="92">
        <v>76.5</v>
      </c>
      <c r="C17" s="92">
        <v>80.739999999999995</v>
      </c>
      <c r="D17" s="92">
        <f t="shared" si="1"/>
        <v>0.29999999999999716</v>
      </c>
      <c r="E17" s="92">
        <f t="shared" si="2"/>
        <v>0.12999999999999545</v>
      </c>
      <c r="F17" s="94">
        <f t="shared" si="3"/>
        <v>15.659999999999853</v>
      </c>
      <c r="G17" s="94">
        <f t="shared" si="4"/>
        <v>6.7859999999997633</v>
      </c>
      <c r="H17" s="89" t="str">
        <f t="shared" si="0"/>
        <v>2010-2012</v>
      </c>
      <c r="I17" s="19"/>
      <c r="J17" s="19"/>
    </row>
    <row r="18" spans="1:10">
      <c r="A18" s="88" t="s">
        <v>30</v>
      </c>
      <c r="B18" s="92">
        <v>76.77</v>
      </c>
      <c r="C18" s="92">
        <v>80.89</v>
      </c>
      <c r="D18" s="92">
        <f t="shared" si="1"/>
        <v>0.26999999999999602</v>
      </c>
      <c r="E18" s="92">
        <f t="shared" si="2"/>
        <v>0.15000000000000568</v>
      </c>
      <c r="F18" s="94">
        <f t="shared" si="3"/>
        <v>14.093999999999793</v>
      </c>
      <c r="G18" s="94">
        <f t="shared" si="4"/>
        <v>7.8300000000002967</v>
      </c>
      <c r="H18" s="89" t="str">
        <f t="shared" si="0"/>
        <v>2011-2013</v>
      </c>
      <c r="I18" s="19"/>
      <c r="J18" s="19"/>
    </row>
    <row r="19" spans="1:10">
      <c r="A19" s="88" t="s">
        <v>31</v>
      </c>
      <c r="B19" s="95">
        <v>77.05</v>
      </c>
      <c r="C19" s="95">
        <v>81.06</v>
      </c>
      <c r="D19" s="92">
        <f t="shared" si="1"/>
        <v>0.28000000000000114</v>
      </c>
      <c r="E19" s="92">
        <f t="shared" si="2"/>
        <v>0.17000000000000171</v>
      </c>
      <c r="F19" s="94">
        <f t="shared" si="3"/>
        <v>14.61600000000006</v>
      </c>
      <c r="G19" s="94">
        <f t="shared" si="4"/>
        <v>8.8740000000000894</v>
      </c>
      <c r="H19" s="89" t="str">
        <f t="shared" si="0"/>
        <v>2012-2014</v>
      </c>
      <c r="I19" s="19"/>
      <c r="J19" s="19"/>
    </row>
    <row r="20" spans="1:10">
      <c r="A20" s="88" t="s">
        <v>32</v>
      </c>
      <c r="B20" s="95">
        <v>77.099999999999994</v>
      </c>
      <c r="C20" s="95">
        <v>81.14</v>
      </c>
      <c r="D20" s="92">
        <f t="shared" si="1"/>
        <v>4.9999999999997158E-2</v>
      </c>
      <c r="E20" s="92">
        <f t="shared" si="2"/>
        <v>7.9999999999998295E-2</v>
      </c>
      <c r="F20" s="94">
        <f t="shared" si="3"/>
        <v>2.609999999999852</v>
      </c>
      <c r="G20" s="94">
        <f t="shared" si="4"/>
        <v>4.1759999999999113</v>
      </c>
      <c r="H20" s="89" t="str">
        <f t="shared" si="0"/>
        <v>2013-2015</v>
      </c>
      <c r="I20" s="19"/>
      <c r="J20" s="19"/>
    </row>
    <row r="21" spans="1:10">
      <c r="A21" s="88" t="s">
        <v>33</v>
      </c>
      <c r="B21" s="95">
        <v>77.06</v>
      </c>
      <c r="C21" s="95">
        <v>81.14</v>
      </c>
      <c r="D21" s="92">
        <f t="shared" si="1"/>
        <v>-3.9999999999992042E-2</v>
      </c>
      <c r="E21" s="92">
        <f t="shared" si="2"/>
        <v>0</v>
      </c>
      <c r="F21" s="94">
        <f t="shared" si="3"/>
        <v>-2.0879999999995849</v>
      </c>
      <c r="G21" s="94">
        <f t="shared" si="4"/>
        <v>0</v>
      </c>
      <c r="H21" s="89" t="str">
        <f t="shared" si="0"/>
        <v>2014-2016</v>
      </c>
      <c r="J21" s="19"/>
    </row>
    <row r="22" spans="1:10">
      <c r="A22" s="88" t="s">
        <v>52</v>
      </c>
      <c r="B22" s="95">
        <v>76.98</v>
      </c>
      <c r="C22" s="95">
        <v>81.05</v>
      </c>
      <c r="D22" s="92">
        <f t="shared" si="1"/>
        <v>-7.9999999999998295E-2</v>
      </c>
      <c r="E22" s="92">
        <f t="shared" si="2"/>
        <v>-9.0000000000003411E-2</v>
      </c>
      <c r="F22" s="94">
        <f t="shared" si="3"/>
        <v>-4.1759999999999113</v>
      </c>
      <c r="G22" s="94">
        <f t="shared" si="4"/>
        <v>-4.698000000000178</v>
      </c>
      <c r="H22" s="89" t="str">
        <f t="shared" si="0"/>
        <v>2015-2017</v>
      </c>
      <c r="J22" s="19"/>
    </row>
    <row r="23" spans="1:10">
      <c r="A23" s="88" t="s">
        <v>101</v>
      </c>
      <c r="B23" s="95">
        <v>77.010000000000005</v>
      </c>
      <c r="C23" s="95">
        <v>81.069999999999993</v>
      </c>
      <c r="D23" s="92">
        <f t="shared" si="1"/>
        <v>3.0000000000001137E-2</v>
      </c>
      <c r="E23" s="92">
        <f t="shared" si="2"/>
        <v>1.9999999999996021E-2</v>
      </c>
      <c r="F23" s="94">
        <f t="shared" si="3"/>
        <v>1.5660000000000593</v>
      </c>
      <c r="G23" s="94">
        <f t="shared" si="4"/>
        <v>1.0439999999997924</v>
      </c>
      <c r="H23" s="89"/>
      <c r="J23" s="19"/>
    </row>
    <row r="24" spans="1:10">
      <c r="A24" s="184" t="s">
        <v>140</v>
      </c>
      <c r="B24" s="95">
        <v>77.13</v>
      </c>
      <c r="C24" s="95">
        <v>81.13</v>
      </c>
      <c r="D24" s="92">
        <f>B24-B23</f>
        <v>0.11999999999999034</v>
      </c>
      <c r="E24" s="92">
        <f>C24-C23</f>
        <v>6.0000000000002274E-2</v>
      </c>
      <c r="F24" s="94">
        <f>D24*52.2</f>
        <v>6.2639999999994957</v>
      </c>
      <c r="G24" s="94">
        <f>E24*52.2</f>
        <v>3.1320000000001187</v>
      </c>
      <c r="H24" s="89"/>
      <c r="J24" s="19"/>
    </row>
    <row r="25" spans="1:10">
      <c r="A25" s="183" t="s">
        <v>302</v>
      </c>
      <c r="B25" s="146">
        <v>76.790000000000006</v>
      </c>
      <c r="C25" s="146">
        <v>81.010000000000005</v>
      </c>
      <c r="D25" s="146">
        <f>B25-B24</f>
        <v>-0.3399999999999892</v>
      </c>
      <c r="E25" s="146">
        <f>C25-C24</f>
        <v>-0.11999999999999034</v>
      </c>
      <c r="F25" s="147">
        <f>D25*52.2</f>
        <v>-17.747999999999436</v>
      </c>
      <c r="G25" s="147">
        <f>E25*52.2</f>
        <v>-6.2639999999994957</v>
      </c>
      <c r="H25" s="89" t="str">
        <f t="shared" si="0"/>
        <v>2018-2020</v>
      </c>
      <c r="J25" s="19"/>
    </row>
    <row r="26" spans="1:10">
      <c r="A26" s="88"/>
      <c r="H26" s="89"/>
    </row>
    <row r="27" spans="1:10" s="96" customFormat="1">
      <c r="A27" s="212" t="s">
        <v>335</v>
      </c>
      <c r="B27" s="97"/>
      <c r="C27" s="97"/>
      <c r="F27" s="97"/>
      <c r="G27" s="97"/>
    </row>
    <row r="28" spans="1:10">
      <c r="A28" s="240" t="s">
        <v>51</v>
      </c>
      <c r="B28" s="240"/>
      <c r="C28" s="240"/>
      <c r="D28" s="240"/>
      <c r="E28" s="240"/>
      <c r="F28" s="240"/>
      <c r="G28" s="240"/>
      <c r="H28" s="240"/>
    </row>
    <row r="29" spans="1:10">
      <c r="B29" s="89" t="s">
        <v>106</v>
      </c>
      <c r="C29" s="98">
        <f>((B19-B7)/12)*52.2</f>
        <v>16.268999999999981</v>
      </c>
      <c r="D29" s="98">
        <f>((C19-C7)/12)*52.2</f>
        <v>9.9180000000000046</v>
      </c>
    </row>
    <row r="30" spans="1:10">
      <c r="A30" s="241" t="s">
        <v>301</v>
      </c>
      <c r="B30" s="241"/>
      <c r="C30" s="98">
        <f>((B25-B19)/4)*52.2</f>
        <v>-3.3929999999998817</v>
      </c>
      <c r="D30" s="98">
        <f>((C25-C19)/4)*52.2</f>
        <v>-0.652499999999963</v>
      </c>
    </row>
    <row r="31" spans="1:10">
      <c r="C31" s="88"/>
    </row>
    <row r="32" spans="1:10">
      <c r="C32" s="88"/>
    </row>
    <row r="33" spans="3:7">
      <c r="C33" s="88"/>
    </row>
    <row r="34" spans="3:7">
      <c r="C34" s="88"/>
    </row>
    <row r="35" spans="3:7">
      <c r="C35" s="88"/>
    </row>
    <row r="36" spans="3:7">
      <c r="C36" s="88"/>
    </row>
    <row r="37" spans="3:7">
      <c r="C37" s="88"/>
    </row>
    <row r="38" spans="3:7">
      <c r="C38" s="88"/>
    </row>
    <row r="39" spans="3:7">
      <c r="C39" s="88"/>
    </row>
    <row r="40" spans="3:7">
      <c r="C40" s="88"/>
      <c r="F40" s="50"/>
      <c r="G40" s="50"/>
    </row>
    <row r="41" spans="3:7">
      <c r="C41" s="88"/>
    </row>
    <row r="42" spans="3:7">
      <c r="C42" s="88"/>
    </row>
    <row r="43" spans="3:7">
      <c r="C43" s="88"/>
    </row>
    <row r="44" spans="3:7">
      <c r="C44" s="88"/>
    </row>
  </sheetData>
  <mergeCells count="10">
    <mergeCell ref="A28:H28"/>
    <mergeCell ref="A30:B30"/>
    <mergeCell ref="A1:E1"/>
    <mergeCell ref="A3:A5"/>
    <mergeCell ref="B3:B5"/>
    <mergeCell ref="C3:C5"/>
    <mergeCell ref="D3:D5"/>
    <mergeCell ref="E3:E5"/>
    <mergeCell ref="F3:F5"/>
    <mergeCell ref="G3:G5"/>
  </mergeCells>
  <hyperlinks>
    <hyperlink ref="G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4"/>
  <sheetViews>
    <sheetView workbookViewId="0">
      <selection sqref="A1:I1"/>
    </sheetView>
  </sheetViews>
  <sheetFormatPr defaultColWidth="9.140625" defaultRowHeight="12.75"/>
  <cols>
    <col min="1" max="1" width="15.28515625" style="3" customWidth="1"/>
    <col min="2" max="2" width="10.42578125" style="3" customWidth="1"/>
    <col min="3" max="3" width="10.5703125" style="3" customWidth="1"/>
    <col min="4" max="4" width="1.7109375" style="3" customWidth="1"/>
    <col min="5" max="5" width="10.140625" style="3" customWidth="1"/>
    <col min="6" max="6" width="10.7109375" style="3" customWidth="1"/>
    <col min="7" max="16384" width="9.140625" style="3"/>
  </cols>
  <sheetData>
    <row r="1" spans="1:12" ht="18" customHeight="1">
      <c r="A1" s="239" t="s">
        <v>311</v>
      </c>
      <c r="B1" s="239"/>
      <c r="C1" s="239"/>
      <c r="D1" s="239"/>
      <c r="E1" s="239"/>
      <c r="F1" s="239"/>
      <c r="G1" s="239"/>
      <c r="H1" s="239"/>
      <c r="I1" s="239"/>
      <c r="K1" s="237" t="s">
        <v>99</v>
      </c>
      <c r="L1" s="237"/>
    </row>
    <row r="2" spans="1:12" ht="15" customHeight="1"/>
    <row r="3" spans="1:12">
      <c r="A3" s="262" t="s">
        <v>42</v>
      </c>
      <c r="B3" s="251" t="s">
        <v>43</v>
      </c>
      <c r="C3" s="252"/>
      <c r="D3" s="252"/>
      <c r="E3" s="252"/>
      <c r="F3" s="253"/>
    </row>
    <row r="4" spans="1:12">
      <c r="A4" s="263"/>
      <c r="B4" s="254"/>
      <c r="C4" s="255"/>
      <c r="D4" s="255"/>
      <c r="E4" s="255"/>
      <c r="F4" s="256"/>
    </row>
    <row r="5" spans="1:12">
      <c r="A5" s="263"/>
      <c r="B5" s="258" t="s">
        <v>44</v>
      </c>
      <c r="C5" s="260" t="s">
        <v>46</v>
      </c>
      <c r="D5" s="214"/>
      <c r="E5" s="260" t="s">
        <v>45</v>
      </c>
      <c r="F5" s="249" t="s">
        <v>47</v>
      </c>
    </row>
    <row r="6" spans="1:12">
      <c r="A6" s="263"/>
      <c r="B6" s="259"/>
      <c r="C6" s="261"/>
      <c r="D6" s="137"/>
      <c r="E6" s="261"/>
      <c r="F6" s="250"/>
    </row>
    <row r="7" spans="1:12">
      <c r="A7" s="138" t="s">
        <v>62</v>
      </c>
      <c r="B7" s="190">
        <v>12.28</v>
      </c>
      <c r="C7" s="191">
        <v>4.2</v>
      </c>
      <c r="D7" s="191"/>
      <c r="E7" s="191">
        <v>16.04</v>
      </c>
      <c r="F7" s="192">
        <v>5.21</v>
      </c>
      <c r="G7" s="50"/>
      <c r="H7" s="50"/>
      <c r="I7" s="50"/>
      <c r="J7" s="50"/>
      <c r="K7" s="50"/>
    </row>
    <row r="8" spans="1:12">
      <c r="A8" s="185" t="s">
        <v>302</v>
      </c>
      <c r="B8" s="64">
        <v>17.510000000000002</v>
      </c>
      <c r="C8" s="193">
        <v>5.62</v>
      </c>
      <c r="D8" s="193"/>
      <c r="E8" s="193">
        <v>19.77</v>
      </c>
      <c r="F8" s="194">
        <v>6.37</v>
      </c>
    </row>
    <row r="9" spans="1:12">
      <c r="B9" s="50"/>
      <c r="C9" s="50"/>
      <c r="E9" s="50"/>
      <c r="F9" s="50"/>
    </row>
    <row r="10" spans="1:12">
      <c r="A10" s="174" t="s">
        <v>336</v>
      </c>
      <c r="B10" s="50"/>
      <c r="C10" s="50"/>
      <c r="E10" s="50"/>
      <c r="F10" s="50"/>
    </row>
    <row r="11" spans="1:12">
      <c r="A11" s="257" t="s">
        <v>108</v>
      </c>
      <c r="B11" s="257"/>
      <c r="C11" s="257"/>
      <c r="D11" s="257"/>
      <c r="E11" s="257"/>
    </row>
    <row r="12" spans="1:12">
      <c r="A12" s="58"/>
    </row>
    <row r="13" spans="1:12">
      <c r="A13" s="257" t="s">
        <v>301</v>
      </c>
      <c r="B13" s="257"/>
    </row>
    <row r="14" spans="1:12">
      <c r="B14" s="50"/>
      <c r="C14" s="50"/>
      <c r="D14" s="50"/>
      <c r="E14" s="50"/>
      <c r="F14" s="50"/>
    </row>
  </sheetData>
  <mergeCells count="10">
    <mergeCell ref="A13:B13"/>
    <mergeCell ref="B5:B6"/>
    <mergeCell ref="C5:C6"/>
    <mergeCell ref="E5:E6"/>
    <mergeCell ref="A3:A6"/>
    <mergeCell ref="A1:I1"/>
    <mergeCell ref="K1:L1"/>
    <mergeCell ref="F5:F6"/>
    <mergeCell ref="B3:F4"/>
    <mergeCell ref="A11:E11"/>
  </mergeCells>
  <hyperlinks>
    <hyperlink ref="K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6"/>
  <sheetViews>
    <sheetView workbookViewId="0">
      <selection sqref="A1:F1"/>
    </sheetView>
  </sheetViews>
  <sheetFormatPr defaultColWidth="8.7109375" defaultRowHeight="15"/>
  <cols>
    <col min="1" max="1" width="22.85546875" style="195" customWidth="1"/>
    <col min="2" max="2" width="19.140625" style="195" customWidth="1"/>
    <col min="3" max="3" width="22.5703125" style="195" customWidth="1"/>
    <col min="4" max="4" width="17.28515625" style="195" customWidth="1"/>
    <col min="5" max="16384" width="8.7109375" style="195"/>
  </cols>
  <sheetData>
    <row r="1" spans="1:9" ht="18" customHeight="1">
      <c r="A1" s="264" t="s">
        <v>324</v>
      </c>
      <c r="B1" s="264"/>
      <c r="C1" s="264"/>
      <c r="D1" s="264"/>
      <c r="E1" s="264"/>
      <c r="F1" s="264"/>
      <c r="H1" s="237" t="s">
        <v>99</v>
      </c>
      <c r="I1" s="237"/>
    </row>
    <row r="2" spans="1:9" ht="15" customHeight="1">
      <c r="A2" s="112"/>
      <c r="B2" s="112"/>
      <c r="C2" s="112"/>
      <c r="D2" s="112"/>
      <c r="E2" s="112"/>
      <c r="F2" s="112"/>
    </row>
    <row r="3" spans="1:9">
      <c r="A3" s="265" t="s">
        <v>49</v>
      </c>
      <c r="B3" s="267"/>
      <c r="C3" s="265" t="s">
        <v>50</v>
      </c>
      <c r="D3" s="266"/>
    </row>
    <row r="4" spans="1:9" ht="15.75" customHeight="1">
      <c r="A4" s="268" t="s">
        <v>323</v>
      </c>
      <c r="B4" s="270" t="s">
        <v>321</v>
      </c>
      <c r="C4" s="268" t="s">
        <v>323</v>
      </c>
      <c r="D4" s="270" t="s">
        <v>321</v>
      </c>
    </row>
    <row r="5" spans="1:9">
      <c r="A5" s="269"/>
      <c r="B5" s="271"/>
      <c r="C5" s="269"/>
      <c r="D5" s="271"/>
      <c r="E5" s="196"/>
      <c r="H5" s="197"/>
    </row>
    <row r="6" spans="1:9">
      <c r="A6" s="215" t="s">
        <v>313</v>
      </c>
      <c r="B6" s="216">
        <v>-16.706257987575039</v>
      </c>
      <c r="C6" s="215" t="s">
        <v>313</v>
      </c>
      <c r="D6" s="217">
        <v>-14.301151165179469</v>
      </c>
      <c r="H6" s="198"/>
    </row>
    <row r="7" spans="1:9">
      <c r="A7" s="215" t="s">
        <v>314</v>
      </c>
      <c r="B7" s="216">
        <v>-5.4306115941532394</v>
      </c>
      <c r="C7" s="215" t="s">
        <v>319</v>
      </c>
      <c r="D7" s="217">
        <v>-1.6874278178457325</v>
      </c>
      <c r="H7" s="198"/>
    </row>
    <row r="8" spans="1:9">
      <c r="A8" s="215" t="s">
        <v>320</v>
      </c>
      <c r="B8" s="216">
        <v>-1.1343209533280854</v>
      </c>
      <c r="C8" s="215" t="s">
        <v>314</v>
      </c>
      <c r="D8" s="217">
        <v>-1.417878309942042</v>
      </c>
      <c r="H8" s="198"/>
    </row>
    <row r="9" spans="1:9">
      <c r="A9" s="215" t="s">
        <v>319</v>
      </c>
      <c r="B9" s="216">
        <v>-0.81792585849147115</v>
      </c>
      <c r="C9" s="215" t="s">
        <v>320</v>
      </c>
      <c r="D9" s="217">
        <v>-0.88461054405579009</v>
      </c>
      <c r="H9" s="198"/>
    </row>
    <row r="10" spans="1:9">
      <c r="A10" s="215" t="s">
        <v>318</v>
      </c>
      <c r="B10" s="216">
        <v>-0.18860268872102481</v>
      </c>
      <c r="C10" s="215" t="s">
        <v>317</v>
      </c>
      <c r="D10" s="217">
        <v>1.218852434833946</v>
      </c>
      <c r="H10" s="198"/>
    </row>
    <row r="11" spans="1:9">
      <c r="A11" s="215" t="s">
        <v>317</v>
      </c>
      <c r="B11" s="216">
        <v>0.60051872230880499</v>
      </c>
      <c r="C11" s="215" t="s">
        <v>318</v>
      </c>
      <c r="D11" s="217">
        <v>1.7091267299607196</v>
      </c>
    </row>
    <row r="12" spans="1:9">
      <c r="A12" s="215" t="s">
        <v>316</v>
      </c>
      <c r="B12" s="216">
        <v>2.2146876067241297</v>
      </c>
      <c r="C12" s="215" t="s">
        <v>316</v>
      </c>
      <c r="D12" s="217">
        <v>1.811189829275734</v>
      </c>
    </row>
    <row r="13" spans="1:9">
      <c r="A13" s="215" t="s">
        <v>315</v>
      </c>
      <c r="B13" s="216">
        <v>3.3336112305508583</v>
      </c>
      <c r="C13" s="215" t="s">
        <v>315</v>
      </c>
      <c r="D13" s="217">
        <v>5.0775166641266871</v>
      </c>
    </row>
    <row r="14" spans="1:9">
      <c r="A14" s="218" t="s">
        <v>322</v>
      </c>
      <c r="B14" s="219">
        <v>-18.128901522685066</v>
      </c>
      <c r="C14" s="218" t="s">
        <v>322</v>
      </c>
      <c r="D14" s="220">
        <v>-8.4743821788259481</v>
      </c>
    </row>
    <row r="16" spans="1:9">
      <c r="A16" s="235" t="s">
        <v>301</v>
      </c>
      <c r="B16" s="235"/>
    </row>
  </sheetData>
  <mergeCells count="9">
    <mergeCell ref="A16:B16"/>
    <mergeCell ref="A1:F1"/>
    <mergeCell ref="H1:I1"/>
    <mergeCell ref="C3:D3"/>
    <mergeCell ref="A3:B3"/>
    <mergeCell ref="A4:A5"/>
    <mergeCell ref="B4:B5"/>
    <mergeCell ref="C4:C5"/>
    <mergeCell ref="D4:D5"/>
  </mergeCells>
  <hyperlinks>
    <hyperlink ref="H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P42"/>
  <sheetViews>
    <sheetView showGridLines="0" workbookViewId="0">
      <selection sqref="A1:F1"/>
    </sheetView>
  </sheetViews>
  <sheetFormatPr defaultColWidth="9.140625" defaultRowHeight="12.75"/>
  <cols>
    <col min="1" max="1" width="50" style="19" customWidth="1"/>
    <col min="2" max="16384" width="9.140625" style="19"/>
  </cols>
  <sheetData>
    <row r="1" spans="1:41" ht="18" customHeight="1">
      <c r="A1" s="264" t="s">
        <v>337</v>
      </c>
      <c r="B1" s="264"/>
      <c r="C1" s="264"/>
      <c r="D1" s="264"/>
      <c r="E1" s="264"/>
      <c r="F1" s="264"/>
      <c r="G1" s="204"/>
      <c r="H1" s="237" t="s">
        <v>99</v>
      </c>
      <c r="I1" s="23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41" ht="15" customHeight="1">
      <c r="B2" s="112"/>
      <c r="C2" s="112"/>
      <c r="D2" s="112"/>
      <c r="E2" s="112"/>
      <c r="F2" s="112"/>
      <c r="G2" s="112"/>
      <c r="H2" s="134"/>
      <c r="I2" s="134"/>
      <c r="J2" s="134"/>
      <c r="L2" s="134"/>
      <c r="M2" s="134"/>
      <c r="N2" s="134"/>
      <c r="O2" s="13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41">
      <c r="A3" s="131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1:41" ht="25.5">
      <c r="A4" s="73"/>
      <c r="B4" s="67" t="s">
        <v>62</v>
      </c>
      <c r="C4" s="67" t="s">
        <v>0</v>
      </c>
      <c r="D4" s="67" t="s">
        <v>1</v>
      </c>
      <c r="E4" s="67" t="s">
        <v>2</v>
      </c>
      <c r="F4" s="67" t="s">
        <v>3</v>
      </c>
      <c r="G4" s="67" t="s">
        <v>4</v>
      </c>
      <c r="H4" s="67" t="s">
        <v>5</v>
      </c>
      <c r="I4" s="67" t="s">
        <v>6</v>
      </c>
      <c r="J4" s="67" t="s">
        <v>7</v>
      </c>
      <c r="K4" s="67" t="s">
        <v>8</v>
      </c>
      <c r="L4" s="67" t="s">
        <v>9</v>
      </c>
      <c r="M4" s="67" t="s">
        <v>10</v>
      </c>
      <c r="N4" s="67" t="s">
        <v>11</v>
      </c>
      <c r="O4" s="67" t="s">
        <v>12</v>
      </c>
      <c r="P4" s="67" t="s">
        <v>13</v>
      </c>
      <c r="Q4" s="67" t="s">
        <v>14</v>
      </c>
      <c r="R4" s="67" t="s">
        <v>15</v>
      </c>
      <c r="S4" s="67" t="s">
        <v>16</v>
      </c>
      <c r="T4" s="67" t="s">
        <v>17</v>
      </c>
      <c r="U4" s="67" t="s">
        <v>18</v>
      </c>
      <c r="V4" s="67" t="s">
        <v>19</v>
      </c>
      <c r="W4" s="67" t="s">
        <v>20</v>
      </c>
      <c r="X4" s="67" t="s">
        <v>21</v>
      </c>
      <c r="Y4" s="67" t="s">
        <v>22</v>
      </c>
      <c r="Z4" s="67" t="s">
        <v>23</v>
      </c>
      <c r="AA4" s="67" t="s">
        <v>24</v>
      </c>
      <c r="AB4" s="67" t="s">
        <v>25</v>
      </c>
      <c r="AC4" s="67" t="s">
        <v>26</v>
      </c>
      <c r="AD4" s="67" t="s">
        <v>27</v>
      </c>
      <c r="AE4" s="67" t="s">
        <v>28</v>
      </c>
      <c r="AF4" s="67" t="s">
        <v>29</v>
      </c>
      <c r="AG4" s="67" t="s">
        <v>30</v>
      </c>
      <c r="AH4" s="67" t="s">
        <v>31</v>
      </c>
      <c r="AI4" s="67" t="s">
        <v>32</v>
      </c>
      <c r="AJ4" s="67" t="s">
        <v>33</v>
      </c>
      <c r="AK4" s="67" t="s">
        <v>52</v>
      </c>
      <c r="AL4" s="67" t="s">
        <v>101</v>
      </c>
      <c r="AM4" s="67" t="s">
        <v>140</v>
      </c>
      <c r="AN4" s="67" t="s">
        <v>302</v>
      </c>
    </row>
    <row r="5" spans="1:41">
      <c r="A5" s="74" t="s">
        <v>56</v>
      </c>
      <c r="B5" s="75">
        <v>75.31</v>
      </c>
      <c r="C5" s="75">
        <v>75.47</v>
      </c>
      <c r="D5" s="75">
        <v>75.62</v>
      </c>
      <c r="E5" s="75">
        <v>75.819999999999993</v>
      </c>
      <c r="F5" s="75">
        <v>76</v>
      </c>
      <c r="G5" s="75">
        <v>76.209999999999994</v>
      </c>
      <c r="H5" s="75">
        <v>76.5</v>
      </c>
      <c r="I5" s="75">
        <v>76.47</v>
      </c>
      <c r="J5" s="75">
        <v>76.599999999999994</v>
      </c>
      <c r="K5" s="75">
        <v>76.739999999999995</v>
      </c>
      <c r="L5" s="75">
        <v>77.11</v>
      </c>
      <c r="M5" s="75">
        <v>77.12</v>
      </c>
      <c r="N5" s="75">
        <v>77.31</v>
      </c>
      <c r="O5" s="75">
        <v>77.44</v>
      </c>
      <c r="P5" s="75">
        <v>77.73</v>
      </c>
      <c r="Q5" s="75">
        <v>77.849999999999994</v>
      </c>
      <c r="R5" s="75">
        <v>78.040000000000006</v>
      </c>
      <c r="S5" s="75">
        <v>78.180000000000007</v>
      </c>
      <c r="T5" s="75">
        <v>78.349999999999994</v>
      </c>
      <c r="U5" s="75">
        <v>78.56</v>
      </c>
      <c r="V5" s="75">
        <v>78.78</v>
      </c>
      <c r="W5" s="75">
        <v>78.86</v>
      </c>
      <c r="X5" s="75">
        <v>79.05</v>
      </c>
      <c r="Y5" s="75">
        <v>79.239999999999995</v>
      </c>
      <c r="Z5" s="75">
        <v>79.540000000000006</v>
      </c>
      <c r="AA5" s="75">
        <v>79.680000000000007</v>
      </c>
      <c r="AB5" s="75">
        <v>79.83</v>
      </c>
      <c r="AC5" s="75">
        <v>80.069999999999993</v>
      </c>
      <c r="AD5" s="75">
        <v>80.319999999999993</v>
      </c>
      <c r="AE5" s="75">
        <v>80.61</v>
      </c>
      <c r="AF5" s="75">
        <v>80.739999999999995</v>
      </c>
      <c r="AG5" s="75">
        <v>80.89</v>
      </c>
      <c r="AH5" s="75">
        <v>81.06</v>
      </c>
      <c r="AI5" s="75">
        <v>81.14</v>
      </c>
      <c r="AJ5" s="76">
        <v>81.14</v>
      </c>
      <c r="AK5" s="77">
        <v>81.05</v>
      </c>
      <c r="AL5" s="77">
        <v>81.069999999999993</v>
      </c>
      <c r="AM5" s="77">
        <v>81.13</v>
      </c>
      <c r="AN5" s="77">
        <v>81.010000000000005</v>
      </c>
      <c r="AO5" s="77"/>
    </row>
    <row r="6" spans="1:41">
      <c r="A6" s="74" t="s">
        <v>57</v>
      </c>
      <c r="B6" s="75">
        <v>77.040000000000006</v>
      </c>
      <c r="C6" s="75">
        <v>77.260000000000005</v>
      </c>
      <c r="D6" s="75">
        <v>77.48</v>
      </c>
      <c r="E6" s="75">
        <v>77.48</v>
      </c>
      <c r="F6" s="75">
        <v>77.75</v>
      </c>
      <c r="G6" s="75">
        <v>77.88</v>
      </c>
      <c r="H6" s="75">
        <v>78.099999999999994</v>
      </c>
      <c r="I6" s="75">
        <v>78.260000000000005</v>
      </c>
      <c r="J6" s="75">
        <v>78.260000000000005</v>
      </c>
      <c r="K6" s="75">
        <v>78.61</v>
      </c>
      <c r="L6" s="75">
        <v>78.88</v>
      </c>
      <c r="M6" s="75">
        <v>78.98</v>
      </c>
      <c r="N6" s="75">
        <v>79.23</v>
      </c>
      <c r="O6" s="75">
        <v>79.33</v>
      </c>
      <c r="P6" s="75">
        <v>79.52</v>
      </c>
      <c r="Q6" s="75">
        <v>79.58</v>
      </c>
      <c r="R6" s="75">
        <v>79.739999999999995</v>
      </c>
      <c r="S6" s="75">
        <v>79.900000000000006</v>
      </c>
      <c r="T6" s="75">
        <v>80.12</v>
      </c>
      <c r="U6" s="75">
        <v>80.34</v>
      </c>
      <c r="V6" s="75">
        <v>80.569999999999993</v>
      </c>
      <c r="W6" s="75">
        <v>80.680000000000007</v>
      </c>
      <c r="X6" s="75">
        <v>80.89</v>
      </c>
      <c r="Y6" s="75">
        <v>81.12</v>
      </c>
      <c r="Z6" s="75">
        <v>81.47</v>
      </c>
      <c r="AA6" s="75">
        <v>81.680000000000007</v>
      </c>
      <c r="AB6" s="75">
        <v>81.849999999999994</v>
      </c>
      <c r="AC6" s="75">
        <v>82.09</v>
      </c>
      <c r="AD6" s="75">
        <v>82.33</v>
      </c>
      <c r="AE6" s="75">
        <v>82.67</v>
      </c>
      <c r="AF6" s="75">
        <v>82.83</v>
      </c>
      <c r="AG6" s="75">
        <v>82.96</v>
      </c>
      <c r="AH6" s="75">
        <v>83.05</v>
      </c>
      <c r="AI6" s="75">
        <v>83.06</v>
      </c>
      <c r="AJ6" s="78">
        <v>83.1</v>
      </c>
      <c r="AK6" s="77">
        <v>83.1</v>
      </c>
      <c r="AL6" s="77">
        <v>83.18</v>
      </c>
      <c r="AM6" s="77">
        <v>83.33</v>
      </c>
      <c r="AN6" s="77">
        <v>83.12</v>
      </c>
      <c r="AO6" s="77"/>
    </row>
    <row r="7" spans="1:41">
      <c r="A7" s="74" t="s">
        <v>58</v>
      </c>
      <c r="B7" s="75">
        <v>75.540000000000006</v>
      </c>
      <c r="C7" s="75">
        <v>76</v>
      </c>
      <c r="D7" s="75">
        <v>76.319999999999993</v>
      </c>
      <c r="E7" s="75">
        <v>76.680000000000007</v>
      </c>
      <c r="F7" s="75">
        <v>76.89</v>
      </c>
      <c r="G7" s="75">
        <v>77.11</v>
      </c>
      <c r="H7" s="75">
        <v>77.28</v>
      </c>
      <c r="I7" s="75">
        <v>77.510000000000005</v>
      </c>
      <c r="J7" s="75">
        <v>77.63</v>
      </c>
      <c r="K7" s="75">
        <v>78.010000000000005</v>
      </c>
      <c r="L7" s="75">
        <v>78.39</v>
      </c>
      <c r="M7" s="75">
        <v>78.56</v>
      </c>
      <c r="N7" s="75">
        <v>78.69</v>
      </c>
      <c r="O7" s="75">
        <v>78.650000000000006</v>
      </c>
      <c r="P7" s="75">
        <v>78.94</v>
      </c>
      <c r="Q7" s="75">
        <v>79.16</v>
      </c>
      <c r="R7" s="75">
        <v>79.489999999999995</v>
      </c>
      <c r="S7" s="75">
        <v>79.459999999999994</v>
      </c>
      <c r="T7" s="75">
        <v>79.55</v>
      </c>
      <c r="U7" s="75">
        <v>79.75</v>
      </c>
      <c r="V7" s="75">
        <v>80.13</v>
      </c>
      <c r="W7" s="75">
        <v>80.42</v>
      </c>
      <c r="X7" s="75">
        <v>80.55</v>
      </c>
      <c r="Y7" s="75">
        <v>80.819999999999993</v>
      </c>
      <c r="Z7" s="75">
        <v>80.959999999999994</v>
      </c>
      <c r="AA7" s="75">
        <v>81.180000000000007</v>
      </c>
      <c r="AB7" s="75">
        <v>81.2</v>
      </c>
      <c r="AC7" s="75">
        <v>81.319999999999993</v>
      </c>
      <c r="AD7" s="75">
        <v>81.430000000000007</v>
      </c>
      <c r="AE7" s="75">
        <v>81.84</v>
      </c>
      <c r="AF7" s="75">
        <v>82.12</v>
      </c>
      <c r="AG7" s="75">
        <v>82.29</v>
      </c>
      <c r="AH7" s="75">
        <v>82.29</v>
      </c>
      <c r="AI7" s="75">
        <v>82.27</v>
      </c>
      <c r="AJ7" s="78">
        <v>82.29</v>
      </c>
      <c r="AK7" s="77">
        <v>82.3</v>
      </c>
      <c r="AL7" s="77">
        <v>82.38</v>
      </c>
      <c r="AM7" s="77">
        <v>82.54</v>
      </c>
      <c r="AN7" s="77">
        <v>82.38</v>
      </c>
      <c r="AO7" s="77"/>
    </row>
    <row r="8" spans="1:41">
      <c r="A8" s="74" t="s">
        <v>59</v>
      </c>
      <c r="B8" s="75">
        <v>76.36</v>
      </c>
      <c r="C8" s="75">
        <v>76.56</v>
      </c>
      <c r="D8" s="75">
        <v>76.95</v>
      </c>
      <c r="E8" s="75">
        <v>76.95</v>
      </c>
      <c r="F8" s="75">
        <v>77.41</v>
      </c>
      <c r="G8" s="75">
        <v>77.53</v>
      </c>
      <c r="H8" s="75">
        <v>77.88</v>
      </c>
      <c r="I8" s="75">
        <v>78.010000000000005</v>
      </c>
      <c r="J8" s="75">
        <v>78.27</v>
      </c>
      <c r="K8" s="75">
        <v>78.459999999999994</v>
      </c>
      <c r="L8" s="75">
        <v>78.78</v>
      </c>
      <c r="M8" s="75">
        <v>78.78</v>
      </c>
      <c r="N8" s="75">
        <v>78.94</v>
      </c>
      <c r="O8" s="75">
        <v>78.94</v>
      </c>
      <c r="P8" s="75">
        <v>79.069999999999993</v>
      </c>
      <c r="Q8" s="75">
        <v>79.05</v>
      </c>
      <c r="R8" s="75">
        <v>79.25</v>
      </c>
      <c r="S8" s="75">
        <v>79.34</v>
      </c>
      <c r="T8" s="75">
        <v>79.58</v>
      </c>
      <c r="U8" s="75">
        <v>79.73</v>
      </c>
      <c r="V8" s="75">
        <v>80.010000000000005</v>
      </c>
      <c r="W8" s="75">
        <v>80.11</v>
      </c>
      <c r="X8" s="75">
        <v>80.33</v>
      </c>
      <c r="Y8" s="75">
        <v>80.56</v>
      </c>
      <c r="Z8" s="75">
        <v>80.930000000000007</v>
      </c>
      <c r="AA8" s="75">
        <v>81.09</v>
      </c>
      <c r="AB8" s="75">
        <v>81.23</v>
      </c>
      <c r="AC8" s="75">
        <v>81.400000000000006</v>
      </c>
      <c r="AD8" s="75">
        <v>81.66</v>
      </c>
      <c r="AE8" s="75">
        <v>82.01</v>
      </c>
      <c r="AF8" s="75">
        <v>82.09</v>
      </c>
      <c r="AG8" s="75">
        <v>82.19</v>
      </c>
      <c r="AH8" s="75">
        <v>82.28</v>
      </c>
      <c r="AI8" s="75">
        <v>82.26</v>
      </c>
      <c r="AJ8" s="78">
        <v>82.35</v>
      </c>
      <c r="AK8" s="77">
        <v>82.28</v>
      </c>
      <c r="AL8" s="77">
        <v>82.33</v>
      </c>
      <c r="AM8" s="77">
        <v>82.33</v>
      </c>
      <c r="AN8" s="77">
        <v>82.09</v>
      </c>
      <c r="AO8" s="77"/>
    </row>
    <row r="9" spans="1:41">
      <c r="A9" s="74" t="s">
        <v>60</v>
      </c>
      <c r="B9" s="75">
        <v>76.8</v>
      </c>
      <c r="C9" s="75">
        <v>77.02</v>
      </c>
      <c r="D9" s="75">
        <v>77.25</v>
      </c>
      <c r="E9" s="75">
        <v>77.39</v>
      </c>
      <c r="F9" s="75">
        <v>77.55</v>
      </c>
      <c r="G9" s="75">
        <v>77.680000000000007</v>
      </c>
      <c r="H9" s="75">
        <v>77.92</v>
      </c>
      <c r="I9" s="75">
        <v>78.05</v>
      </c>
      <c r="J9" s="75">
        <v>78.23</v>
      </c>
      <c r="K9" s="75">
        <v>78.41</v>
      </c>
      <c r="L9" s="75">
        <v>78.7</v>
      </c>
      <c r="M9" s="75">
        <v>78.78</v>
      </c>
      <c r="N9" s="75">
        <v>79.02</v>
      </c>
      <c r="O9" s="75">
        <v>79.11</v>
      </c>
      <c r="P9" s="75">
        <v>79.31</v>
      </c>
      <c r="Q9" s="75">
        <v>79.38</v>
      </c>
      <c r="R9" s="75">
        <v>79.55</v>
      </c>
      <c r="S9" s="75">
        <v>79.7</v>
      </c>
      <c r="T9" s="75">
        <v>79.91</v>
      </c>
      <c r="U9" s="75">
        <v>80.12</v>
      </c>
      <c r="V9" s="75">
        <v>80.36</v>
      </c>
      <c r="W9" s="75">
        <v>80.47</v>
      </c>
      <c r="X9" s="75">
        <v>80.680000000000007</v>
      </c>
      <c r="Y9" s="75">
        <v>80.91</v>
      </c>
      <c r="Z9" s="75">
        <v>81.239999999999995</v>
      </c>
      <c r="AA9" s="75">
        <v>81.44</v>
      </c>
      <c r="AB9" s="75">
        <v>81.61</v>
      </c>
      <c r="AC9" s="75">
        <v>81.84</v>
      </c>
      <c r="AD9" s="75">
        <v>82.08</v>
      </c>
      <c r="AE9" s="75">
        <v>82.42</v>
      </c>
      <c r="AF9" s="75">
        <v>82.57</v>
      </c>
      <c r="AG9" s="75">
        <v>82.71</v>
      </c>
      <c r="AH9" s="75">
        <v>82.8</v>
      </c>
      <c r="AI9" s="75">
        <v>82.82</v>
      </c>
      <c r="AJ9" s="78">
        <v>82.86</v>
      </c>
      <c r="AK9" s="77">
        <v>82.85</v>
      </c>
      <c r="AL9" s="77">
        <v>82.92</v>
      </c>
      <c r="AM9" s="77">
        <v>83.06</v>
      </c>
      <c r="AN9" s="77">
        <v>82.86</v>
      </c>
      <c r="AO9" s="77"/>
    </row>
    <row r="10" spans="1:41">
      <c r="A10" s="74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135"/>
    </row>
    <row r="11" spans="1:41">
      <c r="A11" s="131" t="s">
        <v>49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</row>
    <row r="12" spans="1:41" ht="25.5">
      <c r="A12" s="73"/>
      <c r="B12" s="67" t="s">
        <v>62</v>
      </c>
      <c r="C12" s="67" t="s">
        <v>0</v>
      </c>
      <c r="D12" s="67" t="s">
        <v>1</v>
      </c>
      <c r="E12" s="67" t="s">
        <v>2</v>
      </c>
      <c r="F12" s="67" t="s">
        <v>3</v>
      </c>
      <c r="G12" s="67" t="s">
        <v>4</v>
      </c>
      <c r="H12" s="67" t="s">
        <v>5</v>
      </c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10</v>
      </c>
      <c r="N12" s="67" t="s">
        <v>11</v>
      </c>
      <c r="O12" s="67" t="s">
        <v>12</v>
      </c>
      <c r="P12" s="67" t="s">
        <v>13</v>
      </c>
      <c r="Q12" s="67" t="s">
        <v>14</v>
      </c>
      <c r="R12" s="67" t="s">
        <v>15</v>
      </c>
      <c r="S12" s="67" t="s">
        <v>16</v>
      </c>
      <c r="T12" s="67" t="s">
        <v>17</v>
      </c>
      <c r="U12" s="67" t="s">
        <v>18</v>
      </c>
      <c r="V12" s="67" t="s">
        <v>19</v>
      </c>
      <c r="W12" s="67" t="s">
        <v>20</v>
      </c>
      <c r="X12" s="67" t="s">
        <v>21</v>
      </c>
      <c r="Y12" s="67" t="s">
        <v>22</v>
      </c>
      <c r="Z12" s="67" t="s">
        <v>23</v>
      </c>
      <c r="AA12" s="67" t="s">
        <v>24</v>
      </c>
      <c r="AB12" s="67" t="s">
        <v>25</v>
      </c>
      <c r="AC12" s="67" t="s">
        <v>26</v>
      </c>
      <c r="AD12" s="67" t="s">
        <v>27</v>
      </c>
      <c r="AE12" s="67" t="s">
        <v>28</v>
      </c>
      <c r="AF12" s="67" t="s">
        <v>29</v>
      </c>
      <c r="AG12" s="67" t="s">
        <v>30</v>
      </c>
      <c r="AH12" s="67" t="s">
        <v>31</v>
      </c>
      <c r="AI12" s="67" t="s">
        <v>32</v>
      </c>
      <c r="AJ12" s="67" t="s">
        <v>33</v>
      </c>
      <c r="AK12" s="67" t="s">
        <v>52</v>
      </c>
      <c r="AL12" s="67" t="s">
        <v>101</v>
      </c>
      <c r="AM12" s="67" t="s">
        <v>140</v>
      </c>
      <c r="AN12" s="67" t="s">
        <v>302</v>
      </c>
      <c r="AO12" s="135"/>
    </row>
    <row r="13" spans="1:41">
      <c r="A13" s="74" t="s">
        <v>56</v>
      </c>
      <c r="B13" s="75">
        <v>69.11</v>
      </c>
      <c r="C13" s="75">
        <v>69.34</v>
      </c>
      <c r="D13" s="75">
        <v>69.599999999999994</v>
      </c>
      <c r="E13" s="75">
        <v>69.87</v>
      </c>
      <c r="F13" s="75">
        <v>70.010000000000005</v>
      </c>
      <c r="G13" s="75">
        <v>70.209999999999994</v>
      </c>
      <c r="H13" s="75">
        <v>70.349999999999994</v>
      </c>
      <c r="I13" s="75">
        <v>70.55</v>
      </c>
      <c r="J13" s="75">
        <v>70.760000000000005</v>
      </c>
      <c r="K13" s="75">
        <v>71.06</v>
      </c>
      <c r="L13" s="75">
        <v>71.38</v>
      </c>
      <c r="M13" s="75">
        <v>71.47</v>
      </c>
      <c r="N13" s="75">
        <v>71.7</v>
      </c>
      <c r="O13" s="75">
        <v>71.88</v>
      </c>
      <c r="P13" s="75">
        <v>72.08</v>
      </c>
      <c r="Q13" s="75">
        <v>72.23</v>
      </c>
      <c r="R13" s="75">
        <v>72.400000000000006</v>
      </c>
      <c r="S13" s="75">
        <v>72.64</v>
      </c>
      <c r="T13" s="75">
        <v>72.84</v>
      </c>
      <c r="U13" s="75">
        <v>73.099999999999994</v>
      </c>
      <c r="V13" s="75">
        <v>73.31</v>
      </c>
      <c r="W13" s="75">
        <v>73.5</v>
      </c>
      <c r="X13" s="75">
        <v>73.78</v>
      </c>
      <c r="Y13" s="75">
        <v>74.22</v>
      </c>
      <c r="Z13" s="75">
        <v>74.59</v>
      </c>
      <c r="AA13" s="75">
        <v>74.790000000000006</v>
      </c>
      <c r="AB13" s="75">
        <v>74.989999999999995</v>
      </c>
      <c r="AC13" s="75">
        <v>75.36</v>
      </c>
      <c r="AD13" s="75">
        <v>75.8</v>
      </c>
      <c r="AE13" s="75">
        <v>76.2</v>
      </c>
      <c r="AF13" s="75">
        <v>76.5</v>
      </c>
      <c r="AG13" s="75">
        <v>76.77</v>
      </c>
      <c r="AH13" s="75">
        <v>77.05</v>
      </c>
      <c r="AI13" s="80">
        <v>77.099999999999994</v>
      </c>
      <c r="AJ13" s="76">
        <v>77.06</v>
      </c>
      <c r="AK13" s="77">
        <v>76.98</v>
      </c>
      <c r="AL13" s="77">
        <v>77.010000000000005</v>
      </c>
      <c r="AM13" s="77">
        <v>77.13</v>
      </c>
      <c r="AN13" s="77">
        <v>76.790000000000006</v>
      </c>
      <c r="AO13" s="77"/>
    </row>
    <row r="14" spans="1:41">
      <c r="A14" s="74" t="s">
        <v>57</v>
      </c>
      <c r="B14" s="75">
        <v>71.08</v>
      </c>
      <c r="C14" s="75">
        <v>71.319999999999993</v>
      </c>
      <c r="D14" s="75">
        <v>71.59</v>
      </c>
      <c r="E14" s="75">
        <v>71.59</v>
      </c>
      <c r="F14" s="75">
        <v>71.97</v>
      </c>
      <c r="G14" s="75">
        <v>72.150000000000006</v>
      </c>
      <c r="H14" s="75">
        <v>72.39</v>
      </c>
      <c r="I14" s="75">
        <v>72.650000000000006</v>
      </c>
      <c r="J14" s="75">
        <v>72.650000000000006</v>
      </c>
      <c r="K14" s="75">
        <v>73.08</v>
      </c>
      <c r="L14" s="75">
        <v>73.37</v>
      </c>
      <c r="M14" s="75">
        <v>73.59</v>
      </c>
      <c r="N14" s="75">
        <v>73.930000000000007</v>
      </c>
      <c r="O14" s="75">
        <v>74.099999999999994</v>
      </c>
      <c r="P14" s="75">
        <v>74.349999999999994</v>
      </c>
      <c r="Q14" s="75">
        <v>74.510000000000005</v>
      </c>
      <c r="R14" s="75">
        <v>74.75</v>
      </c>
      <c r="S14" s="75">
        <v>75</v>
      </c>
      <c r="T14" s="75">
        <v>75.290000000000006</v>
      </c>
      <c r="U14" s="75">
        <v>75.61</v>
      </c>
      <c r="V14" s="75">
        <v>75.900000000000006</v>
      </c>
      <c r="W14" s="75">
        <v>76.13</v>
      </c>
      <c r="X14" s="75">
        <v>76.44</v>
      </c>
      <c r="Y14" s="75">
        <v>76.790000000000006</v>
      </c>
      <c r="Z14" s="75">
        <v>77.16</v>
      </c>
      <c r="AA14" s="75">
        <v>77.459999999999994</v>
      </c>
      <c r="AB14" s="75">
        <v>77.7</v>
      </c>
      <c r="AC14" s="75">
        <v>78</v>
      </c>
      <c r="AD14" s="75">
        <v>78.31</v>
      </c>
      <c r="AE14" s="75">
        <v>78.709999999999994</v>
      </c>
      <c r="AF14" s="75">
        <v>79.010000000000005</v>
      </c>
      <c r="AG14" s="75">
        <v>79.209999999999994</v>
      </c>
      <c r="AH14" s="75">
        <v>79.349999999999994</v>
      </c>
      <c r="AI14" s="80">
        <v>79.37</v>
      </c>
      <c r="AJ14" s="76">
        <v>79.459999999999994</v>
      </c>
      <c r="AK14" s="77">
        <v>79.48</v>
      </c>
      <c r="AL14" s="77">
        <v>79.55</v>
      </c>
      <c r="AM14" s="77">
        <v>79.67</v>
      </c>
      <c r="AN14" s="77">
        <v>79.33</v>
      </c>
      <c r="AO14" s="77"/>
    </row>
    <row r="15" spans="1:41">
      <c r="A15" s="74" t="s">
        <v>58</v>
      </c>
      <c r="B15" s="75">
        <v>69.17</v>
      </c>
      <c r="C15" s="75">
        <v>69.75</v>
      </c>
      <c r="D15" s="75">
        <v>70.14</v>
      </c>
      <c r="E15" s="75">
        <v>70.33</v>
      </c>
      <c r="F15" s="75">
        <v>70.569999999999993</v>
      </c>
      <c r="G15" s="75">
        <v>70.900000000000006</v>
      </c>
      <c r="H15" s="75">
        <v>71.13</v>
      </c>
      <c r="I15" s="75">
        <v>71.48</v>
      </c>
      <c r="J15" s="75">
        <v>71.72</v>
      </c>
      <c r="K15" s="75">
        <v>72.14</v>
      </c>
      <c r="L15" s="75">
        <v>72.55</v>
      </c>
      <c r="M15" s="75">
        <v>72.73</v>
      </c>
      <c r="N15" s="75">
        <v>73</v>
      </c>
      <c r="O15" s="75">
        <v>73.11</v>
      </c>
      <c r="P15" s="75">
        <v>73.510000000000005</v>
      </c>
      <c r="Q15" s="75">
        <v>73.83</v>
      </c>
      <c r="R15" s="75">
        <v>74.16</v>
      </c>
      <c r="S15" s="75">
        <v>74.27</v>
      </c>
      <c r="T15" s="75">
        <v>74.48</v>
      </c>
      <c r="U15" s="75">
        <v>74.790000000000006</v>
      </c>
      <c r="V15" s="75">
        <v>75.19</v>
      </c>
      <c r="W15" s="75">
        <v>75.55</v>
      </c>
      <c r="X15" s="75">
        <v>75.81</v>
      </c>
      <c r="Y15" s="75">
        <v>75.989999999999995</v>
      </c>
      <c r="Z15" s="75">
        <v>76.069999999999993</v>
      </c>
      <c r="AA15" s="75">
        <v>76.150000000000006</v>
      </c>
      <c r="AB15" s="75">
        <v>76.33</v>
      </c>
      <c r="AC15" s="75">
        <v>76.67</v>
      </c>
      <c r="AD15" s="75">
        <v>76.97</v>
      </c>
      <c r="AE15" s="75">
        <v>77.400000000000006</v>
      </c>
      <c r="AF15" s="75">
        <v>77.69</v>
      </c>
      <c r="AG15" s="75">
        <v>77.989999999999995</v>
      </c>
      <c r="AH15" s="75">
        <v>78.25</v>
      </c>
      <c r="AI15" s="80">
        <v>78.290000000000006</v>
      </c>
      <c r="AJ15" s="76">
        <v>78.510000000000005</v>
      </c>
      <c r="AK15" s="77">
        <v>78.44</v>
      </c>
      <c r="AL15" s="77">
        <v>78.66</v>
      </c>
      <c r="AM15" s="77">
        <v>78.739999999999995</v>
      </c>
      <c r="AN15" s="77">
        <v>78.650000000000006</v>
      </c>
      <c r="AO15" s="77"/>
    </row>
    <row r="16" spans="1:41">
      <c r="A16" s="74" t="s">
        <v>59</v>
      </c>
      <c r="B16" s="75">
        <v>70.430000000000007</v>
      </c>
      <c r="C16" s="75">
        <v>70.69</v>
      </c>
      <c r="D16" s="75">
        <v>71.05</v>
      </c>
      <c r="E16" s="75">
        <v>71.05</v>
      </c>
      <c r="F16" s="75">
        <v>71.41</v>
      </c>
      <c r="G16" s="75">
        <v>71.55</v>
      </c>
      <c r="H16" s="75">
        <v>71.98</v>
      </c>
      <c r="I16" s="75">
        <v>72.33</v>
      </c>
      <c r="J16" s="75">
        <v>72.58</v>
      </c>
      <c r="K16" s="75">
        <v>72.8</v>
      </c>
      <c r="L16" s="75">
        <v>73.12</v>
      </c>
      <c r="M16" s="75">
        <v>73.239999999999995</v>
      </c>
      <c r="N16" s="75">
        <v>73.430000000000007</v>
      </c>
      <c r="O16" s="75">
        <v>73.42</v>
      </c>
      <c r="P16" s="75">
        <v>73.7</v>
      </c>
      <c r="Q16" s="75">
        <v>73.81</v>
      </c>
      <c r="R16" s="75">
        <v>74.19</v>
      </c>
      <c r="S16" s="75">
        <v>74.3</v>
      </c>
      <c r="T16" s="75">
        <v>74.58</v>
      </c>
      <c r="U16" s="75">
        <v>74.819999999999993</v>
      </c>
      <c r="V16" s="75">
        <v>75.260000000000005</v>
      </c>
      <c r="W16" s="75">
        <v>75.47</v>
      </c>
      <c r="X16" s="75">
        <v>75.78</v>
      </c>
      <c r="Y16" s="75">
        <v>76.11</v>
      </c>
      <c r="Z16" s="75">
        <v>76.56</v>
      </c>
      <c r="AA16" s="75">
        <v>76.680000000000007</v>
      </c>
      <c r="AB16" s="75">
        <v>76.87</v>
      </c>
      <c r="AC16" s="75">
        <v>77.08</v>
      </c>
      <c r="AD16" s="75">
        <v>77.510000000000005</v>
      </c>
      <c r="AE16" s="75">
        <v>77.83</v>
      </c>
      <c r="AF16" s="75">
        <v>78.069999999999993</v>
      </c>
      <c r="AG16" s="75">
        <v>78.17</v>
      </c>
      <c r="AH16" s="75">
        <v>78.400000000000006</v>
      </c>
      <c r="AI16" s="80">
        <v>78.41</v>
      </c>
      <c r="AJ16" s="76">
        <v>78.430000000000007</v>
      </c>
      <c r="AK16" s="77">
        <v>78.319999999999993</v>
      </c>
      <c r="AL16" s="77">
        <v>78.31</v>
      </c>
      <c r="AM16" s="77">
        <v>78.510000000000005</v>
      </c>
      <c r="AN16" s="77">
        <v>78.290000000000006</v>
      </c>
      <c r="AO16" s="77"/>
    </row>
    <row r="17" spans="1:42">
      <c r="A17" s="81" t="s">
        <v>60</v>
      </c>
      <c r="B17" s="82">
        <v>70.81</v>
      </c>
      <c r="C17" s="82">
        <v>71.06</v>
      </c>
      <c r="D17" s="82">
        <v>71.34</v>
      </c>
      <c r="E17" s="82">
        <v>71.540000000000006</v>
      </c>
      <c r="F17" s="82">
        <v>71.73</v>
      </c>
      <c r="G17" s="82">
        <v>71.91</v>
      </c>
      <c r="H17" s="82">
        <v>72.150000000000006</v>
      </c>
      <c r="I17" s="82">
        <v>72.41</v>
      </c>
      <c r="J17" s="82">
        <v>72.61</v>
      </c>
      <c r="K17" s="82">
        <v>72.86</v>
      </c>
      <c r="L17" s="82">
        <v>73.16</v>
      </c>
      <c r="M17" s="82">
        <v>73.36</v>
      </c>
      <c r="N17" s="82">
        <v>73.67</v>
      </c>
      <c r="O17" s="82">
        <v>73.83</v>
      </c>
      <c r="P17" s="82">
        <v>74.08</v>
      </c>
      <c r="Q17" s="82">
        <v>74.239999999999995</v>
      </c>
      <c r="R17" s="82">
        <v>74.489999999999995</v>
      </c>
      <c r="S17" s="82">
        <v>74.73</v>
      </c>
      <c r="T17" s="82">
        <v>75.010000000000005</v>
      </c>
      <c r="U17" s="82">
        <v>75.319999999999993</v>
      </c>
      <c r="V17" s="82">
        <v>75.61</v>
      </c>
      <c r="W17" s="82">
        <v>75.849999999999994</v>
      </c>
      <c r="X17" s="82">
        <v>76.150000000000006</v>
      </c>
      <c r="Y17" s="82">
        <v>76.5</v>
      </c>
      <c r="Z17" s="82">
        <v>76.87</v>
      </c>
      <c r="AA17" s="82">
        <v>77.14</v>
      </c>
      <c r="AB17" s="82">
        <v>77.38</v>
      </c>
      <c r="AC17" s="82">
        <v>77.680000000000007</v>
      </c>
      <c r="AD17" s="82">
        <v>78.010000000000005</v>
      </c>
      <c r="AE17" s="82">
        <v>78.41</v>
      </c>
      <c r="AF17" s="82">
        <v>78.709999999999994</v>
      </c>
      <c r="AG17" s="82">
        <v>78.91</v>
      </c>
      <c r="AH17" s="82">
        <v>79.069999999999993</v>
      </c>
      <c r="AI17" s="83">
        <v>79.09</v>
      </c>
      <c r="AJ17" s="84">
        <v>79.17</v>
      </c>
      <c r="AK17" s="83">
        <v>79.180000000000007</v>
      </c>
      <c r="AL17" s="83">
        <v>79.239999999999995</v>
      </c>
      <c r="AM17" s="83">
        <v>79.37</v>
      </c>
      <c r="AN17" s="83">
        <v>79.040000000000006</v>
      </c>
      <c r="AO17" s="77"/>
    </row>
    <row r="18" spans="1:42">
      <c r="A18" s="58"/>
      <c r="B18" s="13" t="str">
        <f>B12</f>
        <v>1980-1982</v>
      </c>
      <c r="C18" s="13" t="str">
        <f t="shared" ref="C18:AN18" si="0">C12</f>
        <v>1981-1983</v>
      </c>
      <c r="D18" s="13" t="str">
        <f t="shared" si="0"/>
        <v>1982-1984</v>
      </c>
      <c r="E18" s="13" t="str">
        <f t="shared" si="0"/>
        <v>1983-1985</v>
      </c>
      <c r="F18" s="13" t="str">
        <f t="shared" si="0"/>
        <v>1984-1986</v>
      </c>
      <c r="G18" s="13" t="str">
        <f t="shared" si="0"/>
        <v>1985-1987</v>
      </c>
      <c r="H18" s="13" t="str">
        <f t="shared" si="0"/>
        <v>1986-1988</v>
      </c>
      <c r="I18" s="13" t="str">
        <f t="shared" si="0"/>
        <v>1987-1989</v>
      </c>
      <c r="J18" s="13" t="str">
        <f t="shared" si="0"/>
        <v>1988-1990</v>
      </c>
      <c r="K18" s="13" t="str">
        <f t="shared" si="0"/>
        <v>1989-1991</v>
      </c>
      <c r="L18" s="13" t="str">
        <f t="shared" si="0"/>
        <v>1990-1992</v>
      </c>
      <c r="M18" s="13" t="str">
        <f t="shared" si="0"/>
        <v>1991-1993</v>
      </c>
      <c r="N18" s="13" t="str">
        <f t="shared" si="0"/>
        <v>1992-1994</v>
      </c>
      <c r="O18" s="13" t="str">
        <f t="shared" si="0"/>
        <v>1993-1995</v>
      </c>
      <c r="P18" s="13" t="str">
        <f t="shared" si="0"/>
        <v>1994-1996</v>
      </c>
      <c r="Q18" s="13" t="str">
        <f t="shared" si="0"/>
        <v>1995-1997</v>
      </c>
      <c r="R18" s="13" t="str">
        <f t="shared" si="0"/>
        <v>1996-1998</v>
      </c>
      <c r="S18" s="13" t="str">
        <f t="shared" si="0"/>
        <v>1997-1999</v>
      </c>
      <c r="T18" s="13" t="str">
        <f t="shared" si="0"/>
        <v>1998-2000</v>
      </c>
      <c r="U18" s="13" t="str">
        <f t="shared" si="0"/>
        <v>1999-2001</v>
      </c>
      <c r="V18" s="13" t="str">
        <f t="shared" si="0"/>
        <v>2000-2002</v>
      </c>
      <c r="W18" s="13" t="str">
        <f t="shared" si="0"/>
        <v>2001-2003</v>
      </c>
      <c r="X18" s="13" t="str">
        <f t="shared" si="0"/>
        <v>2002-2004</v>
      </c>
      <c r="Y18" s="13" t="str">
        <f t="shared" si="0"/>
        <v>2003-2005</v>
      </c>
      <c r="Z18" s="13" t="str">
        <f t="shared" si="0"/>
        <v>2004-2006</v>
      </c>
      <c r="AA18" s="13" t="str">
        <f t="shared" si="0"/>
        <v>2005-2007</v>
      </c>
      <c r="AB18" s="13" t="str">
        <f t="shared" si="0"/>
        <v>2006-2008</v>
      </c>
      <c r="AC18" s="13" t="str">
        <f t="shared" si="0"/>
        <v>2007-2009</v>
      </c>
      <c r="AD18" s="13" t="str">
        <f t="shared" si="0"/>
        <v>2008-2010</v>
      </c>
      <c r="AE18" s="13" t="str">
        <f t="shared" si="0"/>
        <v>2009-2011</v>
      </c>
      <c r="AF18" s="13" t="str">
        <f t="shared" si="0"/>
        <v>2010-2012</v>
      </c>
      <c r="AG18" s="13" t="str">
        <f t="shared" si="0"/>
        <v>2011-2013</v>
      </c>
      <c r="AH18" s="13" t="str">
        <f t="shared" si="0"/>
        <v>2012-2014</v>
      </c>
      <c r="AI18" s="13" t="str">
        <f t="shared" si="0"/>
        <v>2013-2015</v>
      </c>
      <c r="AJ18" s="13" t="str">
        <f t="shared" si="0"/>
        <v>2014-2016</v>
      </c>
      <c r="AK18" s="13" t="str">
        <f t="shared" si="0"/>
        <v>2015-2017</v>
      </c>
      <c r="AL18" s="13" t="str">
        <f>AL12</f>
        <v>2016-2018</v>
      </c>
      <c r="AM18" s="13"/>
      <c r="AN18" s="13" t="str">
        <f t="shared" si="0"/>
        <v>2018-2020</v>
      </c>
    </row>
    <row r="19" spans="1:42">
      <c r="B19" s="58"/>
      <c r="C19" s="58"/>
      <c r="D19" s="58"/>
      <c r="E19" s="12"/>
      <c r="F19" s="12"/>
      <c r="G19" s="8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42">
      <c r="A20" s="143" t="s">
        <v>336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42">
      <c r="A21" s="257" t="s">
        <v>290</v>
      </c>
      <c r="B21" s="257"/>
      <c r="C21" s="257"/>
      <c r="D21" s="257"/>
      <c r="E21" s="12"/>
      <c r="F21" s="12"/>
      <c r="G21" s="12"/>
      <c r="H21" s="12"/>
      <c r="I21" s="12"/>
      <c r="J21" s="12"/>
      <c r="K21" s="12"/>
      <c r="L21" s="12"/>
      <c r="M21" s="86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42">
      <c r="A22" s="167"/>
    </row>
    <row r="23" spans="1:42">
      <c r="A23" s="173" t="s">
        <v>335</v>
      </c>
    </row>
    <row r="24" spans="1:42">
      <c r="A24" s="240" t="s">
        <v>291</v>
      </c>
      <c r="B24" s="240"/>
      <c r="C24" s="240"/>
      <c r="D24" s="240"/>
      <c r="E24" s="240"/>
      <c r="F24" s="240"/>
      <c r="G24" s="240"/>
      <c r="H24" s="240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>
      <c r="AH25" s="42"/>
      <c r="AI25" s="136"/>
      <c r="AJ25" s="42"/>
      <c r="AK25" s="42"/>
      <c r="AL25" s="42"/>
      <c r="AM25" s="42"/>
      <c r="AN25" s="42"/>
      <c r="AO25" s="42"/>
      <c r="AP25" s="42"/>
    </row>
    <row r="26" spans="1:42">
      <c r="A26" s="235" t="s">
        <v>301</v>
      </c>
      <c r="B26" s="235"/>
      <c r="AH26" s="42"/>
      <c r="AI26" s="87"/>
      <c r="AJ26" s="42"/>
      <c r="AK26" s="42"/>
      <c r="AL26" s="42"/>
      <c r="AM26" s="42"/>
      <c r="AN26" s="42"/>
      <c r="AO26" s="42"/>
      <c r="AP26" s="42"/>
    </row>
    <row r="27" spans="1:42">
      <c r="AH27" s="42"/>
      <c r="AI27" s="74"/>
      <c r="AJ27" s="42"/>
      <c r="AK27" s="42"/>
      <c r="AL27" s="42"/>
      <c r="AM27" s="42"/>
      <c r="AN27" s="42"/>
      <c r="AO27" s="42"/>
      <c r="AP27" s="42"/>
    </row>
    <row r="28" spans="1:42">
      <c r="D28" s="42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42"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1:42"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1:42"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1:42">
      <c r="D32" s="222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4:16">
      <c r="D33" s="222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4:16"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4:16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4:16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4:16">
      <c r="D37" s="224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4:16">
      <c r="D38" s="22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4:16">
      <c r="D39" s="22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4:16">
      <c r="D40" s="22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4:16">
      <c r="D41" s="222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4:16">
      <c r="D42" s="222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</row>
  </sheetData>
  <mergeCells count="5">
    <mergeCell ref="A26:B26"/>
    <mergeCell ref="A1:F1"/>
    <mergeCell ref="A21:D21"/>
    <mergeCell ref="A24:H24"/>
    <mergeCell ref="H1:I1"/>
  </mergeCells>
  <hyperlinks>
    <hyperlink ref="H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"/>
  <sheetViews>
    <sheetView workbookViewId="0">
      <selection sqref="A1:J1"/>
    </sheetView>
  </sheetViews>
  <sheetFormatPr defaultColWidth="9.140625" defaultRowHeight="14.25"/>
  <cols>
    <col min="1" max="1" width="18.42578125" style="148" customWidth="1"/>
    <col min="2" max="16384" width="9.140625" style="148"/>
  </cols>
  <sheetData>
    <row r="1" spans="1:14" ht="18" customHeight="1">
      <c r="A1" s="276" t="s">
        <v>305</v>
      </c>
      <c r="B1" s="276"/>
      <c r="C1" s="276"/>
      <c r="D1" s="276"/>
      <c r="E1" s="276"/>
      <c r="F1" s="276"/>
      <c r="G1" s="276"/>
      <c r="H1" s="276"/>
      <c r="I1" s="276"/>
      <c r="J1" s="276"/>
      <c r="L1" s="237" t="s">
        <v>99</v>
      </c>
      <c r="M1" s="237"/>
    </row>
    <row r="2" spans="1:14" ht="15" customHeight="1"/>
    <row r="3" spans="1:14">
      <c r="A3" s="150"/>
      <c r="B3" s="272" t="s">
        <v>98</v>
      </c>
      <c r="C3" s="273"/>
      <c r="D3" s="274" t="s">
        <v>289</v>
      </c>
      <c r="E3" s="275"/>
    </row>
    <row r="4" spans="1:14">
      <c r="A4" s="151"/>
      <c r="B4" s="170" t="s">
        <v>49</v>
      </c>
      <c r="C4" s="171" t="s">
        <v>50</v>
      </c>
      <c r="D4" s="152" t="s">
        <v>49</v>
      </c>
      <c r="E4" s="153" t="s">
        <v>50</v>
      </c>
    </row>
    <row r="5" spans="1:14">
      <c r="A5" s="154" t="s">
        <v>60</v>
      </c>
      <c r="B5" s="155">
        <v>79.040000000000006</v>
      </c>
      <c r="C5" s="156">
        <v>82.86</v>
      </c>
      <c r="D5" s="155">
        <v>18.53</v>
      </c>
      <c r="E5" s="157">
        <v>20.97</v>
      </c>
      <c r="K5" s="177"/>
      <c r="L5" s="177"/>
      <c r="M5" s="177"/>
      <c r="N5" s="177"/>
    </row>
    <row r="6" spans="1:14">
      <c r="A6" s="158" t="s">
        <v>57</v>
      </c>
      <c r="B6" s="159">
        <v>79.33</v>
      </c>
      <c r="C6" s="160">
        <v>83.12</v>
      </c>
      <c r="D6" s="159">
        <v>18.66</v>
      </c>
      <c r="E6" s="161">
        <v>21.14</v>
      </c>
      <c r="K6" s="177"/>
      <c r="L6" s="177"/>
      <c r="M6" s="177"/>
      <c r="N6" s="177"/>
    </row>
    <row r="7" spans="1:14">
      <c r="A7" s="158" t="s">
        <v>59</v>
      </c>
      <c r="B7" s="159">
        <v>78.290000000000006</v>
      </c>
      <c r="C7" s="160">
        <v>82.09</v>
      </c>
      <c r="D7" s="159">
        <v>18.13</v>
      </c>
      <c r="E7" s="161">
        <v>20.5</v>
      </c>
      <c r="K7" s="177"/>
      <c r="L7" s="177"/>
      <c r="M7" s="177"/>
      <c r="N7" s="177"/>
    </row>
    <row r="8" spans="1:14">
      <c r="A8" s="158" t="s">
        <v>56</v>
      </c>
      <c r="B8" s="159">
        <v>76.790000000000006</v>
      </c>
      <c r="C8" s="160">
        <v>81.010000000000005</v>
      </c>
      <c r="D8" s="159">
        <v>17.510000000000002</v>
      </c>
      <c r="E8" s="161">
        <v>19.77</v>
      </c>
      <c r="K8" s="177"/>
      <c r="L8" s="177"/>
      <c r="M8" s="177"/>
      <c r="N8" s="177"/>
    </row>
    <row r="9" spans="1:14">
      <c r="A9" s="162" t="s">
        <v>58</v>
      </c>
      <c r="B9" s="163">
        <v>78.650000000000006</v>
      </c>
      <c r="C9" s="164">
        <v>82.38</v>
      </c>
      <c r="D9" s="163">
        <v>18.420000000000002</v>
      </c>
      <c r="E9" s="165">
        <v>20.7</v>
      </c>
      <c r="K9" s="177"/>
      <c r="L9" s="177"/>
      <c r="M9" s="177"/>
      <c r="N9" s="177"/>
    </row>
    <row r="11" spans="1:14">
      <c r="A11" s="174" t="s">
        <v>336</v>
      </c>
    </row>
    <row r="12" spans="1:14">
      <c r="A12" s="213" t="s">
        <v>61</v>
      </c>
    </row>
    <row r="13" spans="1:14">
      <c r="A13" s="58"/>
    </row>
    <row r="14" spans="1:14">
      <c r="A14" s="235" t="s">
        <v>301</v>
      </c>
      <c r="B14" s="235"/>
    </row>
  </sheetData>
  <sortState ref="A4:E8">
    <sortCondition descending="1" ref="B4:B8"/>
  </sortState>
  <mergeCells count="5">
    <mergeCell ref="B3:C3"/>
    <mergeCell ref="D3:E3"/>
    <mergeCell ref="A14:B14"/>
    <mergeCell ref="L1:M1"/>
    <mergeCell ref="A1:J1"/>
  </mergeCells>
  <hyperlinks>
    <hyperlink ref="L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Y81"/>
  <sheetViews>
    <sheetView workbookViewId="0">
      <selection sqref="A1:F1"/>
    </sheetView>
  </sheetViews>
  <sheetFormatPr defaultColWidth="9.140625" defaultRowHeight="12.75"/>
  <cols>
    <col min="1" max="1" width="26.5703125" style="3" customWidth="1"/>
    <col min="2" max="2" width="8.5703125" style="3" customWidth="1"/>
    <col min="3" max="40" width="9.140625" style="3"/>
    <col min="41" max="41" width="13.5703125" style="88" customWidth="1"/>
    <col min="42" max="42" width="9.85546875" style="3" customWidth="1"/>
    <col min="43" max="50" width="9.140625" style="3"/>
    <col min="51" max="51" width="9.140625" style="130"/>
    <col min="52" max="16384" width="9.140625" style="3"/>
  </cols>
  <sheetData>
    <row r="1" spans="1:51" ht="18" customHeight="1">
      <c r="A1" s="277" t="s">
        <v>331</v>
      </c>
      <c r="B1" s="277"/>
      <c r="C1" s="277"/>
      <c r="D1" s="277"/>
      <c r="E1" s="277"/>
      <c r="F1" s="277"/>
      <c r="G1" s="206"/>
      <c r="H1" s="237" t="s">
        <v>99</v>
      </c>
      <c r="I1" s="237"/>
    </row>
    <row r="2" spans="1:51" ht="15" customHeight="1"/>
    <row r="3" spans="1:51">
      <c r="A3" s="131" t="s">
        <v>49</v>
      </c>
    </row>
    <row r="4" spans="1:51" s="19" customFormat="1" ht="38.25" customHeight="1">
      <c r="A4" s="66"/>
      <c r="B4" s="67">
        <v>1981</v>
      </c>
      <c r="C4" s="67">
        <v>1982</v>
      </c>
      <c r="D4" s="67">
        <v>1983</v>
      </c>
      <c r="E4" s="67">
        <v>1984</v>
      </c>
      <c r="F4" s="67">
        <v>1985</v>
      </c>
      <c r="G4" s="67">
        <v>1986</v>
      </c>
      <c r="H4" s="67">
        <v>1987</v>
      </c>
      <c r="I4" s="67">
        <v>1988</v>
      </c>
      <c r="J4" s="67">
        <v>1989</v>
      </c>
      <c r="K4" s="67">
        <v>1990</v>
      </c>
      <c r="L4" s="67">
        <v>1991</v>
      </c>
      <c r="M4" s="67">
        <v>1992</v>
      </c>
      <c r="N4" s="67">
        <v>1993</v>
      </c>
      <c r="O4" s="67">
        <v>1994</v>
      </c>
      <c r="P4" s="67">
        <v>1995</v>
      </c>
      <c r="Q4" s="67">
        <v>1996</v>
      </c>
      <c r="R4" s="67">
        <v>1997</v>
      </c>
      <c r="S4" s="67">
        <v>1998</v>
      </c>
      <c r="T4" s="67">
        <v>1999</v>
      </c>
      <c r="U4" s="67">
        <v>2000</v>
      </c>
      <c r="V4" s="67">
        <v>2001</v>
      </c>
      <c r="W4" s="67">
        <v>2002</v>
      </c>
      <c r="X4" s="67">
        <v>2003</v>
      </c>
      <c r="Y4" s="67">
        <v>2004</v>
      </c>
      <c r="Z4" s="67">
        <v>2005</v>
      </c>
      <c r="AA4" s="67">
        <v>2006</v>
      </c>
      <c r="AB4" s="67">
        <v>2007</v>
      </c>
      <c r="AC4" s="67">
        <v>2008</v>
      </c>
      <c r="AD4" s="67">
        <v>2009</v>
      </c>
      <c r="AE4" s="67">
        <v>2010</v>
      </c>
      <c r="AF4" s="67">
        <v>2011</v>
      </c>
      <c r="AG4" s="67">
        <v>2012</v>
      </c>
      <c r="AH4" s="67">
        <v>2013</v>
      </c>
      <c r="AI4" s="67">
        <v>2014</v>
      </c>
      <c r="AJ4" s="67">
        <v>2015</v>
      </c>
      <c r="AK4" s="67">
        <v>2016</v>
      </c>
      <c r="AL4" s="67">
        <v>2017</v>
      </c>
      <c r="AM4" s="67">
        <v>2018</v>
      </c>
      <c r="AN4" s="67">
        <v>2019</v>
      </c>
      <c r="AO4" s="68" t="s">
        <v>312</v>
      </c>
      <c r="AP4" s="42"/>
    </row>
    <row r="5" spans="1:51">
      <c r="A5" s="69" t="s">
        <v>56</v>
      </c>
      <c r="B5" s="10">
        <v>69.099999999999994</v>
      </c>
      <c r="C5" s="10">
        <v>69.239999999999995</v>
      </c>
      <c r="D5" s="10">
        <v>69.61</v>
      </c>
      <c r="E5" s="10">
        <v>69.930000000000007</v>
      </c>
      <c r="F5" s="10">
        <v>70.06</v>
      </c>
      <c r="G5" s="10">
        <v>70.08</v>
      </c>
      <c r="H5" s="10">
        <v>70.5</v>
      </c>
      <c r="I5" s="10">
        <v>70.349999999999994</v>
      </c>
      <c r="J5" s="10">
        <v>70.680000000000007</v>
      </c>
      <c r="K5" s="10">
        <v>71.23</v>
      </c>
      <c r="L5" s="10">
        <v>71.41</v>
      </c>
      <c r="M5" s="10">
        <v>71.599999999999994</v>
      </c>
      <c r="N5" s="10">
        <v>71.400000000000006</v>
      </c>
      <c r="O5" s="10">
        <v>72.08</v>
      </c>
      <c r="P5" s="10">
        <v>72.040000000000006</v>
      </c>
      <c r="Q5" s="10">
        <v>72.099999999999994</v>
      </c>
      <c r="R5" s="10">
        <v>72.569999999999993</v>
      </c>
      <c r="S5" s="10">
        <v>72.59</v>
      </c>
      <c r="T5" s="10">
        <v>72.66</v>
      </c>
      <c r="U5" s="10">
        <v>73.19</v>
      </c>
      <c r="V5" s="10">
        <v>73.430000000000007</v>
      </c>
      <c r="W5" s="10">
        <v>73.37</v>
      </c>
      <c r="X5" s="10">
        <v>73.75</v>
      </c>
      <c r="Y5" s="10">
        <v>74.260000000000005</v>
      </c>
      <c r="Z5" s="10">
        <v>74.64</v>
      </c>
      <c r="AA5" s="10">
        <v>74.81</v>
      </c>
      <c r="AB5" s="10">
        <v>74.900000000000006</v>
      </c>
      <c r="AC5" s="10">
        <v>75.28</v>
      </c>
      <c r="AD5" s="10">
        <v>75.88</v>
      </c>
      <c r="AE5" s="10">
        <v>76.23</v>
      </c>
      <c r="AF5" s="10">
        <v>76.47</v>
      </c>
      <c r="AG5" s="10">
        <v>76.790000000000006</v>
      </c>
      <c r="AH5" s="10">
        <v>77.03</v>
      </c>
      <c r="AI5" s="10">
        <v>77.290000000000006</v>
      </c>
      <c r="AJ5" s="10">
        <v>76.98</v>
      </c>
      <c r="AK5" s="10">
        <v>76.91</v>
      </c>
      <c r="AL5" s="10">
        <v>77.040000000000006</v>
      </c>
      <c r="AM5" s="10">
        <v>77.09</v>
      </c>
      <c r="AN5" s="10">
        <v>77.239999999999995</v>
      </c>
      <c r="AO5" s="132" t="s">
        <v>139</v>
      </c>
      <c r="AP5" s="21"/>
      <c r="AS5" s="130"/>
      <c r="AV5" s="50"/>
      <c r="AW5" s="50"/>
      <c r="AX5" s="130"/>
      <c r="AY5" s="50"/>
    </row>
    <row r="6" spans="1:51">
      <c r="A6" s="69" t="s">
        <v>135</v>
      </c>
      <c r="B6" s="10">
        <v>70.86</v>
      </c>
      <c r="C6" s="10">
        <v>71.040000000000006</v>
      </c>
      <c r="D6" s="10">
        <v>71.28</v>
      </c>
      <c r="E6" s="10">
        <v>71.7</v>
      </c>
      <c r="F6" s="10">
        <v>71.64</v>
      </c>
      <c r="G6" s="10">
        <v>71.84</v>
      </c>
      <c r="H6" s="10">
        <v>72.25</v>
      </c>
      <c r="I6" s="10">
        <v>72.36</v>
      </c>
      <c r="J6" s="10">
        <v>72.61</v>
      </c>
      <c r="K6" s="10">
        <v>72.86</v>
      </c>
      <c r="L6" s="10">
        <v>73.09</v>
      </c>
      <c r="M6" s="10">
        <v>73.510000000000005</v>
      </c>
      <c r="N6" s="10">
        <v>73.459999999999994</v>
      </c>
      <c r="O6" s="10">
        <v>74.040000000000006</v>
      </c>
      <c r="P6" s="10">
        <v>73.989999999999995</v>
      </c>
      <c r="Q6" s="10">
        <v>74.209999999999994</v>
      </c>
      <c r="R6" s="10">
        <v>74.52</v>
      </c>
      <c r="S6" s="10">
        <v>74.73</v>
      </c>
      <c r="T6" s="10">
        <v>74.930000000000007</v>
      </c>
      <c r="U6" s="10">
        <v>75.36</v>
      </c>
      <c r="V6" s="10">
        <v>75.67</v>
      </c>
      <c r="W6" s="10">
        <v>75.819999999999993</v>
      </c>
      <c r="X6" s="10">
        <v>76.06</v>
      </c>
      <c r="Y6" s="10">
        <v>76.59</v>
      </c>
      <c r="Z6" s="10">
        <v>76.86</v>
      </c>
      <c r="AA6" s="10">
        <v>77.16</v>
      </c>
      <c r="AB6" s="10">
        <v>77.39</v>
      </c>
      <c r="AC6" s="10">
        <v>77.58</v>
      </c>
      <c r="AD6" s="10">
        <v>78.06</v>
      </c>
      <c r="AE6" s="10">
        <v>78.38</v>
      </c>
      <c r="AF6" s="10">
        <v>78.77</v>
      </c>
      <c r="AG6" s="10">
        <v>78.95</v>
      </c>
      <c r="AH6" s="10">
        <v>78.98</v>
      </c>
      <c r="AI6" s="10">
        <v>79.25</v>
      </c>
      <c r="AJ6" s="10">
        <v>79.040000000000006</v>
      </c>
      <c r="AK6" s="10">
        <v>79.209999999999994</v>
      </c>
      <c r="AL6" s="50">
        <v>79.27</v>
      </c>
      <c r="AM6" s="50">
        <v>79.239999999999995</v>
      </c>
      <c r="AN6" s="50">
        <v>79.569999999999993</v>
      </c>
      <c r="AO6" s="132">
        <f>_xlfn.RANK.EQ(AN6,AN$6:AN$33)</f>
        <v>12</v>
      </c>
      <c r="AP6" s="21"/>
      <c r="AS6" s="130"/>
      <c r="AV6" s="50"/>
      <c r="AW6" s="50"/>
      <c r="AX6" s="130"/>
      <c r="AY6" s="50"/>
    </row>
    <row r="7" spans="1:51">
      <c r="A7" s="69" t="s">
        <v>109</v>
      </c>
      <c r="B7" s="10">
        <v>70.3</v>
      </c>
      <c r="C7" s="10">
        <v>70.599999999999994</v>
      </c>
      <c r="D7" s="10">
        <v>70.599999999999994</v>
      </c>
      <c r="E7" s="10">
        <v>71</v>
      </c>
      <c r="F7" s="10">
        <v>71.099999999999994</v>
      </c>
      <c r="G7" s="10">
        <v>71.400000000000006</v>
      </c>
      <c r="H7" s="10">
        <v>72</v>
      </c>
      <c r="I7" s="10">
        <v>72.2</v>
      </c>
      <c r="J7" s="10">
        <v>72.3</v>
      </c>
      <c r="K7" s="10">
        <v>72.7</v>
      </c>
      <c r="L7" s="10">
        <v>72.900000000000006</v>
      </c>
      <c r="M7" s="10">
        <v>73</v>
      </c>
      <c r="N7" s="10">
        <v>73</v>
      </c>
      <c r="O7" s="10">
        <v>73.400000000000006</v>
      </c>
      <c r="P7" s="10">
        <v>73.5</v>
      </c>
      <c r="Q7" s="10">
        <v>73.900000000000006</v>
      </c>
      <c r="R7" s="10">
        <v>74.2</v>
      </c>
      <c r="S7" s="10">
        <v>74.400000000000006</v>
      </c>
      <c r="T7" s="10">
        <v>74.400000000000006</v>
      </c>
      <c r="U7" s="10">
        <v>74.599999999999994</v>
      </c>
      <c r="V7" s="10">
        <v>74.900000000000006</v>
      </c>
      <c r="W7" s="10">
        <v>75.099999999999994</v>
      </c>
      <c r="X7" s="10">
        <v>75.3</v>
      </c>
      <c r="Y7" s="10">
        <v>76</v>
      </c>
      <c r="Z7" s="10">
        <v>76.2</v>
      </c>
      <c r="AA7" s="10">
        <v>76.599999999999994</v>
      </c>
      <c r="AB7" s="10">
        <v>77.099999999999994</v>
      </c>
      <c r="AC7" s="10">
        <v>76.900000000000006</v>
      </c>
      <c r="AD7" s="10">
        <v>77.400000000000006</v>
      </c>
      <c r="AE7" s="10">
        <v>77.5</v>
      </c>
      <c r="AF7" s="10">
        <v>78</v>
      </c>
      <c r="AG7" s="10">
        <v>77.8</v>
      </c>
      <c r="AH7" s="10">
        <v>78.099999999999994</v>
      </c>
      <c r="AI7" s="10">
        <v>78.8</v>
      </c>
      <c r="AJ7" s="10">
        <v>78.7</v>
      </c>
      <c r="AK7" s="10">
        <v>79</v>
      </c>
      <c r="AL7" s="10">
        <v>79.2</v>
      </c>
      <c r="AM7" s="10">
        <v>79.400000000000006</v>
      </c>
      <c r="AN7" s="10">
        <v>79.8</v>
      </c>
      <c r="AO7" s="132">
        <f t="shared" ref="AO7:AO33" si="0">_xlfn.RANK.EQ(AN7,AN$6:AN$33)</f>
        <v>10</v>
      </c>
      <c r="AP7" s="21"/>
      <c r="AS7" s="130"/>
      <c r="AV7" s="50"/>
      <c r="AW7" s="50"/>
      <c r="AX7" s="130"/>
      <c r="AY7" s="50"/>
    </row>
    <row r="8" spans="1:51">
      <c r="A8" s="69" t="s">
        <v>110</v>
      </c>
      <c r="B8" s="10">
        <v>68.900000000000006</v>
      </c>
      <c r="C8" s="10">
        <v>68.5</v>
      </c>
      <c r="D8" s="10">
        <v>68.5</v>
      </c>
      <c r="E8" s="10">
        <v>68.5</v>
      </c>
      <c r="F8" s="10">
        <v>68.099999999999994</v>
      </c>
      <c r="G8" s="10">
        <v>68.5</v>
      </c>
      <c r="H8" s="10">
        <v>68.3</v>
      </c>
      <c r="I8" s="10">
        <v>68.3</v>
      </c>
      <c r="J8" s="10">
        <v>68.2</v>
      </c>
      <c r="K8" s="10">
        <v>68</v>
      </c>
      <c r="L8" s="10">
        <v>68</v>
      </c>
      <c r="M8" s="10">
        <v>67.8</v>
      </c>
      <c r="N8" s="10">
        <v>67.599999999999994</v>
      </c>
      <c r="O8" s="10">
        <v>67.3</v>
      </c>
      <c r="P8" s="10">
        <v>67.400000000000006</v>
      </c>
      <c r="Q8" s="10">
        <v>67.400000000000006</v>
      </c>
      <c r="R8" s="10">
        <v>67</v>
      </c>
      <c r="S8" s="10">
        <v>67.400000000000006</v>
      </c>
      <c r="T8" s="10">
        <v>68.2</v>
      </c>
      <c r="U8" s="10">
        <v>68.400000000000006</v>
      </c>
      <c r="V8" s="10">
        <v>68.599999999999994</v>
      </c>
      <c r="W8" s="10">
        <v>68.8</v>
      </c>
      <c r="X8" s="10">
        <v>68.900000000000006</v>
      </c>
      <c r="Y8" s="10">
        <v>69</v>
      </c>
      <c r="Z8" s="10">
        <v>69</v>
      </c>
      <c r="AA8" s="10">
        <v>69.2</v>
      </c>
      <c r="AB8" s="10">
        <v>69.5</v>
      </c>
      <c r="AC8" s="10">
        <v>69.8</v>
      </c>
      <c r="AD8" s="10">
        <v>70.2</v>
      </c>
      <c r="AE8" s="10">
        <v>70.3</v>
      </c>
      <c r="AF8" s="10">
        <v>70.7</v>
      </c>
      <c r="AG8" s="10">
        <v>70.900000000000006</v>
      </c>
      <c r="AH8" s="10">
        <v>71.3</v>
      </c>
      <c r="AI8" s="10">
        <v>71.099999999999994</v>
      </c>
      <c r="AJ8" s="10">
        <v>71.2</v>
      </c>
      <c r="AK8" s="10">
        <v>71.3</v>
      </c>
      <c r="AL8" s="10">
        <v>71.400000000000006</v>
      </c>
      <c r="AM8" s="10">
        <v>71.5</v>
      </c>
      <c r="AN8" s="10">
        <v>71.599999999999994</v>
      </c>
      <c r="AO8" s="132">
        <f t="shared" si="0"/>
        <v>26</v>
      </c>
      <c r="AP8" s="21"/>
      <c r="AS8" s="130"/>
      <c r="AV8" s="50"/>
      <c r="AW8" s="50"/>
      <c r="AX8" s="130"/>
      <c r="AY8" s="50"/>
    </row>
    <row r="9" spans="1:51">
      <c r="A9" s="69" t="s">
        <v>111</v>
      </c>
      <c r="B9" s="10">
        <v>67.2</v>
      </c>
      <c r="C9" s="10">
        <v>67.3</v>
      </c>
      <c r="D9" s="10">
        <v>67.099999999999994</v>
      </c>
      <c r="E9" s="10">
        <v>67.400000000000006</v>
      </c>
      <c r="F9" s="10">
        <v>67.5</v>
      </c>
      <c r="G9" s="10">
        <v>67.5</v>
      </c>
      <c r="H9" s="10">
        <v>67.900000000000006</v>
      </c>
      <c r="I9" s="10">
        <v>68.2</v>
      </c>
      <c r="J9" s="10">
        <v>68.2</v>
      </c>
      <c r="K9" s="10">
        <v>67.599999999999994</v>
      </c>
      <c r="L9" s="10">
        <v>68.2</v>
      </c>
      <c r="M9" s="10">
        <v>68.599999999999994</v>
      </c>
      <c r="N9" s="10">
        <v>69.3</v>
      </c>
      <c r="O9" s="10">
        <v>69.5</v>
      </c>
      <c r="P9" s="10">
        <v>69.7</v>
      </c>
      <c r="Q9" s="10">
        <v>70.400000000000006</v>
      </c>
      <c r="R9" s="10">
        <v>70.5</v>
      </c>
      <c r="S9" s="10">
        <v>71.2</v>
      </c>
      <c r="T9" s="10">
        <v>71.5</v>
      </c>
      <c r="U9" s="10">
        <v>71.599999999999994</v>
      </c>
      <c r="V9" s="10">
        <v>72</v>
      </c>
      <c r="W9" s="10">
        <v>72.099999999999994</v>
      </c>
      <c r="X9" s="10">
        <v>72</v>
      </c>
      <c r="Y9" s="10">
        <v>72.5</v>
      </c>
      <c r="Z9" s="10">
        <v>72.900000000000006</v>
      </c>
      <c r="AA9" s="10">
        <v>73.5</v>
      </c>
      <c r="AB9" s="10">
        <v>73.8</v>
      </c>
      <c r="AC9" s="10">
        <v>74.099999999999994</v>
      </c>
      <c r="AD9" s="10">
        <v>74.3</v>
      </c>
      <c r="AE9" s="10">
        <v>74.5</v>
      </c>
      <c r="AF9" s="10">
        <v>74.8</v>
      </c>
      <c r="AG9" s="10">
        <v>75.099999999999994</v>
      </c>
      <c r="AH9" s="10">
        <v>75.2</v>
      </c>
      <c r="AI9" s="10">
        <v>75.8</v>
      </c>
      <c r="AJ9" s="10">
        <v>75.7</v>
      </c>
      <c r="AK9" s="10">
        <v>76.099999999999994</v>
      </c>
      <c r="AL9" s="10">
        <v>76.099999999999994</v>
      </c>
      <c r="AM9" s="10">
        <v>76.2</v>
      </c>
      <c r="AN9" s="10">
        <v>76.400000000000006</v>
      </c>
      <c r="AO9" s="132">
        <f t="shared" si="0"/>
        <v>19</v>
      </c>
      <c r="AP9" s="21"/>
      <c r="AS9" s="130"/>
      <c r="AV9" s="50"/>
      <c r="AW9" s="50"/>
      <c r="AX9" s="130"/>
      <c r="AY9" s="50"/>
    </row>
    <row r="10" spans="1:51">
      <c r="A10" s="69" t="s">
        <v>112</v>
      </c>
      <c r="B10" s="10">
        <v>71.3</v>
      </c>
      <c r="C10" s="10">
        <v>71.599999999999994</v>
      </c>
      <c r="D10" s="10">
        <v>71.5</v>
      </c>
      <c r="E10" s="10">
        <v>71.7</v>
      </c>
      <c r="F10" s="10">
        <v>71.5</v>
      </c>
      <c r="G10" s="10">
        <v>71.8</v>
      </c>
      <c r="H10" s="10">
        <v>71.8</v>
      </c>
      <c r="I10" s="10">
        <v>72.099999999999994</v>
      </c>
      <c r="J10" s="10">
        <v>72</v>
      </c>
      <c r="K10" s="10">
        <v>72</v>
      </c>
      <c r="L10" s="10">
        <v>72.5</v>
      </c>
      <c r="M10" s="10">
        <v>72.599999999999994</v>
      </c>
      <c r="N10" s="10">
        <v>72.599999999999994</v>
      </c>
      <c r="O10" s="10">
        <v>72.8</v>
      </c>
      <c r="P10" s="10">
        <v>72.7</v>
      </c>
      <c r="Q10" s="10">
        <v>73.099999999999994</v>
      </c>
      <c r="R10" s="10">
        <v>73.599999999999994</v>
      </c>
      <c r="S10" s="10">
        <v>74</v>
      </c>
      <c r="T10" s="10">
        <v>74.2</v>
      </c>
      <c r="U10" s="10">
        <v>74.5</v>
      </c>
      <c r="V10" s="10">
        <v>74.7</v>
      </c>
      <c r="W10" s="10">
        <v>74.8</v>
      </c>
      <c r="X10" s="10">
        <v>75</v>
      </c>
      <c r="Y10" s="10">
        <v>75.400000000000006</v>
      </c>
      <c r="Z10" s="10">
        <v>76</v>
      </c>
      <c r="AA10" s="10">
        <v>76.099999999999994</v>
      </c>
      <c r="AB10" s="10">
        <v>76.2</v>
      </c>
      <c r="AC10" s="10">
        <v>76.5</v>
      </c>
      <c r="AD10" s="10">
        <v>76.900000000000006</v>
      </c>
      <c r="AE10" s="10">
        <v>77.2</v>
      </c>
      <c r="AF10" s="10">
        <v>77.8</v>
      </c>
      <c r="AG10" s="10">
        <v>78.099999999999994</v>
      </c>
      <c r="AH10" s="10">
        <v>78.3</v>
      </c>
      <c r="AI10" s="10">
        <v>78.7</v>
      </c>
      <c r="AJ10" s="10">
        <v>78.8</v>
      </c>
      <c r="AK10" s="10">
        <v>79</v>
      </c>
      <c r="AL10" s="10">
        <v>79.2</v>
      </c>
      <c r="AM10" s="10">
        <v>79.099999999999994</v>
      </c>
      <c r="AN10" s="10">
        <v>79.5</v>
      </c>
      <c r="AO10" s="132">
        <f t="shared" si="0"/>
        <v>13</v>
      </c>
      <c r="AP10" s="21"/>
      <c r="AS10" s="130"/>
      <c r="AV10" s="50"/>
      <c r="AW10" s="50"/>
      <c r="AX10" s="130"/>
      <c r="AY10" s="50"/>
    </row>
    <row r="11" spans="1:51">
      <c r="A11" s="69" t="s">
        <v>136</v>
      </c>
      <c r="B11" s="10">
        <v>69.900000000000006</v>
      </c>
      <c r="C11" s="10">
        <v>70.2</v>
      </c>
      <c r="D11" s="10">
        <v>70.5</v>
      </c>
      <c r="E11" s="10">
        <v>71</v>
      </c>
      <c r="F11" s="10">
        <v>71.099999999999994</v>
      </c>
      <c r="G11" s="10">
        <v>71.400000000000006</v>
      </c>
      <c r="H11" s="10">
        <v>71.7</v>
      </c>
      <c r="I11" s="10">
        <v>71.900000000000006</v>
      </c>
      <c r="J11" s="10">
        <v>72.099999999999994</v>
      </c>
      <c r="K11" s="10">
        <v>72</v>
      </c>
      <c r="L11" s="10">
        <v>72.2</v>
      </c>
      <c r="M11" s="10">
        <v>72.7</v>
      </c>
      <c r="N11" s="10">
        <v>72.8</v>
      </c>
      <c r="O11" s="10">
        <v>73.099999999999994</v>
      </c>
      <c r="P11" s="10">
        <v>73.3</v>
      </c>
      <c r="Q11" s="10">
        <v>73.599999999999994</v>
      </c>
      <c r="R11" s="10">
        <v>74.099999999999994</v>
      </c>
      <c r="S11" s="10">
        <v>74.5</v>
      </c>
      <c r="T11" s="10">
        <v>74.8</v>
      </c>
      <c r="U11" s="10">
        <v>75.099999999999994</v>
      </c>
      <c r="V11" s="10">
        <v>75.599999999999994</v>
      </c>
      <c r="W11" s="10">
        <v>75.7</v>
      </c>
      <c r="X11" s="10">
        <v>75.8</v>
      </c>
      <c r="Y11" s="10">
        <v>76.5</v>
      </c>
      <c r="Z11" s="10">
        <v>76.7</v>
      </c>
      <c r="AA11" s="10">
        <v>77.2</v>
      </c>
      <c r="AB11" s="10">
        <v>77.400000000000006</v>
      </c>
      <c r="AC11" s="10">
        <v>77.599999999999994</v>
      </c>
      <c r="AD11" s="10">
        <v>77.8</v>
      </c>
      <c r="AE11" s="10">
        <v>78</v>
      </c>
      <c r="AF11" s="10">
        <v>77.900000000000006</v>
      </c>
      <c r="AG11" s="10">
        <v>78.099999999999994</v>
      </c>
      <c r="AH11" s="10">
        <v>78.099999999999994</v>
      </c>
      <c r="AI11" s="10">
        <v>78.7</v>
      </c>
      <c r="AJ11" s="10">
        <v>78.3</v>
      </c>
      <c r="AK11" s="10">
        <v>78.599999999999994</v>
      </c>
      <c r="AL11" s="10">
        <v>78.7</v>
      </c>
      <c r="AM11" s="10">
        <v>78.599999999999994</v>
      </c>
      <c r="AN11" s="10">
        <v>79</v>
      </c>
      <c r="AO11" s="132">
        <f t="shared" si="0"/>
        <v>16</v>
      </c>
      <c r="AP11" s="21"/>
      <c r="AS11" s="130"/>
      <c r="AV11" s="50"/>
      <c r="AW11" s="50"/>
      <c r="AX11" s="130"/>
      <c r="AY11" s="50"/>
    </row>
    <row r="12" spans="1:51">
      <c r="A12" s="69" t="s">
        <v>113</v>
      </c>
      <c r="B12" s="10">
        <v>64.099999999999994</v>
      </c>
      <c r="C12" s="10">
        <v>64.599999999999994</v>
      </c>
      <c r="D12" s="10">
        <v>64.400000000000006</v>
      </c>
      <c r="E12" s="10">
        <v>64.599999999999994</v>
      </c>
      <c r="F12" s="10">
        <v>64.599999999999994</v>
      </c>
      <c r="G12" s="10">
        <v>66.2</v>
      </c>
      <c r="H12" s="10">
        <v>66.3</v>
      </c>
      <c r="I12" s="10">
        <v>66.5</v>
      </c>
      <c r="J12" s="10">
        <v>65.7</v>
      </c>
      <c r="K12" s="10">
        <v>64.7</v>
      </c>
      <c r="L12" s="10">
        <v>64.400000000000006</v>
      </c>
      <c r="M12" s="10">
        <v>63.4</v>
      </c>
      <c r="N12" s="10">
        <v>62.3</v>
      </c>
      <c r="O12" s="10">
        <v>60.6</v>
      </c>
      <c r="P12" s="10">
        <v>61.4</v>
      </c>
      <c r="Q12" s="10">
        <v>64.2</v>
      </c>
      <c r="R12" s="10">
        <v>64.2</v>
      </c>
      <c r="S12" s="10">
        <v>63.9</v>
      </c>
      <c r="T12" s="10">
        <v>65</v>
      </c>
      <c r="U12" s="10">
        <v>65.599999999999994</v>
      </c>
      <c r="V12" s="10">
        <v>65.2</v>
      </c>
      <c r="W12" s="10">
        <v>65.599999999999994</v>
      </c>
      <c r="X12" s="10">
        <v>66.400000000000006</v>
      </c>
      <c r="Y12" s="10">
        <v>66.7</v>
      </c>
      <c r="Z12" s="10">
        <v>67.599999999999994</v>
      </c>
      <c r="AA12" s="10">
        <v>67.599999999999994</v>
      </c>
      <c r="AB12" s="10">
        <v>67.5</v>
      </c>
      <c r="AC12" s="10">
        <v>68.900000000000006</v>
      </c>
      <c r="AD12" s="10">
        <v>70</v>
      </c>
      <c r="AE12" s="10">
        <v>70.900000000000006</v>
      </c>
      <c r="AF12" s="10">
        <v>71.400000000000006</v>
      </c>
      <c r="AG12" s="10">
        <v>71.400000000000006</v>
      </c>
      <c r="AH12" s="10">
        <v>72.8</v>
      </c>
      <c r="AI12" s="10">
        <v>72.400000000000006</v>
      </c>
      <c r="AJ12" s="10">
        <v>73.2</v>
      </c>
      <c r="AK12" s="10">
        <v>73.3</v>
      </c>
      <c r="AL12" s="10">
        <v>73.8</v>
      </c>
      <c r="AM12" s="10">
        <v>74</v>
      </c>
      <c r="AN12" s="10">
        <v>74.5</v>
      </c>
      <c r="AO12" s="132">
        <f t="shared" si="0"/>
        <v>21</v>
      </c>
      <c r="AP12" s="21"/>
      <c r="AS12" s="130"/>
      <c r="AV12" s="50"/>
      <c r="AW12" s="50"/>
      <c r="AX12" s="130"/>
      <c r="AY12" s="50"/>
    </row>
    <row r="13" spans="1:51">
      <c r="A13" s="69" t="s">
        <v>114</v>
      </c>
      <c r="B13" s="10"/>
      <c r="C13" s="10"/>
      <c r="D13" s="10"/>
      <c r="E13" s="10"/>
      <c r="F13" s="10"/>
      <c r="G13" s="10">
        <v>70.8</v>
      </c>
      <c r="H13" s="10">
        <v>71.599999999999994</v>
      </c>
      <c r="I13" s="10">
        <v>71.7</v>
      </c>
      <c r="J13" s="10">
        <v>71.7</v>
      </c>
      <c r="K13" s="10">
        <v>72.099999999999994</v>
      </c>
      <c r="L13" s="10">
        <v>72.3</v>
      </c>
      <c r="M13" s="10">
        <v>72.7</v>
      </c>
      <c r="N13" s="10">
        <v>72.5</v>
      </c>
      <c r="O13" s="10">
        <v>73.099999999999994</v>
      </c>
      <c r="P13" s="10">
        <v>72.8</v>
      </c>
      <c r="Q13" s="10">
        <v>73.099999999999994</v>
      </c>
      <c r="R13" s="10">
        <v>73.400000000000006</v>
      </c>
      <c r="S13" s="10">
        <v>73.400000000000006</v>
      </c>
      <c r="T13" s="10">
        <v>73.400000000000006</v>
      </c>
      <c r="U13" s="10">
        <v>74</v>
      </c>
      <c r="V13" s="10">
        <v>74.5</v>
      </c>
      <c r="W13" s="10">
        <v>75</v>
      </c>
      <c r="X13" s="10">
        <v>75.7</v>
      </c>
      <c r="Y13" s="10">
        <v>76.099999999999994</v>
      </c>
      <c r="Z13" s="10">
        <v>76.7</v>
      </c>
      <c r="AA13" s="10">
        <v>76.900000000000006</v>
      </c>
      <c r="AB13" s="10">
        <v>77.3</v>
      </c>
      <c r="AC13" s="10">
        <v>77.900000000000006</v>
      </c>
      <c r="AD13" s="10">
        <v>77.8</v>
      </c>
      <c r="AE13" s="10">
        <v>78.5</v>
      </c>
      <c r="AF13" s="10">
        <v>78.599999999999994</v>
      </c>
      <c r="AG13" s="10">
        <v>78.7</v>
      </c>
      <c r="AH13" s="10">
        <v>78.900000000000006</v>
      </c>
      <c r="AI13" s="10">
        <v>79.3</v>
      </c>
      <c r="AJ13" s="10">
        <v>79.599999999999994</v>
      </c>
      <c r="AK13" s="10">
        <v>79.8</v>
      </c>
      <c r="AL13" s="10">
        <v>80.400000000000006</v>
      </c>
      <c r="AM13" s="10">
        <v>80.400000000000006</v>
      </c>
      <c r="AN13" s="10">
        <v>80.8</v>
      </c>
      <c r="AO13" s="132">
        <f t="shared" si="0"/>
        <v>5</v>
      </c>
      <c r="AP13" s="21"/>
      <c r="AS13" s="130"/>
      <c r="AV13" s="50"/>
      <c r="AW13" s="50"/>
      <c r="AX13" s="130"/>
      <c r="AY13" s="50"/>
    </row>
    <row r="14" spans="1:51">
      <c r="A14" s="69" t="s">
        <v>115</v>
      </c>
      <c r="B14" s="10">
        <v>73.400000000000006</v>
      </c>
      <c r="C14" s="10">
        <v>73.599999999999994</v>
      </c>
      <c r="D14" s="10">
        <v>73.400000000000006</v>
      </c>
      <c r="E14" s="10">
        <v>73.8</v>
      </c>
      <c r="F14" s="10">
        <v>73.5</v>
      </c>
      <c r="G14" s="10">
        <v>74.099999999999994</v>
      </c>
      <c r="H14" s="10">
        <v>73.900000000000006</v>
      </c>
      <c r="I14" s="10">
        <v>74.3</v>
      </c>
      <c r="J14" s="10">
        <v>74.5</v>
      </c>
      <c r="K14" s="10">
        <v>74.7</v>
      </c>
      <c r="L14" s="10">
        <v>74.8</v>
      </c>
      <c r="M14" s="10">
        <v>74.7</v>
      </c>
      <c r="N14" s="10">
        <v>75.099999999999994</v>
      </c>
      <c r="O14" s="10">
        <v>75.3</v>
      </c>
      <c r="P14" s="10">
        <v>75.2</v>
      </c>
      <c r="Q14" s="10">
        <v>75.3</v>
      </c>
      <c r="R14" s="10">
        <v>75.7</v>
      </c>
      <c r="S14" s="10">
        <v>75.8</v>
      </c>
      <c r="T14" s="10">
        <v>75.900000000000006</v>
      </c>
      <c r="U14" s="10">
        <v>75.900000000000006</v>
      </c>
      <c r="V14" s="10">
        <v>76.3</v>
      </c>
      <c r="W14" s="10">
        <v>76.400000000000006</v>
      </c>
      <c r="X14" s="10">
        <v>76.599999999999994</v>
      </c>
      <c r="Y14" s="10">
        <v>76.599999999999994</v>
      </c>
      <c r="Z14" s="10">
        <v>76.8</v>
      </c>
      <c r="AA14" s="10">
        <v>77.099999999999994</v>
      </c>
      <c r="AB14" s="10">
        <v>76.900000000000006</v>
      </c>
      <c r="AC14" s="10">
        <v>77.5</v>
      </c>
      <c r="AD14" s="10">
        <v>77.5</v>
      </c>
      <c r="AE14" s="10">
        <v>78</v>
      </c>
      <c r="AF14" s="10">
        <v>78</v>
      </c>
      <c r="AG14" s="10">
        <v>78</v>
      </c>
      <c r="AH14" s="10">
        <v>78.7</v>
      </c>
      <c r="AI14" s="10">
        <v>78.8</v>
      </c>
      <c r="AJ14" s="10">
        <v>78.5</v>
      </c>
      <c r="AK14" s="10">
        <v>78.900000000000006</v>
      </c>
      <c r="AL14" s="10">
        <v>78.8</v>
      </c>
      <c r="AM14" s="10">
        <v>79.3</v>
      </c>
      <c r="AN14" s="10">
        <v>79.2</v>
      </c>
      <c r="AO14" s="132">
        <f t="shared" si="0"/>
        <v>15</v>
      </c>
      <c r="AP14" s="21"/>
      <c r="AS14" s="130"/>
      <c r="AV14" s="50"/>
      <c r="AW14" s="50"/>
      <c r="AX14" s="130"/>
      <c r="AY14" s="50"/>
    </row>
    <row r="15" spans="1:51">
      <c r="A15" s="69" t="s">
        <v>116</v>
      </c>
      <c r="B15" s="10">
        <v>72.5</v>
      </c>
      <c r="C15" s="10">
        <v>73.099999999999994</v>
      </c>
      <c r="D15" s="10">
        <v>72.900000000000006</v>
      </c>
      <c r="E15" s="10">
        <v>73.099999999999994</v>
      </c>
      <c r="F15" s="10">
        <v>73.099999999999994</v>
      </c>
      <c r="G15" s="10">
        <v>73.400000000000006</v>
      </c>
      <c r="H15" s="10">
        <v>73.5</v>
      </c>
      <c r="I15" s="10">
        <v>73.5</v>
      </c>
      <c r="J15" s="10">
        <v>73.400000000000006</v>
      </c>
      <c r="K15" s="10">
        <v>73.3</v>
      </c>
      <c r="L15" s="10">
        <v>73.400000000000006</v>
      </c>
      <c r="M15" s="10">
        <v>73.8</v>
      </c>
      <c r="N15" s="10">
        <v>74</v>
      </c>
      <c r="O15" s="10">
        <v>74.400000000000006</v>
      </c>
      <c r="P15" s="10">
        <v>74.400000000000006</v>
      </c>
      <c r="Q15" s="10">
        <v>74.5</v>
      </c>
      <c r="R15" s="10">
        <v>75.2</v>
      </c>
      <c r="S15" s="10">
        <v>75.3</v>
      </c>
      <c r="T15" s="10">
        <v>75.3</v>
      </c>
      <c r="U15" s="10">
        <v>75.8</v>
      </c>
      <c r="V15" s="10">
        <v>76.3</v>
      </c>
      <c r="W15" s="10">
        <v>76.400000000000006</v>
      </c>
      <c r="X15" s="10">
        <v>76.400000000000006</v>
      </c>
      <c r="Y15" s="10">
        <v>77</v>
      </c>
      <c r="Z15" s="10">
        <v>77</v>
      </c>
      <c r="AA15" s="10">
        <v>77.8</v>
      </c>
      <c r="AB15" s="10">
        <v>77.900000000000006</v>
      </c>
      <c r="AC15" s="10">
        <v>78.3</v>
      </c>
      <c r="AD15" s="10">
        <v>78.8</v>
      </c>
      <c r="AE15" s="10">
        <v>79.2</v>
      </c>
      <c r="AF15" s="10">
        <v>79.5</v>
      </c>
      <c r="AG15" s="10">
        <v>79.5</v>
      </c>
      <c r="AH15" s="10">
        <v>80.2</v>
      </c>
      <c r="AI15" s="10">
        <v>80.400000000000006</v>
      </c>
      <c r="AJ15" s="10">
        <v>80.099999999999994</v>
      </c>
      <c r="AK15" s="10">
        <v>80.5</v>
      </c>
      <c r="AL15" s="10">
        <v>80.599999999999994</v>
      </c>
      <c r="AM15" s="10">
        <v>80.7</v>
      </c>
      <c r="AN15" s="10">
        <v>81.099999999999994</v>
      </c>
      <c r="AO15" s="132">
        <f t="shared" si="0"/>
        <v>4</v>
      </c>
      <c r="AP15" s="21"/>
      <c r="AS15" s="130"/>
      <c r="AV15" s="50"/>
      <c r="AW15" s="50"/>
      <c r="AX15" s="130"/>
      <c r="AY15" s="50"/>
    </row>
    <row r="16" spans="1:51">
      <c r="A16" s="69" t="s">
        <v>117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74.8</v>
      </c>
      <c r="T16" s="10">
        <v>75</v>
      </c>
      <c r="U16" s="10">
        <v>75.3</v>
      </c>
      <c r="V16" s="10">
        <v>75.5</v>
      </c>
      <c r="W16" s="10">
        <v>75.7</v>
      </c>
      <c r="X16" s="10">
        <v>75.7</v>
      </c>
      <c r="Y16" s="10">
        <v>76.7</v>
      </c>
      <c r="Z16" s="10">
        <v>76.7</v>
      </c>
      <c r="AA16" s="10">
        <v>77.3</v>
      </c>
      <c r="AB16" s="10">
        <v>77.599999999999994</v>
      </c>
      <c r="AC16" s="10">
        <v>77.8</v>
      </c>
      <c r="AD16" s="10">
        <v>78</v>
      </c>
      <c r="AE16" s="10">
        <v>78.2</v>
      </c>
      <c r="AF16" s="10">
        <v>78.7</v>
      </c>
      <c r="AG16" s="10">
        <v>78.7</v>
      </c>
      <c r="AH16" s="10">
        <v>79</v>
      </c>
      <c r="AI16" s="10">
        <v>79.5</v>
      </c>
      <c r="AJ16" s="10">
        <v>79.2</v>
      </c>
      <c r="AK16" s="10">
        <v>79.5</v>
      </c>
      <c r="AL16" s="10">
        <v>79.599999999999994</v>
      </c>
      <c r="AM16" s="10">
        <v>79.7</v>
      </c>
      <c r="AN16" s="10">
        <v>79.900000000000006</v>
      </c>
      <c r="AO16" s="132">
        <f t="shared" si="0"/>
        <v>9</v>
      </c>
      <c r="AP16" s="21"/>
      <c r="AS16" s="130"/>
      <c r="AV16" s="50"/>
      <c r="AW16" s="50"/>
      <c r="AX16" s="130"/>
      <c r="AY16" s="50"/>
    </row>
    <row r="17" spans="1:51">
      <c r="A17" s="69" t="s">
        <v>118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70.900000000000006</v>
      </c>
      <c r="W17" s="10">
        <v>71</v>
      </c>
      <c r="X17" s="10">
        <v>71</v>
      </c>
      <c r="Y17" s="10">
        <v>71.8</v>
      </c>
      <c r="Z17" s="10">
        <v>71.7</v>
      </c>
      <c r="AA17" s="10">
        <v>72.400000000000006</v>
      </c>
      <c r="AB17" s="10">
        <v>72.2</v>
      </c>
      <c r="AC17" s="10">
        <v>72.3</v>
      </c>
      <c r="AD17" s="10">
        <v>72.8</v>
      </c>
      <c r="AE17" s="10">
        <v>73.400000000000006</v>
      </c>
      <c r="AF17" s="10">
        <v>73.8</v>
      </c>
      <c r="AG17" s="10">
        <v>73.900000000000006</v>
      </c>
      <c r="AH17" s="10">
        <v>74.5</v>
      </c>
      <c r="AI17" s="10">
        <v>74.7</v>
      </c>
      <c r="AJ17" s="10">
        <v>74.400000000000006</v>
      </c>
      <c r="AK17" s="10">
        <v>75</v>
      </c>
      <c r="AL17" s="10">
        <v>74.900000000000006</v>
      </c>
      <c r="AM17" s="10">
        <v>74.900000000000006</v>
      </c>
      <c r="AN17" s="10">
        <v>75.5</v>
      </c>
      <c r="AO17" s="132">
        <f t="shared" si="0"/>
        <v>20</v>
      </c>
      <c r="AP17" s="21"/>
      <c r="AS17" s="130"/>
      <c r="AV17" s="50"/>
      <c r="AW17" s="50"/>
      <c r="AX17" s="130"/>
      <c r="AY17" s="50"/>
    </row>
    <row r="18" spans="1:51">
      <c r="A18" s="69" t="s">
        <v>119</v>
      </c>
      <c r="B18" s="10"/>
      <c r="C18" s="10"/>
      <c r="D18" s="10"/>
      <c r="E18" s="10"/>
      <c r="F18" s="10">
        <v>72.3</v>
      </c>
      <c r="G18" s="10">
        <v>72.599999999999994</v>
      </c>
      <c r="H18" s="10">
        <v>73</v>
      </c>
      <c r="I18" s="10">
        <v>73.2</v>
      </c>
      <c r="J18" s="10">
        <v>73.599999999999994</v>
      </c>
      <c r="K18" s="10">
        <v>73.8</v>
      </c>
      <c r="L18" s="10">
        <v>73.8</v>
      </c>
      <c r="M18" s="10">
        <v>74.2</v>
      </c>
      <c r="N18" s="10">
        <v>74.599999999999994</v>
      </c>
      <c r="O18" s="10">
        <v>74.8</v>
      </c>
      <c r="P18" s="10">
        <v>75</v>
      </c>
      <c r="Q18" s="10">
        <v>75.400000000000006</v>
      </c>
      <c r="R18" s="10">
        <v>75.8</v>
      </c>
      <c r="S18" s="10">
        <v>76</v>
      </c>
      <c r="T18" s="10">
        <v>76.400000000000006</v>
      </c>
      <c r="U18" s="10">
        <v>76.900000000000006</v>
      </c>
      <c r="V18" s="10">
        <v>77.2</v>
      </c>
      <c r="W18" s="10">
        <v>77.400000000000006</v>
      </c>
      <c r="X18" s="10">
        <v>77.3</v>
      </c>
      <c r="Y18" s="10">
        <v>78</v>
      </c>
      <c r="Z18" s="10">
        <v>78.099999999999994</v>
      </c>
      <c r="AA18" s="10">
        <v>78.599999999999994</v>
      </c>
      <c r="AB18" s="10">
        <v>78.8</v>
      </c>
      <c r="AC18" s="10">
        <v>78.900000000000006</v>
      </c>
      <c r="AD18" s="10">
        <v>79.099999999999994</v>
      </c>
      <c r="AE18" s="10">
        <v>79.5</v>
      </c>
      <c r="AF18" s="10">
        <v>79.7</v>
      </c>
      <c r="AG18" s="10">
        <v>79.8</v>
      </c>
      <c r="AH18" s="10">
        <v>80.3</v>
      </c>
      <c r="AI18" s="10">
        <v>80.7</v>
      </c>
      <c r="AJ18" s="10">
        <v>80.3</v>
      </c>
      <c r="AK18" s="10">
        <v>81</v>
      </c>
      <c r="AL18" s="10">
        <v>80.8</v>
      </c>
      <c r="AM18" s="10">
        <v>81.2</v>
      </c>
      <c r="AN18" s="10">
        <v>81.400000000000006</v>
      </c>
      <c r="AO18" s="172">
        <f t="shared" si="0"/>
        <v>2</v>
      </c>
      <c r="AP18" s="21"/>
      <c r="AS18" s="130"/>
      <c r="AV18" s="50"/>
      <c r="AW18" s="50"/>
      <c r="AX18" s="130"/>
      <c r="AY18" s="50"/>
    </row>
    <row r="19" spans="1:51">
      <c r="A19" s="69" t="s">
        <v>120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74.7</v>
      </c>
      <c r="O19" s="10">
        <v>75</v>
      </c>
      <c r="P19" s="10">
        <v>75.099999999999994</v>
      </c>
      <c r="Q19" s="10">
        <v>75.3</v>
      </c>
      <c r="R19" s="10">
        <v>74.900000000000006</v>
      </c>
      <c r="S19" s="10">
        <v>74.7</v>
      </c>
      <c r="T19" s="10">
        <v>76</v>
      </c>
      <c r="U19" s="10">
        <v>75.400000000000006</v>
      </c>
      <c r="V19" s="10">
        <v>76.599999999999994</v>
      </c>
      <c r="W19" s="10">
        <v>76.400000000000006</v>
      </c>
      <c r="X19" s="10">
        <v>76.8</v>
      </c>
      <c r="Y19" s="10">
        <v>76.5</v>
      </c>
      <c r="Z19" s="10">
        <v>76.5</v>
      </c>
      <c r="AA19" s="10">
        <v>78.099999999999994</v>
      </c>
      <c r="AB19" s="10">
        <v>77.599999999999994</v>
      </c>
      <c r="AC19" s="10">
        <v>78.2</v>
      </c>
      <c r="AD19" s="10">
        <v>78.5</v>
      </c>
      <c r="AE19" s="10">
        <v>79.2</v>
      </c>
      <c r="AF19" s="10">
        <v>79.3</v>
      </c>
      <c r="AG19" s="10">
        <v>78.900000000000006</v>
      </c>
      <c r="AH19" s="10">
        <v>80.099999999999994</v>
      </c>
      <c r="AI19" s="10">
        <v>80.3</v>
      </c>
      <c r="AJ19" s="10">
        <v>79.900000000000006</v>
      </c>
      <c r="AK19" s="10">
        <v>80.5</v>
      </c>
      <c r="AL19" s="10">
        <v>80.2</v>
      </c>
      <c r="AM19" s="10">
        <v>80.900000000000006</v>
      </c>
      <c r="AN19" s="10">
        <v>80.3</v>
      </c>
      <c r="AO19" s="172">
        <f t="shared" si="0"/>
        <v>7</v>
      </c>
      <c r="AP19" s="21"/>
      <c r="AS19" s="130"/>
      <c r="AV19" s="50"/>
      <c r="AW19" s="50"/>
      <c r="AX19" s="130"/>
      <c r="AY19" s="50"/>
    </row>
    <row r="20" spans="1:51">
      <c r="A20" s="69" t="s">
        <v>121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v>64.400000000000006</v>
      </c>
      <c r="X20" s="10">
        <v>65.3</v>
      </c>
      <c r="Y20" s="10">
        <v>65.599999999999994</v>
      </c>
      <c r="Z20" s="10">
        <v>64.900000000000006</v>
      </c>
      <c r="AA20" s="10">
        <v>65</v>
      </c>
      <c r="AB20" s="10">
        <v>65.3</v>
      </c>
      <c r="AC20" s="10">
        <v>66.5</v>
      </c>
      <c r="AD20" s="10">
        <v>67.5</v>
      </c>
      <c r="AE20" s="10">
        <v>67.900000000000006</v>
      </c>
      <c r="AF20" s="10">
        <v>68.599999999999994</v>
      </c>
      <c r="AG20" s="10">
        <v>68.900000000000006</v>
      </c>
      <c r="AH20" s="10">
        <v>69.3</v>
      </c>
      <c r="AI20" s="10">
        <v>69.099999999999994</v>
      </c>
      <c r="AJ20" s="10">
        <v>69.7</v>
      </c>
      <c r="AK20" s="10">
        <v>69.8</v>
      </c>
      <c r="AL20" s="10">
        <v>69.8</v>
      </c>
      <c r="AM20" s="10">
        <v>70.099999999999994</v>
      </c>
      <c r="AN20" s="10">
        <v>70.900000000000006</v>
      </c>
      <c r="AO20" s="172">
        <f t="shared" si="0"/>
        <v>28</v>
      </c>
      <c r="AP20" s="21"/>
      <c r="AS20" s="130"/>
      <c r="AV20" s="50"/>
      <c r="AW20" s="50"/>
      <c r="AX20" s="130"/>
      <c r="AY20" s="50"/>
    </row>
    <row r="21" spans="1:51">
      <c r="A21" s="69" t="s">
        <v>122</v>
      </c>
      <c r="B21" s="10">
        <v>65.3</v>
      </c>
      <c r="C21" s="10">
        <v>65.7</v>
      </c>
      <c r="D21" s="10">
        <v>65.7</v>
      </c>
      <c r="E21" s="10">
        <v>65.099999999999994</v>
      </c>
      <c r="F21" s="10">
        <v>65.599999999999994</v>
      </c>
      <c r="G21" s="10">
        <v>67.8</v>
      </c>
      <c r="H21" s="10">
        <v>67.599999999999994</v>
      </c>
      <c r="I21" s="10">
        <v>67.400000000000006</v>
      </c>
      <c r="J21" s="10">
        <v>66.900000000000006</v>
      </c>
      <c r="K21" s="10">
        <v>66.400000000000006</v>
      </c>
      <c r="L21" s="10">
        <v>65.099999999999994</v>
      </c>
      <c r="M21" s="10">
        <v>64.8</v>
      </c>
      <c r="N21" s="10">
        <v>63.1</v>
      </c>
      <c r="O21" s="10">
        <v>62.5</v>
      </c>
      <c r="P21" s="10">
        <v>63.3</v>
      </c>
      <c r="Q21" s="10">
        <v>64.599999999999994</v>
      </c>
      <c r="R21" s="10">
        <v>65.5</v>
      </c>
      <c r="S21" s="10">
        <v>66</v>
      </c>
      <c r="T21" s="10">
        <v>66.3</v>
      </c>
      <c r="U21" s="10">
        <v>66.7</v>
      </c>
      <c r="V21" s="10">
        <v>65.900000000000006</v>
      </c>
      <c r="W21" s="10">
        <v>66.099999999999994</v>
      </c>
      <c r="X21" s="10">
        <v>66.400000000000006</v>
      </c>
      <c r="Y21" s="10">
        <v>66.2</v>
      </c>
      <c r="Z21" s="10">
        <v>65.2</v>
      </c>
      <c r="AA21" s="10">
        <v>65</v>
      </c>
      <c r="AB21" s="10">
        <v>64.5</v>
      </c>
      <c r="AC21" s="10">
        <v>65.900000000000006</v>
      </c>
      <c r="AD21" s="10">
        <v>67.099999999999994</v>
      </c>
      <c r="AE21" s="10">
        <v>67.599999999999994</v>
      </c>
      <c r="AF21" s="10">
        <v>68.099999999999994</v>
      </c>
      <c r="AG21" s="10">
        <v>68.400000000000006</v>
      </c>
      <c r="AH21" s="10">
        <v>68.5</v>
      </c>
      <c r="AI21" s="10">
        <v>69.2</v>
      </c>
      <c r="AJ21" s="10">
        <v>69.2</v>
      </c>
      <c r="AK21" s="10">
        <v>69.5</v>
      </c>
      <c r="AL21" s="10">
        <v>70.7</v>
      </c>
      <c r="AM21" s="10">
        <v>70.900000000000006</v>
      </c>
      <c r="AN21" s="10">
        <v>71.599999999999994</v>
      </c>
      <c r="AO21" s="172">
        <f t="shared" si="0"/>
        <v>26</v>
      </c>
      <c r="AP21" s="21"/>
      <c r="AS21" s="130"/>
      <c r="AV21" s="50"/>
      <c r="AW21" s="50"/>
      <c r="AX21" s="130"/>
      <c r="AY21" s="50"/>
    </row>
    <row r="22" spans="1:51">
      <c r="A22" s="69" t="s">
        <v>123</v>
      </c>
      <c r="B22" s="10">
        <v>68.900000000000006</v>
      </c>
      <c r="C22" s="10">
        <v>68.900000000000006</v>
      </c>
      <c r="D22" s="10">
        <v>69.900000000000006</v>
      </c>
      <c r="E22" s="10">
        <v>69.7</v>
      </c>
      <c r="F22" s="10">
        <v>70.3</v>
      </c>
      <c r="G22" s="10">
        <v>70.7</v>
      </c>
      <c r="H22" s="10">
        <v>70.599999999999994</v>
      </c>
      <c r="I22" s="10">
        <v>71</v>
      </c>
      <c r="J22" s="10">
        <v>71.2</v>
      </c>
      <c r="K22" s="10">
        <v>72.400000000000006</v>
      </c>
      <c r="L22" s="10">
        <v>72</v>
      </c>
      <c r="M22" s="10">
        <v>71.900000000000006</v>
      </c>
      <c r="N22" s="10">
        <v>72.2</v>
      </c>
      <c r="O22" s="10">
        <v>73.2</v>
      </c>
      <c r="P22" s="10">
        <v>73</v>
      </c>
      <c r="Q22" s="10">
        <v>73.3</v>
      </c>
      <c r="R22" s="10">
        <v>74</v>
      </c>
      <c r="S22" s="10">
        <v>73.7</v>
      </c>
      <c r="T22" s="10">
        <v>74.400000000000006</v>
      </c>
      <c r="U22" s="10">
        <v>74.599999999999994</v>
      </c>
      <c r="V22" s="10">
        <v>75.099999999999994</v>
      </c>
      <c r="W22" s="10">
        <v>74.599999999999994</v>
      </c>
      <c r="X22" s="10">
        <v>74.8</v>
      </c>
      <c r="Y22" s="10">
        <v>76</v>
      </c>
      <c r="Z22" s="10">
        <v>76.7</v>
      </c>
      <c r="AA22" s="10">
        <v>76.8</v>
      </c>
      <c r="AB22" s="10">
        <v>76.7</v>
      </c>
      <c r="AC22" s="10">
        <v>78.099999999999994</v>
      </c>
      <c r="AD22" s="10">
        <v>78.099999999999994</v>
      </c>
      <c r="AE22" s="10">
        <v>77.900000000000006</v>
      </c>
      <c r="AF22" s="10">
        <v>78.5</v>
      </c>
      <c r="AG22" s="10">
        <v>79.099999999999994</v>
      </c>
      <c r="AH22" s="10">
        <v>79.8</v>
      </c>
      <c r="AI22" s="10">
        <v>79.400000000000006</v>
      </c>
      <c r="AJ22" s="10">
        <v>80</v>
      </c>
      <c r="AK22" s="10">
        <v>80.099999999999994</v>
      </c>
      <c r="AL22" s="10">
        <v>79.900000000000006</v>
      </c>
      <c r="AM22" s="10">
        <v>80.099999999999994</v>
      </c>
      <c r="AN22" s="10">
        <v>80.2</v>
      </c>
      <c r="AO22" s="172">
        <f t="shared" si="0"/>
        <v>8</v>
      </c>
      <c r="AP22" s="21"/>
      <c r="AS22" s="130"/>
      <c r="AV22" s="50"/>
      <c r="AW22" s="50"/>
      <c r="AX22" s="130"/>
      <c r="AY22" s="50"/>
    </row>
    <row r="23" spans="1:51">
      <c r="A23" s="69" t="s">
        <v>124</v>
      </c>
      <c r="B23" s="10">
        <v>65.5</v>
      </c>
      <c r="C23" s="10">
        <v>65.7</v>
      </c>
      <c r="D23" s="10">
        <v>65.099999999999994</v>
      </c>
      <c r="E23" s="10">
        <v>65.099999999999994</v>
      </c>
      <c r="F23" s="10">
        <v>65.099999999999994</v>
      </c>
      <c r="G23" s="10">
        <v>65.3</v>
      </c>
      <c r="H23" s="10">
        <v>65.7</v>
      </c>
      <c r="I23" s="10">
        <v>66.2</v>
      </c>
      <c r="J23" s="10">
        <v>65.400000000000006</v>
      </c>
      <c r="K23" s="10">
        <v>65.2</v>
      </c>
      <c r="L23" s="10">
        <v>65.099999999999994</v>
      </c>
      <c r="M23" s="10">
        <v>64.7</v>
      </c>
      <c r="N23" s="10">
        <v>64.7</v>
      </c>
      <c r="O23" s="10">
        <v>65</v>
      </c>
      <c r="P23" s="10">
        <v>65.400000000000006</v>
      </c>
      <c r="Q23" s="10">
        <v>66.3</v>
      </c>
      <c r="R23" s="10">
        <v>66.7</v>
      </c>
      <c r="S23" s="10">
        <v>66.5</v>
      </c>
      <c r="T23" s="10">
        <v>66.7</v>
      </c>
      <c r="U23" s="10">
        <v>67.5</v>
      </c>
      <c r="V23" s="10">
        <v>68.2</v>
      </c>
      <c r="W23" s="10">
        <v>68.3</v>
      </c>
      <c r="X23" s="10">
        <v>68.400000000000006</v>
      </c>
      <c r="Y23" s="10">
        <v>68.7</v>
      </c>
      <c r="Z23" s="10">
        <v>68.7</v>
      </c>
      <c r="AA23" s="10">
        <v>69.2</v>
      </c>
      <c r="AB23" s="10">
        <v>69.400000000000006</v>
      </c>
      <c r="AC23" s="10">
        <v>70</v>
      </c>
      <c r="AD23" s="10">
        <v>70.3</v>
      </c>
      <c r="AE23" s="10">
        <v>70.7</v>
      </c>
      <c r="AF23" s="10">
        <v>71.2</v>
      </c>
      <c r="AG23" s="10">
        <v>71.599999999999994</v>
      </c>
      <c r="AH23" s="10">
        <v>72.2</v>
      </c>
      <c r="AI23" s="10">
        <v>72.3</v>
      </c>
      <c r="AJ23" s="10">
        <v>72.3</v>
      </c>
      <c r="AK23" s="10">
        <v>72.599999999999994</v>
      </c>
      <c r="AL23" s="10">
        <v>72.5</v>
      </c>
      <c r="AM23" s="10">
        <v>72.7</v>
      </c>
      <c r="AN23" s="10">
        <v>73.099999999999994</v>
      </c>
      <c r="AO23" s="132">
        <f t="shared" si="0"/>
        <v>24</v>
      </c>
      <c r="AP23" s="21"/>
      <c r="AS23" s="130"/>
      <c r="AV23" s="50"/>
      <c r="AW23" s="50"/>
      <c r="AX23" s="130"/>
      <c r="AY23" s="50"/>
    </row>
    <row r="24" spans="1:51">
      <c r="A24" s="69" t="s">
        <v>125</v>
      </c>
      <c r="B24" s="10">
        <v>69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74.900000000000006</v>
      </c>
      <c r="Q24" s="10">
        <v>75</v>
      </c>
      <c r="R24" s="10">
        <v>75.3</v>
      </c>
      <c r="S24" s="10">
        <v>75.099999999999994</v>
      </c>
      <c r="T24" s="10">
        <v>75.5</v>
      </c>
      <c r="U24" s="10">
        <v>76.3</v>
      </c>
      <c r="V24" s="10">
        <v>76.599999999999994</v>
      </c>
      <c r="W24" s="10">
        <v>76.3</v>
      </c>
      <c r="X24" s="10">
        <v>76.400000000000006</v>
      </c>
      <c r="Y24" s="10">
        <v>77.400000000000006</v>
      </c>
      <c r="Z24" s="10">
        <v>77.3</v>
      </c>
      <c r="AA24" s="10">
        <v>77</v>
      </c>
      <c r="AB24" s="10">
        <v>77.5</v>
      </c>
      <c r="AC24" s="10">
        <v>77.099999999999994</v>
      </c>
      <c r="AD24" s="10">
        <v>77.900000000000006</v>
      </c>
      <c r="AE24" s="10">
        <v>79.3</v>
      </c>
      <c r="AF24" s="10">
        <v>78.599999999999994</v>
      </c>
      <c r="AG24" s="10">
        <v>78.599999999999994</v>
      </c>
      <c r="AH24" s="10">
        <v>79.599999999999994</v>
      </c>
      <c r="AI24" s="10">
        <v>79.900000000000006</v>
      </c>
      <c r="AJ24" s="10">
        <v>79.8</v>
      </c>
      <c r="AK24" s="10">
        <v>80.599999999999994</v>
      </c>
      <c r="AL24" s="10">
        <v>80.2</v>
      </c>
      <c r="AM24" s="10">
        <v>80.400000000000006</v>
      </c>
      <c r="AN24" s="10">
        <v>81.2</v>
      </c>
      <c r="AO24" s="132">
        <f t="shared" si="0"/>
        <v>3</v>
      </c>
      <c r="AP24" s="21"/>
      <c r="AS24" s="130"/>
      <c r="AV24" s="50"/>
      <c r="AW24" s="50"/>
      <c r="AX24" s="130"/>
      <c r="AY24" s="50"/>
    </row>
    <row r="25" spans="1:51">
      <c r="A25" s="69" t="s">
        <v>126</v>
      </c>
      <c r="B25" s="10"/>
      <c r="C25" s="10"/>
      <c r="D25" s="10"/>
      <c r="E25" s="10"/>
      <c r="F25" s="10">
        <v>73.099999999999994</v>
      </c>
      <c r="G25" s="10">
        <v>73.099999999999994</v>
      </c>
      <c r="H25" s="10">
        <v>73.5</v>
      </c>
      <c r="I25" s="10">
        <v>73.7</v>
      </c>
      <c r="J25" s="10">
        <v>73.7</v>
      </c>
      <c r="K25" s="10">
        <v>73.8</v>
      </c>
      <c r="L25" s="10">
        <v>74.099999999999994</v>
      </c>
      <c r="M25" s="10">
        <v>74.3</v>
      </c>
      <c r="N25" s="10">
        <v>74</v>
      </c>
      <c r="O25" s="10">
        <v>74.599999999999994</v>
      </c>
      <c r="P25" s="10">
        <v>74.599999999999994</v>
      </c>
      <c r="Q25" s="10">
        <v>74.7</v>
      </c>
      <c r="R25" s="10">
        <v>75.2</v>
      </c>
      <c r="S25" s="10">
        <v>75.2</v>
      </c>
      <c r="T25" s="10">
        <v>75.3</v>
      </c>
      <c r="U25" s="10">
        <v>75.599999999999994</v>
      </c>
      <c r="V25" s="10">
        <v>75.8</v>
      </c>
      <c r="W25" s="10">
        <v>76</v>
      </c>
      <c r="X25" s="10">
        <v>76.3</v>
      </c>
      <c r="Y25" s="10">
        <v>76.900000000000006</v>
      </c>
      <c r="Z25" s="10">
        <v>77.2</v>
      </c>
      <c r="AA25" s="10">
        <v>77.7</v>
      </c>
      <c r="AB25" s="10">
        <v>78.099999999999994</v>
      </c>
      <c r="AC25" s="10">
        <v>78.400000000000006</v>
      </c>
      <c r="AD25" s="10">
        <v>78.7</v>
      </c>
      <c r="AE25" s="10">
        <v>78.900000000000006</v>
      </c>
      <c r="AF25" s="10">
        <v>79.400000000000006</v>
      </c>
      <c r="AG25" s="10">
        <v>79.3</v>
      </c>
      <c r="AH25" s="10">
        <v>79.5</v>
      </c>
      <c r="AI25" s="10">
        <v>80</v>
      </c>
      <c r="AJ25" s="10">
        <v>79.900000000000006</v>
      </c>
      <c r="AK25" s="10">
        <v>80</v>
      </c>
      <c r="AL25" s="10">
        <v>80.2</v>
      </c>
      <c r="AM25" s="10">
        <v>80.3</v>
      </c>
      <c r="AN25" s="10">
        <v>80.599999999999994</v>
      </c>
      <c r="AO25" s="132">
        <f t="shared" si="0"/>
        <v>6</v>
      </c>
      <c r="AP25" s="21"/>
      <c r="AS25" s="130"/>
      <c r="AV25" s="50"/>
      <c r="AW25" s="50"/>
      <c r="AX25" s="130"/>
      <c r="AY25" s="50"/>
    </row>
    <row r="26" spans="1:51">
      <c r="A26" s="69" t="s">
        <v>127</v>
      </c>
      <c r="B26" s="10">
        <v>69.3</v>
      </c>
      <c r="C26" s="10">
        <v>69.400000000000006</v>
      </c>
      <c r="D26" s="10">
        <v>69.5</v>
      </c>
      <c r="E26" s="10">
        <v>70.099999999999994</v>
      </c>
      <c r="F26" s="10">
        <v>70.400000000000006</v>
      </c>
      <c r="G26" s="10">
        <v>71</v>
      </c>
      <c r="H26" s="10">
        <v>71.5</v>
      </c>
      <c r="I26" s="10">
        <v>71.900000000000006</v>
      </c>
      <c r="J26" s="10">
        <v>71.900000000000006</v>
      </c>
      <c r="K26" s="10">
        <v>72.3</v>
      </c>
      <c r="L26" s="10">
        <v>72.3</v>
      </c>
      <c r="M26" s="10">
        <v>72.5</v>
      </c>
      <c r="N26" s="10">
        <v>72.8</v>
      </c>
      <c r="O26" s="10">
        <v>73.2</v>
      </c>
      <c r="P26" s="10">
        <v>73.400000000000006</v>
      </c>
      <c r="Q26" s="10">
        <v>73.7</v>
      </c>
      <c r="R26" s="10">
        <v>74.099999999999994</v>
      </c>
      <c r="S26" s="10">
        <v>74.5</v>
      </c>
      <c r="T26" s="10">
        <v>74.900000000000006</v>
      </c>
      <c r="U26" s="10">
        <v>75.2</v>
      </c>
      <c r="V26" s="10">
        <v>75.599999999999994</v>
      </c>
      <c r="W26" s="10">
        <v>75.8</v>
      </c>
      <c r="X26" s="10">
        <v>75.900000000000006</v>
      </c>
      <c r="Y26" s="10">
        <v>76.400000000000006</v>
      </c>
      <c r="Z26" s="10">
        <v>76.599999999999994</v>
      </c>
      <c r="AA26" s="10">
        <v>77.099999999999994</v>
      </c>
      <c r="AB26" s="10">
        <v>77.400000000000006</v>
      </c>
      <c r="AC26" s="10">
        <v>77.7</v>
      </c>
      <c r="AD26" s="10">
        <v>77.599999999999994</v>
      </c>
      <c r="AE26" s="10">
        <v>77.8</v>
      </c>
      <c r="AF26" s="10">
        <v>78.3</v>
      </c>
      <c r="AG26" s="10">
        <v>78.400000000000006</v>
      </c>
      <c r="AH26" s="10">
        <v>78.599999999999994</v>
      </c>
      <c r="AI26" s="10">
        <v>79.099999999999994</v>
      </c>
      <c r="AJ26" s="10">
        <v>78.8</v>
      </c>
      <c r="AK26" s="10">
        <v>79.3</v>
      </c>
      <c r="AL26" s="10">
        <v>79.400000000000006</v>
      </c>
      <c r="AM26" s="10">
        <v>79.400000000000006</v>
      </c>
      <c r="AN26" s="10">
        <v>79.7</v>
      </c>
      <c r="AO26" s="132">
        <f t="shared" si="0"/>
        <v>11</v>
      </c>
      <c r="AP26" s="21"/>
      <c r="AS26" s="130"/>
      <c r="AV26" s="50"/>
      <c r="AW26" s="50"/>
      <c r="AX26" s="130"/>
      <c r="AY26" s="50"/>
    </row>
    <row r="27" spans="1:51">
      <c r="A27" s="69" t="s">
        <v>128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v>66.3</v>
      </c>
      <c r="L27" s="10">
        <v>65.900000000000006</v>
      </c>
      <c r="M27" s="10">
        <v>66.5</v>
      </c>
      <c r="N27" s="10">
        <v>67.2</v>
      </c>
      <c r="O27" s="10">
        <v>67.5</v>
      </c>
      <c r="P27" s="10">
        <v>67.7</v>
      </c>
      <c r="Q27" s="10">
        <v>68.099999999999994</v>
      </c>
      <c r="R27" s="10">
        <v>68.5</v>
      </c>
      <c r="S27" s="10">
        <v>68.900000000000006</v>
      </c>
      <c r="T27" s="10">
        <v>68.8</v>
      </c>
      <c r="U27" s="10">
        <v>69.599999999999994</v>
      </c>
      <c r="V27" s="10">
        <v>70</v>
      </c>
      <c r="W27" s="10">
        <v>70.3</v>
      </c>
      <c r="X27" s="10">
        <v>70.5</v>
      </c>
      <c r="Y27" s="10">
        <v>70.599999999999994</v>
      </c>
      <c r="Z27" s="10">
        <v>70.8</v>
      </c>
      <c r="AA27" s="10">
        <v>70.900000000000006</v>
      </c>
      <c r="AB27" s="10">
        <v>71</v>
      </c>
      <c r="AC27" s="10">
        <v>71.3</v>
      </c>
      <c r="AD27" s="10">
        <v>71.5</v>
      </c>
      <c r="AE27" s="10">
        <v>72.2</v>
      </c>
      <c r="AF27" s="10">
        <v>72.5</v>
      </c>
      <c r="AG27" s="10">
        <v>72.599999999999994</v>
      </c>
      <c r="AH27" s="10">
        <v>73</v>
      </c>
      <c r="AI27" s="10">
        <v>73.7</v>
      </c>
      <c r="AJ27" s="10">
        <v>73.5</v>
      </c>
      <c r="AK27" s="10">
        <v>73.900000000000006</v>
      </c>
      <c r="AL27" s="10">
        <v>73.900000000000006</v>
      </c>
      <c r="AM27" s="10">
        <v>73.7</v>
      </c>
      <c r="AN27" s="10">
        <v>74.099999999999994</v>
      </c>
      <c r="AO27" s="132">
        <f t="shared" si="0"/>
        <v>23</v>
      </c>
      <c r="AP27" s="21"/>
      <c r="AS27" s="130"/>
      <c r="AV27" s="50"/>
      <c r="AW27" s="50"/>
      <c r="AX27" s="130"/>
      <c r="AY27" s="50"/>
    </row>
    <row r="28" spans="1:51">
      <c r="A28" s="69" t="s">
        <v>129</v>
      </c>
      <c r="B28" s="10">
        <v>68.2</v>
      </c>
      <c r="C28" s="10">
        <v>69</v>
      </c>
      <c r="D28" s="10">
        <v>69</v>
      </c>
      <c r="E28" s="10">
        <v>69.2</v>
      </c>
      <c r="F28" s="10">
        <v>69.400000000000006</v>
      </c>
      <c r="G28" s="10">
        <v>69.900000000000006</v>
      </c>
      <c r="H28" s="10">
        <v>70.3</v>
      </c>
      <c r="I28" s="10">
        <v>70.3</v>
      </c>
      <c r="J28" s="10">
        <v>70.900000000000006</v>
      </c>
      <c r="K28" s="10">
        <v>70.599999999999994</v>
      </c>
      <c r="L28" s="10">
        <v>70.5</v>
      </c>
      <c r="M28" s="10">
        <v>71</v>
      </c>
      <c r="N28" s="10">
        <v>71</v>
      </c>
      <c r="O28" s="10">
        <v>72</v>
      </c>
      <c r="P28" s="10">
        <v>71.7</v>
      </c>
      <c r="Q28" s="10">
        <v>71.599999999999994</v>
      </c>
      <c r="R28" s="10">
        <v>72.2</v>
      </c>
      <c r="S28" s="10">
        <v>72.400000000000006</v>
      </c>
      <c r="T28" s="10">
        <v>72.7</v>
      </c>
      <c r="U28" s="10">
        <v>73.3</v>
      </c>
      <c r="V28" s="10">
        <v>73.599999999999994</v>
      </c>
      <c r="W28" s="10">
        <v>73.900000000000006</v>
      </c>
      <c r="X28" s="10">
        <v>74.2</v>
      </c>
      <c r="Y28" s="10">
        <v>75</v>
      </c>
      <c r="Z28" s="10">
        <v>74.900000000000006</v>
      </c>
      <c r="AA28" s="10">
        <v>75.5</v>
      </c>
      <c r="AB28" s="10">
        <v>75.900000000000006</v>
      </c>
      <c r="AC28" s="10">
        <v>76.2</v>
      </c>
      <c r="AD28" s="10">
        <v>76.5</v>
      </c>
      <c r="AE28" s="10">
        <v>76.8</v>
      </c>
      <c r="AF28" s="10">
        <v>77.3</v>
      </c>
      <c r="AG28" s="10">
        <v>77.3</v>
      </c>
      <c r="AH28" s="10">
        <v>77.599999999999994</v>
      </c>
      <c r="AI28" s="10">
        <v>78</v>
      </c>
      <c r="AJ28" s="10">
        <v>78.099999999999994</v>
      </c>
      <c r="AK28" s="10">
        <v>78.099999999999994</v>
      </c>
      <c r="AL28" s="10">
        <v>78.400000000000006</v>
      </c>
      <c r="AM28" s="10">
        <v>78.3</v>
      </c>
      <c r="AN28" s="10">
        <v>78.7</v>
      </c>
      <c r="AO28" s="132">
        <f t="shared" si="0"/>
        <v>17</v>
      </c>
      <c r="AP28" s="21"/>
      <c r="AS28" s="130"/>
      <c r="AV28" s="50"/>
      <c r="AW28" s="50"/>
      <c r="AX28" s="130"/>
      <c r="AY28" s="50"/>
    </row>
    <row r="29" spans="1:51">
      <c r="A29" s="69" t="s">
        <v>130</v>
      </c>
      <c r="B29" s="10">
        <v>66.8</v>
      </c>
      <c r="C29" s="10">
        <v>67.099999999999994</v>
      </c>
      <c r="D29" s="10">
        <v>67</v>
      </c>
      <c r="E29" s="10">
        <v>67</v>
      </c>
      <c r="F29" s="10">
        <v>66.400000000000006</v>
      </c>
      <c r="G29" s="10">
        <v>66.7</v>
      </c>
      <c r="H29" s="10">
        <v>66.099999999999994</v>
      </c>
      <c r="I29" s="10">
        <v>66.5</v>
      </c>
      <c r="J29" s="10">
        <v>66.7</v>
      </c>
      <c r="K29" s="10">
        <v>66.7</v>
      </c>
      <c r="L29" s="10">
        <v>66.8</v>
      </c>
      <c r="M29" s="10">
        <v>66</v>
      </c>
      <c r="N29" s="10">
        <v>65.900000000000006</v>
      </c>
      <c r="O29" s="10">
        <v>65.7</v>
      </c>
      <c r="P29" s="10">
        <v>65.5</v>
      </c>
      <c r="Q29" s="10">
        <v>65.099999999999994</v>
      </c>
      <c r="R29" s="10">
        <v>65.2</v>
      </c>
      <c r="S29" s="10">
        <v>66.3</v>
      </c>
      <c r="T29" s="10">
        <v>67.099999999999994</v>
      </c>
      <c r="U29" s="10">
        <v>67.7</v>
      </c>
      <c r="V29" s="10">
        <v>67.5</v>
      </c>
      <c r="W29" s="10">
        <v>67.3</v>
      </c>
      <c r="X29" s="10">
        <v>67.400000000000006</v>
      </c>
      <c r="Y29" s="10">
        <v>67.8</v>
      </c>
      <c r="Z29" s="10">
        <v>68.400000000000006</v>
      </c>
      <c r="AA29" s="10">
        <v>69</v>
      </c>
      <c r="AB29" s="10">
        <v>69.5</v>
      </c>
      <c r="AC29" s="10">
        <v>69.7</v>
      </c>
      <c r="AD29" s="10">
        <v>69.8</v>
      </c>
      <c r="AE29" s="10">
        <v>70</v>
      </c>
      <c r="AF29" s="10">
        <v>70.8</v>
      </c>
      <c r="AG29" s="10">
        <v>70.900000000000006</v>
      </c>
      <c r="AH29" s="10">
        <v>71.599999999999994</v>
      </c>
      <c r="AI29" s="10">
        <v>71.3</v>
      </c>
      <c r="AJ29" s="10">
        <v>71.400000000000006</v>
      </c>
      <c r="AK29" s="10">
        <v>71.599999999999994</v>
      </c>
      <c r="AL29" s="10">
        <v>71.599999999999994</v>
      </c>
      <c r="AM29" s="10">
        <v>71.7</v>
      </c>
      <c r="AN29" s="10">
        <v>71.900000000000006</v>
      </c>
      <c r="AO29" s="132">
        <f t="shared" si="0"/>
        <v>25</v>
      </c>
      <c r="AP29" s="21"/>
      <c r="AS29" s="130"/>
      <c r="AV29" s="50"/>
      <c r="AW29" s="50"/>
      <c r="AX29" s="130"/>
      <c r="AY29" s="50"/>
    </row>
    <row r="30" spans="1:51">
      <c r="A30" s="69" t="s">
        <v>131</v>
      </c>
      <c r="B30" s="10"/>
      <c r="C30" s="10">
        <v>67</v>
      </c>
      <c r="D30" s="10">
        <v>66.900000000000006</v>
      </c>
      <c r="E30" s="10">
        <v>67.3</v>
      </c>
      <c r="F30" s="10">
        <v>67.7</v>
      </c>
      <c r="G30" s="10">
        <v>68.400000000000006</v>
      </c>
      <c r="H30" s="10">
        <v>68.2</v>
      </c>
      <c r="I30" s="10">
        <v>68.900000000000006</v>
      </c>
      <c r="J30" s="10">
        <v>69.3</v>
      </c>
      <c r="K30" s="10">
        <v>69.8</v>
      </c>
      <c r="L30" s="10">
        <v>69.5</v>
      </c>
      <c r="M30" s="10">
        <v>69.599999999999994</v>
      </c>
      <c r="N30" s="10">
        <v>69.400000000000006</v>
      </c>
      <c r="O30" s="10">
        <v>70.099999999999994</v>
      </c>
      <c r="P30" s="10">
        <v>70.8</v>
      </c>
      <c r="Q30" s="10">
        <v>71.099999999999994</v>
      </c>
      <c r="R30" s="10">
        <v>71.099999999999994</v>
      </c>
      <c r="S30" s="10">
        <v>71.3</v>
      </c>
      <c r="T30" s="10">
        <v>71.8</v>
      </c>
      <c r="U30" s="10">
        <v>72.2</v>
      </c>
      <c r="V30" s="10">
        <v>72.3</v>
      </c>
      <c r="W30" s="10">
        <v>72.599999999999994</v>
      </c>
      <c r="X30" s="10">
        <v>72.5</v>
      </c>
      <c r="Y30" s="10">
        <v>73.5</v>
      </c>
      <c r="Z30" s="10">
        <v>73.900000000000006</v>
      </c>
      <c r="AA30" s="10">
        <v>74.5</v>
      </c>
      <c r="AB30" s="10">
        <v>74.599999999999994</v>
      </c>
      <c r="AC30" s="10">
        <v>75.5</v>
      </c>
      <c r="AD30" s="10">
        <v>75.900000000000006</v>
      </c>
      <c r="AE30" s="10">
        <v>76.400000000000006</v>
      </c>
      <c r="AF30" s="10">
        <v>76.8</v>
      </c>
      <c r="AG30" s="10">
        <v>77.099999999999994</v>
      </c>
      <c r="AH30" s="10">
        <v>77.2</v>
      </c>
      <c r="AI30" s="10">
        <v>78.2</v>
      </c>
      <c r="AJ30" s="10">
        <v>77.8</v>
      </c>
      <c r="AK30" s="10">
        <v>78.2</v>
      </c>
      <c r="AL30" s="10">
        <v>78.2</v>
      </c>
      <c r="AM30" s="10">
        <v>78.5</v>
      </c>
      <c r="AN30" s="10">
        <v>78.7</v>
      </c>
      <c r="AO30" s="132">
        <f t="shared" si="0"/>
        <v>17</v>
      </c>
      <c r="AP30" s="21"/>
      <c r="AS30" s="130"/>
      <c r="AV30" s="50"/>
      <c r="AW30" s="50"/>
      <c r="AX30" s="130"/>
      <c r="AY30" s="50"/>
    </row>
    <row r="31" spans="1:51">
      <c r="A31" s="69" t="s">
        <v>132</v>
      </c>
      <c r="B31" s="10">
        <v>66.8</v>
      </c>
      <c r="C31" s="10">
        <v>67</v>
      </c>
      <c r="D31" s="10">
        <v>66.7</v>
      </c>
      <c r="E31" s="10">
        <v>66.900000000000006</v>
      </c>
      <c r="F31" s="10">
        <v>67</v>
      </c>
      <c r="G31" s="10">
        <v>67.2</v>
      </c>
      <c r="H31" s="10">
        <v>67.400000000000006</v>
      </c>
      <c r="I31" s="10">
        <v>67.2</v>
      </c>
      <c r="J31" s="10">
        <v>67</v>
      </c>
      <c r="K31" s="10">
        <v>66.7</v>
      </c>
      <c r="L31" s="10">
        <v>66.900000000000006</v>
      </c>
      <c r="M31" s="10">
        <v>67.099999999999994</v>
      </c>
      <c r="N31" s="10">
        <v>67.8</v>
      </c>
      <c r="O31" s="10">
        <v>68.3</v>
      </c>
      <c r="P31" s="10">
        <v>68.400000000000006</v>
      </c>
      <c r="Q31" s="10">
        <v>68.8</v>
      </c>
      <c r="R31" s="10">
        <v>68.900000000000006</v>
      </c>
      <c r="S31" s="10">
        <v>68.599999999999994</v>
      </c>
      <c r="T31" s="10">
        <v>69</v>
      </c>
      <c r="U31" s="10">
        <v>69.2</v>
      </c>
      <c r="V31" s="10">
        <v>69.5</v>
      </c>
      <c r="W31" s="10">
        <v>69.8</v>
      </c>
      <c r="X31" s="10">
        <v>69.8</v>
      </c>
      <c r="Y31" s="10">
        <v>70.3</v>
      </c>
      <c r="Z31" s="10">
        <v>70.2</v>
      </c>
      <c r="AA31" s="10">
        <v>70.400000000000006</v>
      </c>
      <c r="AB31" s="10">
        <v>70.599999999999994</v>
      </c>
      <c r="AC31" s="10">
        <v>70.900000000000006</v>
      </c>
      <c r="AD31" s="10">
        <v>71.400000000000006</v>
      </c>
      <c r="AE31" s="10">
        <v>71.8</v>
      </c>
      <c r="AF31" s="10">
        <v>72.3</v>
      </c>
      <c r="AG31" s="10">
        <v>72.5</v>
      </c>
      <c r="AH31" s="10">
        <v>72.900000000000006</v>
      </c>
      <c r="AI31" s="10">
        <v>73.3</v>
      </c>
      <c r="AJ31" s="10">
        <v>73.099999999999994</v>
      </c>
      <c r="AK31" s="10">
        <v>73.8</v>
      </c>
      <c r="AL31" s="10">
        <v>73.8</v>
      </c>
      <c r="AM31" s="10">
        <v>73.900000000000006</v>
      </c>
      <c r="AN31" s="10">
        <v>74.3</v>
      </c>
      <c r="AO31" s="132">
        <f t="shared" si="0"/>
        <v>22</v>
      </c>
      <c r="AP31" s="21"/>
      <c r="AS31" s="130"/>
      <c r="AV31" s="50"/>
      <c r="AW31" s="50"/>
      <c r="AX31" s="130"/>
      <c r="AY31" s="50"/>
    </row>
    <row r="32" spans="1:51">
      <c r="A32" s="69" t="s">
        <v>133</v>
      </c>
      <c r="B32" s="10">
        <v>69.599999999999994</v>
      </c>
      <c r="C32" s="10">
        <v>70.3</v>
      </c>
      <c r="D32" s="10">
        <v>70.3</v>
      </c>
      <c r="E32" s="10">
        <v>70.5</v>
      </c>
      <c r="F32" s="10">
        <v>70.2</v>
      </c>
      <c r="G32" s="10">
        <v>70.599999999999994</v>
      </c>
      <c r="H32" s="10">
        <v>70.7</v>
      </c>
      <c r="I32" s="10">
        <v>70.7</v>
      </c>
      <c r="J32" s="10">
        <v>70.900000000000006</v>
      </c>
      <c r="K32" s="10">
        <v>71</v>
      </c>
      <c r="L32" s="10">
        <v>71.400000000000006</v>
      </c>
      <c r="M32" s="10">
        <v>71.7</v>
      </c>
      <c r="N32" s="10">
        <v>72.099999999999994</v>
      </c>
      <c r="O32" s="10">
        <v>72.8</v>
      </c>
      <c r="P32" s="10">
        <v>72.8</v>
      </c>
      <c r="Q32" s="10">
        <v>73.099999999999994</v>
      </c>
      <c r="R32" s="10">
        <v>73.5</v>
      </c>
      <c r="S32" s="10">
        <v>73.599999999999994</v>
      </c>
      <c r="T32" s="10">
        <v>73.8</v>
      </c>
      <c r="U32" s="10">
        <v>74.2</v>
      </c>
      <c r="V32" s="10">
        <v>74.599999999999994</v>
      </c>
      <c r="W32" s="10">
        <v>74.900000000000006</v>
      </c>
      <c r="X32" s="10">
        <v>75.099999999999994</v>
      </c>
      <c r="Y32" s="10">
        <v>75.400000000000006</v>
      </c>
      <c r="Z32" s="10">
        <v>75.599999999999994</v>
      </c>
      <c r="AA32" s="10">
        <v>75.900000000000006</v>
      </c>
      <c r="AB32" s="10">
        <v>76</v>
      </c>
      <c r="AC32" s="10">
        <v>76.5</v>
      </c>
      <c r="AD32" s="10">
        <v>76.599999999999994</v>
      </c>
      <c r="AE32" s="10">
        <v>76.900000000000006</v>
      </c>
      <c r="AF32" s="10">
        <v>77.3</v>
      </c>
      <c r="AG32" s="10">
        <v>77.7</v>
      </c>
      <c r="AH32" s="10">
        <v>78</v>
      </c>
      <c r="AI32" s="10">
        <v>78.400000000000006</v>
      </c>
      <c r="AJ32" s="10">
        <v>78.7</v>
      </c>
      <c r="AK32" s="10">
        <v>78.599999999999994</v>
      </c>
      <c r="AL32" s="10">
        <v>78.900000000000006</v>
      </c>
      <c r="AM32" s="10">
        <v>79.099999999999994</v>
      </c>
      <c r="AN32" s="10">
        <v>79.3</v>
      </c>
      <c r="AO32" s="132">
        <f t="shared" si="0"/>
        <v>14</v>
      </c>
      <c r="AP32" s="21"/>
      <c r="AS32" s="130"/>
      <c r="AX32" s="130"/>
      <c r="AY32" s="3"/>
    </row>
    <row r="33" spans="1:51">
      <c r="A33" s="70" t="s">
        <v>134</v>
      </c>
      <c r="B33" s="71">
        <v>73.099999999999994</v>
      </c>
      <c r="C33" s="71">
        <v>73.5</v>
      </c>
      <c r="D33" s="71">
        <v>73.599999999999994</v>
      </c>
      <c r="E33" s="71">
        <v>73.900000000000006</v>
      </c>
      <c r="F33" s="71">
        <v>73.8</v>
      </c>
      <c r="G33" s="71">
        <v>74</v>
      </c>
      <c r="H33" s="71">
        <v>74.2</v>
      </c>
      <c r="I33" s="71">
        <v>74.099999999999994</v>
      </c>
      <c r="J33" s="71">
        <v>74.8</v>
      </c>
      <c r="K33" s="71">
        <v>74.8</v>
      </c>
      <c r="L33" s="71">
        <v>75</v>
      </c>
      <c r="M33" s="71">
        <v>75.400000000000006</v>
      </c>
      <c r="N33" s="71">
        <v>75.5</v>
      </c>
      <c r="O33" s="71">
        <v>76.099999999999994</v>
      </c>
      <c r="P33" s="71">
        <v>76.2</v>
      </c>
      <c r="Q33" s="71">
        <v>76.599999999999994</v>
      </c>
      <c r="R33" s="71">
        <v>76.8</v>
      </c>
      <c r="S33" s="71">
        <v>76.900000000000006</v>
      </c>
      <c r="T33" s="71">
        <v>77.099999999999994</v>
      </c>
      <c r="U33" s="71">
        <v>77.400000000000006</v>
      </c>
      <c r="V33" s="71">
        <v>77.599999999999994</v>
      </c>
      <c r="W33" s="71">
        <v>77.7</v>
      </c>
      <c r="X33" s="71">
        <v>78</v>
      </c>
      <c r="Y33" s="71">
        <v>78.400000000000006</v>
      </c>
      <c r="Z33" s="71">
        <v>78.5</v>
      </c>
      <c r="AA33" s="71">
        <v>78.8</v>
      </c>
      <c r="AB33" s="71">
        <v>79</v>
      </c>
      <c r="AC33" s="71">
        <v>79.2</v>
      </c>
      <c r="AD33" s="71">
        <v>79.400000000000006</v>
      </c>
      <c r="AE33" s="71">
        <v>79.599999999999994</v>
      </c>
      <c r="AF33" s="71">
        <v>79.900000000000006</v>
      </c>
      <c r="AG33" s="71">
        <v>79.900000000000006</v>
      </c>
      <c r="AH33" s="71">
        <v>80.2</v>
      </c>
      <c r="AI33" s="71">
        <v>80.400000000000006</v>
      </c>
      <c r="AJ33" s="71">
        <v>80.400000000000006</v>
      </c>
      <c r="AK33" s="71">
        <v>80.599999999999994</v>
      </c>
      <c r="AL33" s="71">
        <v>80.8</v>
      </c>
      <c r="AM33" s="71">
        <v>80.900000000000006</v>
      </c>
      <c r="AN33" s="71">
        <v>81.5</v>
      </c>
      <c r="AO33" s="51">
        <f t="shared" si="0"/>
        <v>1</v>
      </c>
      <c r="AP33" s="21"/>
      <c r="AS33" s="130"/>
      <c r="AX33" s="130"/>
      <c r="AY33" s="3"/>
    </row>
    <row r="34" spans="1:51">
      <c r="A34" s="72"/>
      <c r="AS34" s="130"/>
      <c r="AX34" s="130"/>
      <c r="AY34" s="3"/>
    </row>
    <row r="35" spans="1:51">
      <c r="A35" s="131" t="s">
        <v>50</v>
      </c>
      <c r="AW35" s="130"/>
      <c r="AY35" s="3"/>
    </row>
    <row r="36" spans="1:51" s="19" customFormat="1" ht="25.5">
      <c r="A36" s="66"/>
      <c r="B36" s="67">
        <v>1981</v>
      </c>
      <c r="C36" s="67">
        <v>1982</v>
      </c>
      <c r="D36" s="67">
        <v>1983</v>
      </c>
      <c r="E36" s="67">
        <v>1984</v>
      </c>
      <c r="F36" s="67">
        <v>1985</v>
      </c>
      <c r="G36" s="67">
        <v>1986</v>
      </c>
      <c r="H36" s="67">
        <v>1987</v>
      </c>
      <c r="I36" s="67">
        <v>1988</v>
      </c>
      <c r="J36" s="67">
        <v>1989</v>
      </c>
      <c r="K36" s="67">
        <v>1990</v>
      </c>
      <c r="L36" s="67">
        <v>1991</v>
      </c>
      <c r="M36" s="67">
        <v>1992</v>
      </c>
      <c r="N36" s="67">
        <v>1993</v>
      </c>
      <c r="O36" s="67">
        <v>1994</v>
      </c>
      <c r="P36" s="67">
        <v>1995</v>
      </c>
      <c r="Q36" s="67">
        <v>1996</v>
      </c>
      <c r="R36" s="67">
        <v>1997</v>
      </c>
      <c r="S36" s="67">
        <v>1998</v>
      </c>
      <c r="T36" s="67">
        <v>1999</v>
      </c>
      <c r="U36" s="67">
        <v>2000</v>
      </c>
      <c r="V36" s="67">
        <v>2001</v>
      </c>
      <c r="W36" s="67">
        <v>2002</v>
      </c>
      <c r="X36" s="67">
        <v>2003</v>
      </c>
      <c r="Y36" s="67">
        <v>2004</v>
      </c>
      <c r="Z36" s="67">
        <v>2005</v>
      </c>
      <c r="AA36" s="67">
        <v>2006</v>
      </c>
      <c r="AB36" s="67">
        <v>2007</v>
      </c>
      <c r="AC36" s="67">
        <v>2008</v>
      </c>
      <c r="AD36" s="67">
        <v>2009</v>
      </c>
      <c r="AE36" s="67">
        <v>2010</v>
      </c>
      <c r="AF36" s="67">
        <v>2011</v>
      </c>
      <c r="AG36" s="67">
        <v>2012</v>
      </c>
      <c r="AH36" s="67">
        <v>2013</v>
      </c>
      <c r="AI36" s="67">
        <v>2014</v>
      </c>
      <c r="AJ36" s="67">
        <v>2015</v>
      </c>
      <c r="AK36" s="67">
        <v>2016</v>
      </c>
      <c r="AL36" s="67">
        <v>2017</v>
      </c>
      <c r="AM36" s="67">
        <v>2018</v>
      </c>
      <c r="AN36" s="67">
        <v>2019</v>
      </c>
      <c r="AO36" s="68" t="s">
        <v>312</v>
      </c>
      <c r="AP36" s="42"/>
    </row>
    <row r="37" spans="1:51">
      <c r="A37" s="69" t="s">
        <v>56</v>
      </c>
      <c r="B37" s="10">
        <v>75.42</v>
      </c>
      <c r="C37" s="10">
        <v>75.28</v>
      </c>
      <c r="D37" s="10">
        <v>75.66</v>
      </c>
      <c r="E37" s="10">
        <v>75.92</v>
      </c>
      <c r="F37" s="10">
        <v>75.83</v>
      </c>
      <c r="G37" s="10">
        <v>76.27</v>
      </c>
      <c r="H37" s="10">
        <v>76.540000000000006</v>
      </c>
      <c r="I37" s="10">
        <v>76.55</v>
      </c>
      <c r="J37" s="10">
        <v>76.23</v>
      </c>
      <c r="K37" s="10">
        <v>77.010000000000005</v>
      </c>
      <c r="L37" s="10">
        <v>77.150000000000006</v>
      </c>
      <c r="M37" s="10">
        <v>77.27</v>
      </c>
      <c r="N37" s="10">
        <v>76.95</v>
      </c>
      <c r="O37" s="10">
        <v>77.66</v>
      </c>
      <c r="P37" s="10">
        <v>77.62</v>
      </c>
      <c r="Q37" s="10">
        <v>77.87</v>
      </c>
      <c r="R37" s="10">
        <v>78.11</v>
      </c>
      <c r="S37" s="10">
        <v>78.209999999999994</v>
      </c>
      <c r="T37" s="10">
        <v>78.180000000000007</v>
      </c>
      <c r="U37" s="10">
        <v>78.599999999999994</v>
      </c>
      <c r="V37" s="10">
        <v>78.88</v>
      </c>
      <c r="W37" s="10">
        <v>78.89</v>
      </c>
      <c r="X37" s="10">
        <v>78.87</v>
      </c>
      <c r="Y37" s="10">
        <v>79.42</v>
      </c>
      <c r="Z37" s="10">
        <v>79.44</v>
      </c>
      <c r="AA37" s="10">
        <v>79.73</v>
      </c>
      <c r="AB37" s="10">
        <v>79.849999999999994</v>
      </c>
      <c r="AC37" s="10">
        <v>79.95</v>
      </c>
      <c r="AD37" s="10">
        <v>80.39</v>
      </c>
      <c r="AE37" s="10">
        <v>80.599999999999994</v>
      </c>
      <c r="AF37" s="10">
        <v>80.8</v>
      </c>
      <c r="AG37" s="10">
        <v>80.790000000000006</v>
      </c>
      <c r="AH37" s="10">
        <v>81.08</v>
      </c>
      <c r="AI37" s="10">
        <v>81.31</v>
      </c>
      <c r="AJ37" s="10">
        <v>81.040000000000006</v>
      </c>
      <c r="AK37" s="10">
        <v>81.05</v>
      </c>
      <c r="AL37" s="10">
        <v>81.040000000000006</v>
      </c>
      <c r="AM37" s="10">
        <v>81.099999999999994</v>
      </c>
      <c r="AN37" s="10">
        <v>81.239999999999995</v>
      </c>
      <c r="AO37" s="132" t="s">
        <v>139</v>
      </c>
      <c r="AP37" s="21"/>
      <c r="AS37" s="130"/>
      <c r="AW37" s="130"/>
      <c r="AY37" s="3"/>
    </row>
    <row r="38" spans="1:51">
      <c r="A38" s="69" t="s">
        <v>135</v>
      </c>
      <c r="B38" s="10">
        <v>76.88</v>
      </c>
      <c r="C38" s="10">
        <v>76.94</v>
      </c>
      <c r="D38" s="10">
        <v>77.22</v>
      </c>
      <c r="E38" s="10">
        <v>77.569999999999993</v>
      </c>
      <c r="F38" s="10">
        <v>77.38</v>
      </c>
      <c r="G38" s="10">
        <v>77.69</v>
      </c>
      <c r="H38" s="10">
        <v>77.98</v>
      </c>
      <c r="I38" s="10">
        <v>78.069999999999993</v>
      </c>
      <c r="J38" s="10">
        <v>78.099999999999994</v>
      </c>
      <c r="K38" s="10">
        <v>78.510000000000005</v>
      </c>
      <c r="L38" s="10">
        <v>78.61</v>
      </c>
      <c r="M38" s="10">
        <v>78.959999999999994</v>
      </c>
      <c r="N38" s="10">
        <v>78.78</v>
      </c>
      <c r="O38" s="10">
        <v>79.319999999999993</v>
      </c>
      <c r="P38" s="10">
        <v>79.239999999999995</v>
      </c>
      <c r="Q38" s="10">
        <v>79.36</v>
      </c>
      <c r="R38" s="10">
        <v>79.53</v>
      </c>
      <c r="S38" s="10">
        <v>79.75</v>
      </c>
      <c r="T38" s="10">
        <v>79.8</v>
      </c>
      <c r="U38" s="10">
        <v>80.17</v>
      </c>
      <c r="V38" s="10">
        <v>80.400000000000006</v>
      </c>
      <c r="W38" s="10">
        <v>80.510000000000005</v>
      </c>
      <c r="X38" s="10">
        <v>80.5</v>
      </c>
      <c r="Y38" s="10">
        <v>81.040000000000006</v>
      </c>
      <c r="Z38" s="10">
        <v>81.5</v>
      </c>
      <c r="AA38" s="10">
        <v>81.599999999999994</v>
      </c>
      <c r="AB38" s="10">
        <v>81.64</v>
      </c>
      <c r="AC38" s="10">
        <v>81.69</v>
      </c>
      <c r="AD38" s="10">
        <v>82.21</v>
      </c>
      <c r="AE38" s="10">
        <v>82.34</v>
      </c>
      <c r="AF38" s="10">
        <v>82.71</v>
      </c>
      <c r="AG38" s="10">
        <v>82.66</v>
      </c>
      <c r="AH38" s="10">
        <v>82.74</v>
      </c>
      <c r="AI38" s="10">
        <v>82.99</v>
      </c>
      <c r="AJ38" s="10">
        <v>82.71</v>
      </c>
      <c r="AK38" s="10">
        <v>82.87</v>
      </c>
      <c r="AL38" s="10">
        <v>82.96</v>
      </c>
      <c r="AM38" s="10">
        <v>82.93</v>
      </c>
      <c r="AN38" s="10">
        <v>83.27</v>
      </c>
      <c r="AO38" s="132">
        <f>_xlfn.RANK.EQ(AN38,AN$38:AN$65)</f>
        <v>18</v>
      </c>
      <c r="AP38" s="21"/>
      <c r="AS38" s="130"/>
      <c r="AW38" s="130"/>
      <c r="AY38" s="3"/>
    </row>
    <row r="39" spans="1:51">
      <c r="A39" s="69" t="s">
        <v>109</v>
      </c>
      <c r="B39" s="10">
        <v>77.099999999999994</v>
      </c>
      <c r="C39" s="10">
        <v>77.3</v>
      </c>
      <c r="D39" s="10">
        <v>77.3</v>
      </c>
      <c r="E39" s="10">
        <v>78</v>
      </c>
      <c r="F39" s="10">
        <v>78.099999999999994</v>
      </c>
      <c r="G39" s="10">
        <v>78.2</v>
      </c>
      <c r="H39" s="10">
        <v>78.900000000000006</v>
      </c>
      <c r="I39" s="10">
        <v>79.099999999999994</v>
      </c>
      <c r="J39" s="10">
        <v>79.099999999999994</v>
      </c>
      <c r="K39" s="10">
        <v>79.5</v>
      </c>
      <c r="L39" s="10">
        <v>79.7</v>
      </c>
      <c r="M39" s="10">
        <v>79.900000000000006</v>
      </c>
      <c r="N39" s="10">
        <v>79.900000000000006</v>
      </c>
      <c r="O39" s="10">
        <v>80.2</v>
      </c>
      <c r="P39" s="10">
        <v>80.400000000000006</v>
      </c>
      <c r="Q39" s="10">
        <v>80.7</v>
      </c>
      <c r="R39" s="10">
        <v>80.7</v>
      </c>
      <c r="S39" s="10">
        <v>80.7</v>
      </c>
      <c r="T39" s="10">
        <v>81</v>
      </c>
      <c r="U39" s="10">
        <v>81</v>
      </c>
      <c r="V39" s="10">
        <v>81.2</v>
      </c>
      <c r="W39" s="10">
        <v>81.2</v>
      </c>
      <c r="X39" s="10">
        <v>81.099999999999994</v>
      </c>
      <c r="Y39" s="10">
        <v>81.900000000000006</v>
      </c>
      <c r="Z39" s="10">
        <v>81.900000000000006</v>
      </c>
      <c r="AA39" s="10">
        <v>82.3</v>
      </c>
      <c r="AB39" s="10">
        <v>82.6</v>
      </c>
      <c r="AC39" s="10">
        <v>82.6</v>
      </c>
      <c r="AD39" s="10">
        <v>82.8</v>
      </c>
      <c r="AE39" s="10">
        <v>83</v>
      </c>
      <c r="AF39" s="10">
        <v>83.3</v>
      </c>
      <c r="AG39" s="10">
        <v>83.1</v>
      </c>
      <c r="AH39" s="10">
        <v>83.2</v>
      </c>
      <c r="AI39" s="10">
        <v>83.9</v>
      </c>
      <c r="AJ39" s="10">
        <v>83.4</v>
      </c>
      <c r="AK39" s="10">
        <v>84</v>
      </c>
      <c r="AL39" s="10">
        <v>83.9</v>
      </c>
      <c r="AM39" s="10">
        <v>83.9</v>
      </c>
      <c r="AN39" s="10">
        <v>84.3</v>
      </c>
      <c r="AO39" s="132">
        <f t="shared" ref="AO39:AO65" si="1">_xlfn.RANK.EQ(AN39,AN$38:AN$65)</f>
        <v>12</v>
      </c>
      <c r="AP39" s="21"/>
      <c r="AS39" s="130"/>
      <c r="AW39" s="130"/>
      <c r="AY39" s="3"/>
    </row>
    <row r="40" spans="1:51">
      <c r="A40" s="69" t="s">
        <v>110</v>
      </c>
      <c r="B40" s="10">
        <v>74.3</v>
      </c>
      <c r="C40" s="10">
        <v>74</v>
      </c>
      <c r="D40" s="10">
        <v>74.400000000000006</v>
      </c>
      <c r="E40" s="10">
        <v>74.599999999999994</v>
      </c>
      <c r="F40" s="10">
        <v>74.3</v>
      </c>
      <c r="G40" s="10">
        <v>74.8</v>
      </c>
      <c r="H40" s="10">
        <v>74.599999999999994</v>
      </c>
      <c r="I40" s="10">
        <v>74.7</v>
      </c>
      <c r="J40" s="10">
        <v>74.8</v>
      </c>
      <c r="K40" s="10">
        <v>74.7</v>
      </c>
      <c r="L40" s="10">
        <v>74.400000000000006</v>
      </c>
      <c r="M40" s="10">
        <v>74.8</v>
      </c>
      <c r="N40" s="10">
        <v>75.099999999999994</v>
      </c>
      <c r="O40" s="10">
        <v>74.8</v>
      </c>
      <c r="P40" s="10">
        <v>74.900000000000006</v>
      </c>
      <c r="Q40" s="10">
        <v>74.5</v>
      </c>
      <c r="R40" s="10">
        <v>73.8</v>
      </c>
      <c r="S40" s="10">
        <v>74.599999999999994</v>
      </c>
      <c r="T40" s="10">
        <v>75</v>
      </c>
      <c r="U40" s="10">
        <v>75</v>
      </c>
      <c r="V40" s="10">
        <v>75.400000000000006</v>
      </c>
      <c r="W40" s="10">
        <v>75.5</v>
      </c>
      <c r="X40" s="10">
        <v>75.900000000000006</v>
      </c>
      <c r="Y40" s="10">
        <v>76.2</v>
      </c>
      <c r="Z40" s="10">
        <v>76.2</v>
      </c>
      <c r="AA40" s="10">
        <v>76.3</v>
      </c>
      <c r="AB40" s="10">
        <v>76.599999999999994</v>
      </c>
      <c r="AC40" s="10">
        <v>77</v>
      </c>
      <c r="AD40" s="10">
        <v>77.400000000000006</v>
      </c>
      <c r="AE40" s="10">
        <v>77.400000000000006</v>
      </c>
      <c r="AF40" s="10">
        <v>77.8</v>
      </c>
      <c r="AG40" s="10">
        <v>77.900000000000006</v>
      </c>
      <c r="AH40" s="10">
        <v>78.599999999999994</v>
      </c>
      <c r="AI40" s="10">
        <v>78</v>
      </c>
      <c r="AJ40" s="10">
        <v>78.2</v>
      </c>
      <c r="AK40" s="10">
        <v>78.5</v>
      </c>
      <c r="AL40" s="10">
        <v>78.400000000000006</v>
      </c>
      <c r="AM40" s="10">
        <v>78.599999999999994</v>
      </c>
      <c r="AN40" s="10">
        <v>78.8</v>
      </c>
      <c r="AO40" s="133">
        <f t="shared" si="1"/>
        <v>28</v>
      </c>
      <c r="AP40" s="21"/>
      <c r="AS40" s="130"/>
      <c r="AW40" s="130"/>
      <c r="AY40" s="3"/>
    </row>
    <row r="41" spans="1:51">
      <c r="A41" s="69" t="s">
        <v>111</v>
      </c>
      <c r="B41" s="10">
        <v>74.400000000000006</v>
      </c>
      <c r="C41" s="10">
        <v>74.5</v>
      </c>
      <c r="D41" s="10">
        <v>74.400000000000006</v>
      </c>
      <c r="E41" s="10">
        <v>74.599999999999994</v>
      </c>
      <c r="F41" s="10">
        <v>74.8</v>
      </c>
      <c r="G41" s="10">
        <v>74.7</v>
      </c>
      <c r="H41" s="10">
        <v>75.3</v>
      </c>
      <c r="I41" s="10">
        <v>75.400000000000006</v>
      </c>
      <c r="J41" s="10">
        <v>75.5</v>
      </c>
      <c r="K41" s="10">
        <v>75.5</v>
      </c>
      <c r="L41" s="10">
        <v>75.8</v>
      </c>
      <c r="M41" s="10">
        <v>76.3</v>
      </c>
      <c r="N41" s="10">
        <v>76.5</v>
      </c>
      <c r="O41" s="10">
        <v>76.8</v>
      </c>
      <c r="P41" s="10">
        <v>76.8</v>
      </c>
      <c r="Q41" s="10">
        <v>77.5</v>
      </c>
      <c r="R41" s="10">
        <v>77.599999999999994</v>
      </c>
      <c r="S41" s="10">
        <v>78.2</v>
      </c>
      <c r="T41" s="10">
        <v>78.3</v>
      </c>
      <c r="U41" s="10">
        <v>78.5</v>
      </c>
      <c r="V41" s="10">
        <v>78.5</v>
      </c>
      <c r="W41" s="10">
        <v>78.7</v>
      </c>
      <c r="X41" s="10">
        <v>78.599999999999994</v>
      </c>
      <c r="Y41" s="10">
        <v>79.099999999999994</v>
      </c>
      <c r="Z41" s="10">
        <v>79.2</v>
      </c>
      <c r="AA41" s="10">
        <v>79.900000000000006</v>
      </c>
      <c r="AB41" s="10">
        <v>80.2</v>
      </c>
      <c r="AC41" s="10">
        <v>80.5</v>
      </c>
      <c r="AD41" s="10">
        <v>80.5</v>
      </c>
      <c r="AE41" s="10">
        <v>80.900000000000006</v>
      </c>
      <c r="AF41" s="10">
        <v>81.099999999999994</v>
      </c>
      <c r="AG41" s="10">
        <v>81.2</v>
      </c>
      <c r="AH41" s="10">
        <v>81.3</v>
      </c>
      <c r="AI41" s="10">
        <v>82</v>
      </c>
      <c r="AJ41" s="10">
        <v>81.599999999999994</v>
      </c>
      <c r="AK41" s="10">
        <v>82.1</v>
      </c>
      <c r="AL41" s="10">
        <v>82</v>
      </c>
      <c r="AM41" s="10">
        <v>82</v>
      </c>
      <c r="AN41" s="10">
        <v>82.2</v>
      </c>
      <c r="AO41" s="132">
        <f t="shared" si="1"/>
        <v>20</v>
      </c>
      <c r="AP41" s="21"/>
      <c r="AS41" s="130"/>
      <c r="AW41" s="130"/>
      <c r="AY41" s="3"/>
    </row>
    <row r="42" spans="1:51">
      <c r="A42" s="69" t="s">
        <v>112</v>
      </c>
      <c r="B42" s="10">
        <v>77.5</v>
      </c>
      <c r="C42" s="10">
        <v>77.8</v>
      </c>
      <c r="D42" s="10">
        <v>77.7</v>
      </c>
      <c r="E42" s="10">
        <v>77.8</v>
      </c>
      <c r="F42" s="10">
        <v>77.599999999999994</v>
      </c>
      <c r="G42" s="10">
        <v>77.7</v>
      </c>
      <c r="H42" s="10">
        <v>77.900000000000006</v>
      </c>
      <c r="I42" s="10">
        <v>77.8</v>
      </c>
      <c r="J42" s="10">
        <v>77.900000000000006</v>
      </c>
      <c r="K42" s="10">
        <v>77.8</v>
      </c>
      <c r="L42" s="10">
        <v>78.099999999999994</v>
      </c>
      <c r="M42" s="10">
        <v>78</v>
      </c>
      <c r="N42" s="10">
        <v>77.8</v>
      </c>
      <c r="O42" s="10">
        <v>78.2</v>
      </c>
      <c r="P42" s="10">
        <v>77.900000000000006</v>
      </c>
      <c r="Q42" s="10">
        <v>78.3</v>
      </c>
      <c r="R42" s="10">
        <v>78.599999999999994</v>
      </c>
      <c r="S42" s="10">
        <v>79</v>
      </c>
      <c r="T42" s="10">
        <v>79</v>
      </c>
      <c r="U42" s="10">
        <v>79.2</v>
      </c>
      <c r="V42" s="10">
        <v>79.3</v>
      </c>
      <c r="W42" s="10">
        <v>79.400000000000006</v>
      </c>
      <c r="X42" s="10">
        <v>79.8</v>
      </c>
      <c r="Y42" s="10">
        <v>80.2</v>
      </c>
      <c r="Z42" s="10">
        <v>80.5</v>
      </c>
      <c r="AA42" s="10">
        <v>80.7</v>
      </c>
      <c r="AB42" s="10">
        <v>80.599999999999994</v>
      </c>
      <c r="AC42" s="10">
        <v>81</v>
      </c>
      <c r="AD42" s="10">
        <v>81.099999999999994</v>
      </c>
      <c r="AE42" s="10">
        <v>81.400000000000006</v>
      </c>
      <c r="AF42" s="10">
        <v>81.900000000000006</v>
      </c>
      <c r="AG42" s="10">
        <v>82.1</v>
      </c>
      <c r="AH42" s="10">
        <v>82.4</v>
      </c>
      <c r="AI42" s="10">
        <v>82.8</v>
      </c>
      <c r="AJ42" s="10">
        <v>82.7</v>
      </c>
      <c r="AK42" s="10">
        <v>82.8</v>
      </c>
      <c r="AL42" s="10">
        <v>83.1</v>
      </c>
      <c r="AM42" s="10">
        <v>82.9</v>
      </c>
      <c r="AN42" s="10">
        <v>83.5</v>
      </c>
      <c r="AO42" s="132">
        <f t="shared" si="1"/>
        <v>17</v>
      </c>
      <c r="AP42" s="21"/>
      <c r="AS42" s="130"/>
      <c r="AW42" s="130"/>
      <c r="AY42" s="3"/>
    </row>
    <row r="43" spans="1:51">
      <c r="A43" s="69" t="s">
        <v>136</v>
      </c>
      <c r="B43" s="10">
        <v>76.400000000000006</v>
      </c>
      <c r="C43" s="10">
        <v>76.7</v>
      </c>
      <c r="D43" s="10">
        <v>77</v>
      </c>
      <c r="E43" s="10">
        <v>77.5</v>
      </c>
      <c r="F43" s="10">
        <v>77.599999999999994</v>
      </c>
      <c r="G43" s="10">
        <v>77.7</v>
      </c>
      <c r="H43" s="10">
        <v>78.2</v>
      </c>
      <c r="I43" s="10">
        <v>78.400000000000006</v>
      </c>
      <c r="J43" s="10">
        <v>78.599999999999994</v>
      </c>
      <c r="K43" s="10">
        <v>78.5</v>
      </c>
      <c r="L43" s="10">
        <v>78.8</v>
      </c>
      <c r="M43" s="10">
        <v>79.3</v>
      </c>
      <c r="N43" s="10">
        <v>79.400000000000006</v>
      </c>
      <c r="O43" s="10">
        <v>79.7</v>
      </c>
      <c r="P43" s="10">
        <v>79.900000000000006</v>
      </c>
      <c r="Q43" s="10">
        <v>80.099999999999994</v>
      </c>
      <c r="R43" s="10">
        <v>80.5</v>
      </c>
      <c r="S43" s="10">
        <v>80.8</v>
      </c>
      <c r="T43" s="10">
        <v>81</v>
      </c>
      <c r="U43" s="10">
        <v>81.2</v>
      </c>
      <c r="V43" s="10">
        <v>81.400000000000006</v>
      </c>
      <c r="W43" s="10">
        <v>81.3</v>
      </c>
      <c r="X43" s="10">
        <v>81.3</v>
      </c>
      <c r="Y43" s="10">
        <v>81.900000000000006</v>
      </c>
      <c r="Z43" s="10">
        <v>82</v>
      </c>
      <c r="AA43" s="10">
        <v>82.4</v>
      </c>
      <c r="AB43" s="10">
        <v>82.7</v>
      </c>
      <c r="AC43" s="10">
        <v>82.7</v>
      </c>
      <c r="AD43" s="10">
        <v>82.8</v>
      </c>
      <c r="AE43" s="10">
        <v>83</v>
      </c>
      <c r="AF43" s="10">
        <v>83.1</v>
      </c>
      <c r="AG43" s="10">
        <v>83.1</v>
      </c>
      <c r="AH43" s="10">
        <v>83</v>
      </c>
      <c r="AI43" s="10">
        <v>83.6</v>
      </c>
      <c r="AJ43" s="10">
        <v>83.1</v>
      </c>
      <c r="AK43" s="10">
        <v>83.5</v>
      </c>
      <c r="AL43" s="10">
        <v>83.4</v>
      </c>
      <c r="AM43" s="10">
        <v>83.3</v>
      </c>
      <c r="AN43" s="10">
        <v>83.7</v>
      </c>
      <c r="AO43" s="132">
        <f t="shared" si="1"/>
        <v>15</v>
      </c>
      <c r="AP43" s="21"/>
      <c r="AS43" s="130"/>
      <c r="AW43" s="130"/>
      <c r="AY43" s="3"/>
    </row>
    <row r="44" spans="1:51">
      <c r="A44" s="69" t="s">
        <v>113</v>
      </c>
      <c r="B44" s="10">
        <v>74.099999999999994</v>
      </c>
      <c r="C44" s="10">
        <v>74.7</v>
      </c>
      <c r="D44" s="10">
        <v>74.8</v>
      </c>
      <c r="E44" s="10">
        <v>74.3</v>
      </c>
      <c r="F44" s="10">
        <v>74.5</v>
      </c>
      <c r="G44" s="10">
        <v>75.099999999999994</v>
      </c>
      <c r="H44" s="10">
        <v>75.099999999999994</v>
      </c>
      <c r="I44" s="10">
        <v>75</v>
      </c>
      <c r="J44" s="10">
        <v>74.900000000000006</v>
      </c>
      <c r="K44" s="10">
        <v>74.900000000000006</v>
      </c>
      <c r="L44" s="10">
        <v>75</v>
      </c>
      <c r="M44" s="10">
        <v>74.8</v>
      </c>
      <c r="N44" s="10">
        <v>74</v>
      </c>
      <c r="O44" s="10">
        <v>72.900000000000006</v>
      </c>
      <c r="P44" s="10">
        <v>74.3</v>
      </c>
      <c r="Q44" s="10">
        <v>75.599999999999994</v>
      </c>
      <c r="R44" s="10">
        <v>75.900000000000006</v>
      </c>
      <c r="S44" s="10">
        <v>75.400000000000006</v>
      </c>
      <c r="T44" s="10">
        <v>76.099999999999994</v>
      </c>
      <c r="U44" s="10">
        <v>76.400000000000006</v>
      </c>
      <c r="V44" s="10">
        <v>76.5</v>
      </c>
      <c r="W44" s="10">
        <v>77.2</v>
      </c>
      <c r="X44" s="10">
        <v>77.2</v>
      </c>
      <c r="Y44" s="10">
        <v>78</v>
      </c>
      <c r="Z44" s="10">
        <v>78.2</v>
      </c>
      <c r="AA44" s="10">
        <v>78.599999999999994</v>
      </c>
      <c r="AB44" s="10">
        <v>78.900000000000006</v>
      </c>
      <c r="AC44" s="10">
        <v>79.5</v>
      </c>
      <c r="AD44" s="10">
        <v>80.3</v>
      </c>
      <c r="AE44" s="10">
        <v>80.8</v>
      </c>
      <c r="AF44" s="10">
        <v>81.3</v>
      </c>
      <c r="AG44" s="10">
        <v>81.5</v>
      </c>
      <c r="AH44" s="10">
        <v>81.7</v>
      </c>
      <c r="AI44" s="10">
        <v>81.900000000000006</v>
      </c>
      <c r="AJ44" s="10">
        <v>82.2</v>
      </c>
      <c r="AK44" s="10">
        <v>82.2</v>
      </c>
      <c r="AL44" s="10">
        <v>82.6</v>
      </c>
      <c r="AM44" s="10">
        <v>82.7</v>
      </c>
      <c r="AN44" s="10">
        <v>83</v>
      </c>
      <c r="AO44" s="132">
        <f t="shared" si="1"/>
        <v>19</v>
      </c>
      <c r="AP44" s="21"/>
      <c r="AS44" s="130"/>
      <c r="AW44" s="130"/>
      <c r="AY44" s="3"/>
    </row>
    <row r="45" spans="1:51">
      <c r="A45" s="69" t="s">
        <v>114</v>
      </c>
      <c r="B45" s="10"/>
      <c r="C45" s="10"/>
      <c r="D45" s="10"/>
      <c r="E45" s="10"/>
      <c r="F45" s="10"/>
      <c r="G45" s="10">
        <v>76.400000000000006</v>
      </c>
      <c r="H45" s="10">
        <v>77.3</v>
      </c>
      <c r="I45" s="10">
        <v>77.3</v>
      </c>
      <c r="J45" s="10">
        <v>77.2</v>
      </c>
      <c r="K45" s="10">
        <v>77.7</v>
      </c>
      <c r="L45" s="10">
        <v>77.900000000000006</v>
      </c>
      <c r="M45" s="10">
        <v>78.3</v>
      </c>
      <c r="N45" s="10">
        <v>78.099999999999994</v>
      </c>
      <c r="O45" s="10">
        <v>78.599999999999994</v>
      </c>
      <c r="P45" s="10">
        <v>78.3</v>
      </c>
      <c r="Q45" s="10">
        <v>78.7</v>
      </c>
      <c r="R45" s="10">
        <v>78.7</v>
      </c>
      <c r="S45" s="10">
        <v>79.099999999999994</v>
      </c>
      <c r="T45" s="10">
        <v>78.900000000000006</v>
      </c>
      <c r="U45" s="10">
        <v>79.2</v>
      </c>
      <c r="V45" s="10">
        <v>79.900000000000006</v>
      </c>
      <c r="W45" s="10">
        <v>80.400000000000006</v>
      </c>
      <c r="X45" s="10">
        <v>80.7</v>
      </c>
      <c r="Y45" s="10">
        <v>81.099999999999994</v>
      </c>
      <c r="Z45" s="10">
        <v>81.3</v>
      </c>
      <c r="AA45" s="10">
        <v>81.7</v>
      </c>
      <c r="AB45" s="10">
        <v>82.1</v>
      </c>
      <c r="AC45" s="10">
        <v>82.4</v>
      </c>
      <c r="AD45" s="10">
        <v>82.7</v>
      </c>
      <c r="AE45" s="10">
        <v>83.1</v>
      </c>
      <c r="AF45" s="10">
        <v>83</v>
      </c>
      <c r="AG45" s="10">
        <v>83.1</v>
      </c>
      <c r="AH45" s="10">
        <v>83.1</v>
      </c>
      <c r="AI45" s="10">
        <v>83.5</v>
      </c>
      <c r="AJ45" s="10">
        <v>83.4</v>
      </c>
      <c r="AK45" s="10">
        <v>83.6</v>
      </c>
      <c r="AL45" s="10">
        <v>84</v>
      </c>
      <c r="AM45" s="10">
        <v>84.1</v>
      </c>
      <c r="AN45" s="10">
        <v>84.7</v>
      </c>
      <c r="AO45" s="132">
        <f t="shared" si="1"/>
        <v>8</v>
      </c>
      <c r="AP45" s="21"/>
      <c r="AS45" s="130"/>
      <c r="AW45" s="130"/>
      <c r="AY45" s="3"/>
    </row>
    <row r="46" spans="1:51">
      <c r="A46" s="69" t="s">
        <v>115</v>
      </c>
      <c r="B46" s="10">
        <v>77.900000000000006</v>
      </c>
      <c r="C46" s="10">
        <v>78.2</v>
      </c>
      <c r="D46" s="10">
        <v>78</v>
      </c>
      <c r="E46" s="10">
        <v>78.599999999999994</v>
      </c>
      <c r="F46" s="10">
        <v>78.400000000000006</v>
      </c>
      <c r="G46" s="10">
        <v>78.8</v>
      </c>
      <c r="H46" s="10">
        <v>78.599999999999994</v>
      </c>
      <c r="I46" s="10">
        <v>79.3</v>
      </c>
      <c r="J46" s="10">
        <v>79.5</v>
      </c>
      <c r="K46" s="10">
        <v>79.5</v>
      </c>
      <c r="L46" s="10">
        <v>79.8</v>
      </c>
      <c r="M46" s="10">
        <v>79.7</v>
      </c>
      <c r="N46" s="10">
        <v>80.099999999999994</v>
      </c>
      <c r="O46" s="10">
        <v>80.3</v>
      </c>
      <c r="P46" s="10">
        <v>80.400000000000006</v>
      </c>
      <c r="Q46" s="10">
        <v>80.599999999999994</v>
      </c>
      <c r="R46" s="10">
        <v>81</v>
      </c>
      <c r="S46" s="10">
        <v>80.900000000000006</v>
      </c>
      <c r="T46" s="10">
        <v>81.099999999999994</v>
      </c>
      <c r="U46" s="10">
        <v>81.3</v>
      </c>
      <c r="V46" s="10">
        <v>81.900000000000006</v>
      </c>
      <c r="W46" s="10">
        <v>82</v>
      </c>
      <c r="X46" s="10">
        <v>82</v>
      </c>
      <c r="Y46" s="10">
        <v>82.2</v>
      </c>
      <c r="Z46" s="10">
        <v>82.5</v>
      </c>
      <c r="AA46" s="10">
        <v>82.7</v>
      </c>
      <c r="AB46" s="10">
        <v>82.5</v>
      </c>
      <c r="AC46" s="10">
        <v>83</v>
      </c>
      <c r="AD46" s="10">
        <v>83.3</v>
      </c>
      <c r="AE46" s="10">
        <v>83.3</v>
      </c>
      <c r="AF46" s="10">
        <v>83.6</v>
      </c>
      <c r="AG46" s="10">
        <v>83.4</v>
      </c>
      <c r="AH46" s="10">
        <v>84</v>
      </c>
      <c r="AI46" s="10">
        <v>84.1</v>
      </c>
      <c r="AJ46" s="10">
        <v>83.7</v>
      </c>
      <c r="AK46" s="10">
        <v>84</v>
      </c>
      <c r="AL46" s="10">
        <v>83.9</v>
      </c>
      <c r="AM46" s="10">
        <v>84.4</v>
      </c>
      <c r="AN46" s="10">
        <v>84.2</v>
      </c>
      <c r="AO46" s="132">
        <f t="shared" si="1"/>
        <v>13</v>
      </c>
      <c r="AP46" s="21"/>
      <c r="AS46" s="130"/>
      <c r="AW46" s="130"/>
      <c r="AY46" s="3"/>
    </row>
    <row r="47" spans="1:51">
      <c r="A47" s="69" t="s">
        <v>116</v>
      </c>
      <c r="B47" s="10">
        <v>78.8</v>
      </c>
      <c r="C47" s="10">
        <v>79.400000000000006</v>
      </c>
      <c r="D47" s="10">
        <v>79.099999999999994</v>
      </c>
      <c r="E47" s="10">
        <v>79.7</v>
      </c>
      <c r="F47" s="10">
        <v>79.599999999999994</v>
      </c>
      <c r="G47" s="10">
        <v>79.900000000000006</v>
      </c>
      <c r="H47" s="10">
        <v>80.2</v>
      </c>
      <c r="I47" s="10">
        <v>80.3</v>
      </c>
      <c r="J47" s="10">
        <v>80.5</v>
      </c>
      <c r="K47" s="10">
        <v>80.599999999999994</v>
      </c>
      <c r="L47" s="10">
        <v>80.7</v>
      </c>
      <c r="M47" s="10">
        <v>81.3</v>
      </c>
      <c r="N47" s="10">
        <v>81.3</v>
      </c>
      <c r="O47" s="10">
        <v>81.7</v>
      </c>
      <c r="P47" s="10">
        <v>81.8</v>
      </c>
      <c r="Q47" s="10">
        <v>82</v>
      </c>
      <c r="R47" s="10">
        <v>82.4</v>
      </c>
      <c r="S47" s="10">
        <v>82.4</v>
      </c>
      <c r="T47" s="10">
        <v>82.3</v>
      </c>
      <c r="U47" s="10">
        <v>82.8</v>
      </c>
      <c r="V47" s="10">
        <v>83.2</v>
      </c>
      <c r="W47" s="10">
        <v>83.3</v>
      </c>
      <c r="X47" s="10">
        <v>83</v>
      </c>
      <c r="Y47" s="10">
        <v>83.7</v>
      </c>
      <c r="Z47" s="10">
        <v>83.6</v>
      </c>
      <c r="AA47" s="10">
        <v>84.4</v>
      </c>
      <c r="AB47" s="10">
        <v>84.4</v>
      </c>
      <c r="AC47" s="10">
        <v>84.6</v>
      </c>
      <c r="AD47" s="10">
        <v>85</v>
      </c>
      <c r="AE47" s="10">
        <v>85.5</v>
      </c>
      <c r="AF47" s="10">
        <v>85.6</v>
      </c>
      <c r="AG47" s="10">
        <v>85.5</v>
      </c>
      <c r="AH47" s="10">
        <v>86.1</v>
      </c>
      <c r="AI47" s="10">
        <v>86.2</v>
      </c>
      <c r="AJ47" s="10">
        <v>85.7</v>
      </c>
      <c r="AK47" s="10">
        <v>86.3</v>
      </c>
      <c r="AL47" s="10">
        <v>86.1</v>
      </c>
      <c r="AM47" s="10">
        <v>86.3</v>
      </c>
      <c r="AN47" s="10">
        <v>86.7</v>
      </c>
      <c r="AO47" s="133">
        <f t="shared" si="1"/>
        <v>1</v>
      </c>
      <c r="AP47" s="21"/>
      <c r="AS47" s="130"/>
      <c r="AW47" s="130"/>
      <c r="AY47" s="3"/>
    </row>
    <row r="48" spans="1:51">
      <c r="A48" s="69" t="s">
        <v>117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82.6</v>
      </c>
      <c r="T48" s="10">
        <v>82.7</v>
      </c>
      <c r="U48" s="10">
        <v>83</v>
      </c>
      <c r="V48" s="10">
        <v>83</v>
      </c>
      <c r="W48" s="10">
        <v>83</v>
      </c>
      <c r="X48" s="10">
        <v>82.7</v>
      </c>
      <c r="Y48" s="10">
        <v>83.8</v>
      </c>
      <c r="Z48" s="10">
        <v>83.8</v>
      </c>
      <c r="AA48" s="10">
        <v>84.5</v>
      </c>
      <c r="AB48" s="10">
        <v>84.8</v>
      </c>
      <c r="AC48" s="10">
        <v>84.8</v>
      </c>
      <c r="AD48" s="10">
        <v>85</v>
      </c>
      <c r="AE48" s="10">
        <v>85.3</v>
      </c>
      <c r="AF48" s="10">
        <v>85.7</v>
      </c>
      <c r="AG48" s="10">
        <v>85.4</v>
      </c>
      <c r="AH48" s="10">
        <v>85.6</v>
      </c>
      <c r="AI48" s="10">
        <v>86.1</v>
      </c>
      <c r="AJ48" s="10">
        <v>85.6</v>
      </c>
      <c r="AK48" s="10">
        <v>85.8</v>
      </c>
      <c r="AL48" s="10">
        <v>85.7</v>
      </c>
      <c r="AM48" s="10">
        <v>85.8</v>
      </c>
      <c r="AN48" s="10">
        <v>85.9</v>
      </c>
      <c r="AO48" s="132">
        <f t="shared" si="1"/>
        <v>2</v>
      </c>
      <c r="AP48" s="21"/>
      <c r="AS48" s="130"/>
      <c r="AW48" s="130"/>
      <c r="AY48" s="3"/>
    </row>
    <row r="49" spans="1:51">
      <c r="A49" s="69" t="s">
        <v>118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78.099999999999994</v>
      </c>
      <c r="W49" s="10">
        <v>78.3</v>
      </c>
      <c r="X49" s="10">
        <v>78.099999999999994</v>
      </c>
      <c r="Y49" s="10">
        <v>78.8</v>
      </c>
      <c r="Z49" s="10">
        <v>78.8</v>
      </c>
      <c r="AA49" s="10">
        <v>79.3</v>
      </c>
      <c r="AB49" s="10">
        <v>79.2</v>
      </c>
      <c r="AC49" s="10">
        <v>79.7</v>
      </c>
      <c r="AD49" s="10">
        <v>79.7</v>
      </c>
      <c r="AE49" s="10">
        <v>79.900000000000006</v>
      </c>
      <c r="AF49" s="10">
        <v>80.400000000000006</v>
      </c>
      <c r="AG49" s="10">
        <v>80.599999999999994</v>
      </c>
      <c r="AH49" s="10">
        <v>81</v>
      </c>
      <c r="AI49" s="10">
        <v>81</v>
      </c>
      <c r="AJ49" s="10">
        <v>80.5</v>
      </c>
      <c r="AK49" s="10">
        <v>81.3</v>
      </c>
      <c r="AL49" s="10">
        <v>81</v>
      </c>
      <c r="AM49" s="10">
        <v>81.5</v>
      </c>
      <c r="AN49" s="10">
        <v>81.599999999999994</v>
      </c>
      <c r="AO49" s="132">
        <f t="shared" si="1"/>
        <v>22</v>
      </c>
      <c r="AP49" s="21"/>
      <c r="AS49" s="130"/>
      <c r="AW49" s="130"/>
      <c r="AY49" s="3"/>
    </row>
    <row r="50" spans="1:51">
      <c r="A50" s="69" t="s">
        <v>119</v>
      </c>
      <c r="B50" s="10"/>
      <c r="C50" s="10"/>
      <c r="D50" s="10"/>
      <c r="E50" s="10"/>
      <c r="F50" s="10">
        <v>78.8</v>
      </c>
      <c r="G50" s="10">
        <v>79.099999999999994</v>
      </c>
      <c r="H50" s="10">
        <v>79.599999999999994</v>
      </c>
      <c r="I50" s="10">
        <v>79.7</v>
      </c>
      <c r="J50" s="10">
        <v>80.2</v>
      </c>
      <c r="K50" s="10">
        <v>80.3</v>
      </c>
      <c r="L50" s="10">
        <v>80.400000000000006</v>
      </c>
      <c r="M50" s="10">
        <v>80.8</v>
      </c>
      <c r="N50" s="10">
        <v>81</v>
      </c>
      <c r="O50" s="10">
        <v>81.2</v>
      </c>
      <c r="P50" s="10">
        <v>81.5</v>
      </c>
      <c r="Q50" s="10">
        <v>81.8</v>
      </c>
      <c r="R50" s="10">
        <v>82</v>
      </c>
      <c r="S50" s="10">
        <v>82.1</v>
      </c>
      <c r="T50" s="10">
        <v>82.6</v>
      </c>
      <c r="U50" s="10">
        <v>82.8</v>
      </c>
      <c r="V50" s="10">
        <v>83.2</v>
      </c>
      <c r="W50" s="10">
        <v>83.2</v>
      </c>
      <c r="X50" s="10">
        <v>82.8</v>
      </c>
      <c r="Y50" s="10">
        <v>83.7</v>
      </c>
      <c r="Z50" s="10">
        <v>83.6</v>
      </c>
      <c r="AA50" s="10">
        <v>84.1</v>
      </c>
      <c r="AB50" s="10">
        <v>84.2</v>
      </c>
      <c r="AC50" s="10">
        <v>84.2</v>
      </c>
      <c r="AD50" s="10">
        <v>84.3</v>
      </c>
      <c r="AE50" s="10">
        <v>84.7</v>
      </c>
      <c r="AF50" s="10">
        <v>84.8</v>
      </c>
      <c r="AG50" s="10">
        <v>84.8</v>
      </c>
      <c r="AH50" s="10">
        <v>85.2</v>
      </c>
      <c r="AI50" s="10">
        <v>85.6</v>
      </c>
      <c r="AJ50" s="10">
        <v>84.9</v>
      </c>
      <c r="AK50" s="10">
        <v>85.6</v>
      </c>
      <c r="AL50" s="10">
        <v>85.2</v>
      </c>
      <c r="AM50" s="10">
        <v>85.6</v>
      </c>
      <c r="AN50" s="10">
        <v>85.7</v>
      </c>
      <c r="AO50" s="132">
        <f t="shared" si="1"/>
        <v>3</v>
      </c>
      <c r="AP50" s="21"/>
      <c r="AS50" s="130"/>
      <c r="AW50" s="130"/>
      <c r="AY50" s="3"/>
    </row>
    <row r="51" spans="1:51">
      <c r="A51" s="69" t="s">
        <v>120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79.8</v>
      </c>
      <c r="O51" s="10">
        <v>79.2</v>
      </c>
      <c r="P51" s="10">
        <v>79.599999999999994</v>
      </c>
      <c r="Q51" s="10">
        <v>80</v>
      </c>
      <c r="R51" s="10">
        <v>80</v>
      </c>
      <c r="S51" s="10">
        <v>79.8</v>
      </c>
      <c r="T51" s="10">
        <v>79.900000000000006</v>
      </c>
      <c r="U51" s="10">
        <v>80.099999999999994</v>
      </c>
      <c r="V51" s="10">
        <v>81.400000000000006</v>
      </c>
      <c r="W51" s="10">
        <v>81</v>
      </c>
      <c r="X51" s="10">
        <v>81.2</v>
      </c>
      <c r="Y51" s="10">
        <v>81.8</v>
      </c>
      <c r="Z51" s="10">
        <v>80.8</v>
      </c>
      <c r="AA51" s="10">
        <v>82</v>
      </c>
      <c r="AB51" s="10">
        <v>82.1</v>
      </c>
      <c r="AC51" s="10">
        <v>82.9</v>
      </c>
      <c r="AD51" s="10">
        <v>83.5</v>
      </c>
      <c r="AE51" s="10">
        <v>83.9</v>
      </c>
      <c r="AF51" s="10">
        <v>83.1</v>
      </c>
      <c r="AG51" s="10">
        <v>83.4</v>
      </c>
      <c r="AH51" s="10">
        <v>85</v>
      </c>
      <c r="AI51" s="10">
        <v>84.3</v>
      </c>
      <c r="AJ51" s="10">
        <v>83.7</v>
      </c>
      <c r="AK51" s="10">
        <v>84.9</v>
      </c>
      <c r="AL51" s="10">
        <v>84.2</v>
      </c>
      <c r="AM51" s="10">
        <v>84.8</v>
      </c>
      <c r="AN51" s="10">
        <v>84.4</v>
      </c>
      <c r="AO51" s="132">
        <f t="shared" si="1"/>
        <v>11</v>
      </c>
      <c r="AP51" s="21"/>
      <c r="AS51" s="130"/>
      <c r="AW51" s="130"/>
      <c r="AY51" s="3"/>
    </row>
    <row r="52" spans="1:51">
      <c r="A52" s="69" t="s">
        <v>121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75.8</v>
      </c>
      <c r="X52" s="10">
        <v>75.7</v>
      </c>
      <c r="Y52" s="10">
        <v>76</v>
      </c>
      <c r="Z52" s="10">
        <v>76.3</v>
      </c>
      <c r="AA52" s="10">
        <v>76.099999999999994</v>
      </c>
      <c r="AB52" s="10">
        <v>76.2</v>
      </c>
      <c r="AC52" s="10">
        <v>77.5</v>
      </c>
      <c r="AD52" s="10">
        <v>77.7</v>
      </c>
      <c r="AE52" s="10">
        <v>78</v>
      </c>
      <c r="AF52" s="10">
        <v>78.8</v>
      </c>
      <c r="AG52" s="10">
        <v>78.900000000000006</v>
      </c>
      <c r="AH52" s="10">
        <v>78.900000000000006</v>
      </c>
      <c r="AI52" s="10">
        <v>79.400000000000006</v>
      </c>
      <c r="AJ52" s="10">
        <v>79.5</v>
      </c>
      <c r="AK52" s="10">
        <v>79.599999999999994</v>
      </c>
      <c r="AL52" s="10">
        <v>79.7</v>
      </c>
      <c r="AM52" s="10">
        <v>79.7</v>
      </c>
      <c r="AN52" s="10">
        <v>80.099999999999994</v>
      </c>
      <c r="AO52" s="132">
        <f t="shared" si="1"/>
        <v>25</v>
      </c>
      <c r="AP52" s="21"/>
      <c r="AS52" s="130"/>
      <c r="AW52" s="130"/>
      <c r="AY52" s="3"/>
    </row>
    <row r="53" spans="1:51">
      <c r="A53" s="69" t="s">
        <v>122</v>
      </c>
      <c r="B53" s="10">
        <v>75.400000000000006</v>
      </c>
      <c r="C53" s="10">
        <v>75.8</v>
      </c>
      <c r="D53" s="10">
        <v>75.7</v>
      </c>
      <c r="E53" s="10">
        <v>75.3</v>
      </c>
      <c r="F53" s="10">
        <v>75.3</v>
      </c>
      <c r="G53" s="10">
        <v>76.400000000000006</v>
      </c>
      <c r="H53" s="10">
        <v>76.3</v>
      </c>
      <c r="I53" s="10">
        <v>76.3</v>
      </c>
      <c r="J53" s="10">
        <v>76.3</v>
      </c>
      <c r="K53" s="10">
        <v>76.3</v>
      </c>
      <c r="L53" s="10">
        <v>76</v>
      </c>
      <c r="M53" s="10">
        <v>76</v>
      </c>
      <c r="N53" s="10">
        <v>75</v>
      </c>
      <c r="O53" s="10">
        <v>74.900000000000006</v>
      </c>
      <c r="P53" s="10">
        <v>75.099999999999994</v>
      </c>
      <c r="Q53" s="10">
        <v>75.900000000000006</v>
      </c>
      <c r="R53" s="10">
        <v>76.599999999999994</v>
      </c>
      <c r="S53" s="10">
        <v>76.7</v>
      </c>
      <c r="T53" s="10">
        <v>77</v>
      </c>
      <c r="U53" s="10">
        <v>77.400000000000006</v>
      </c>
      <c r="V53" s="10">
        <v>77.400000000000006</v>
      </c>
      <c r="W53" s="10">
        <v>77.400000000000006</v>
      </c>
      <c r="X53" s="10">
        <v>77.7</v>
      </c>
      <c r="Y53" s="10">
        <v>77.7</v>
      </c>
      <c r="Z53" s="10">
        <v>77.400000000000006</v>
      </c>
      <c r="AA53" s="10">
        <v>77.099999999999994</v>
      </c>
      <c r="AB53" s="10">
        <v>77.2</v>
      </c>
      <c r="AC53" s="10">
        <v>77.599999999999994</v>
      </c>
      <c r="AD53" s="10">
        <v>78.7</v>
      </c>
      <c r="AE53" s="10">
        <v>78.900000000000006</v>
      </c>
      <c r="AF53" s="10">
        <v>79.3</v>
      </c>
      <c r="AG53" s="10">
        <v>79.599999999999994</v>
      </c>
      <c r="AH53" s="10">
        <v>79.599999999999994</v>
      </c>
      <c r="AI53" s="10">
        <v>80.099999999999994</v>
      </c>
      <c r="AJ53" s="10">
        <v>79.7</v>
      </c>
      <c r="AK53" s="10">
        <v>80.099999999999994</v>
      </c>
      <c r="AL53" s="10">
        <v>80.5</v>
      </c>
      <c r="AM53" s="10">
        <v>80.7</v>
      </c>
      <c r="AN53" s="10">
        <v>81.2</v>
      </c>
      <c r="AO53" s="132">
        <f t="shared" si="1"/>
        <v>23</v>
      </c>
      <c r="AP53" s="21"/>
      <c r="AS53" s="130"/>
      <c r="AW53" s="130"/>
      <c r="AY53" s="3"/>
    </row>
    <row r="54" spans="1:51">
      <c r="A54" s="69" t="s">
        <v>123</v>
      </c>
      <c r="B54" s="10">
        <v>76.3</v>
      </c>
      <c r="C54" s="10">
        <v>76.400000000000006</v>
      </c>
      <c r="D54" s="10">
        <v>77.099999999999994</v>
      </c>
      <c r="E54" s="10">
        <v>76.900000000000006</v>
      </c>
      <c r="F54" s="10">
        <v>77.3</v>
      </c>
      <c r="G54" s="10">
        <v>78.7</v>
      </c>
      <c r="H54" s="10">
        <v>77.900000000000006</v>
      </c>
      <c r="I54" s="10">
        <v>79</v>
      </c>
      <c r="J54" s="10">
        <v>78.400000000000006</v>
      </c>
      <c r="K54" s="10">
        <v>78.7</v>
      </c>
      <c r="L54" s="10">
        <v>79.3</v>
      </c>
      <c r="M54" s="10">
        <v>78.599999999999994</v>
      </c>
      <c r="N54" s="10">
        <v>79.599999999999994</v>
      </c>
      <c r="O54" s="10">
        <v>79.900000000000006</v>
      </c>
      <c r="P54" s="10">
        <v>80.599999999999994</v>
      </c>
      <c r="Q54" s="10">
        <v>80.2</v>
      </c>
      <c r="R54" s="10">
        <v>80</v>
      </c>
      <c r="S54" s="10">
        <v>80.8</v>
      </c>
      <c r="T54" s="10">
        <v>81.400000000000006</v>
      </c>
      <c r="U54" s="10">
        <v>81.3</v>
      </c>
      <c r="V54" s="10">
        <v>80.7</v>
      </c>
      <c r="W54" s="10">
        <v>81.5</v>
      </c>
      <c r="X54" s="10">
        <v>80.8</v>
      </c>
      <c r="Y54" s="10">
        <v>82.4</v>
      </c>
      <c r="Z54" s="10">
        <v>82.3</v>
      </c>
      <c r="AA54" s="10">
        <v>81.900000000000006</v>
      </c>
      <c r="AB54" s="10">
        <v>82.2</v>
      </c>
      <c r="AC54" s="10">
        <v>83.1</v>
      </c>
      <c r="AD54" s="10">
        <v>83.3</v>
      </c>
      <c r="AE54" s="10">
        <v>83.5</v>
      </c>
      <c r="AF54" s="10">
        <v>83.6</v>
      </c>
      <c r="AG54" s="10">
        <v>83.8</v>
      </c>
      <c r="AH54" s="10">
        <v>83.9</v>
      </c>
      <c r="AI54" s="10">
        <v>85.2</v>
      </c>
      <c r="AJ54" s="10">
        <v>84.7</v>
      </c>
      <c r="AK54" s="10">
        <v>85.4</v>
      </c>
      <c r="AL54" s="10">
        <v>84.4</v>
      </c>
      <c r="AM54" s="10">
        <v>84.6</v>
      </c>
      <c r="AN54" s="10">
        <v>85.2</v>
      </c>
      <c r="AO54" s="132">
        <f t="shared" si="1"/>
        <v>4</v>
      </c>
      <c r="AP54" s="21"/>
      <c r="AS54" s="130"/>
      <c r="AW54" s="130"/>
      <c r="AY54" s="3"/>
    </row>
    <row r="55" spans="1:51">
      <c r="A55" s="69" t="s">
        <v>124</v>
      </c>
      <c r="B55" s="10">
        <v>73</v>
      </c>
      <c r="C55" s="10">
        <v>73.3</v>
      </c>
      <c r="D55" s="10">
        <v>73.099999999999994</v>
      </c>
      <c r="E55" s="10">
        <v>73.3</v>
      </c>
      <c r="F55" s="10">
        <v>73.2</v>
      </c>
      <c r="G55" s="10">
        <v>73.3</v>
      </c>
      <c r="H55" s="10">
        <v>73.900000000000006</v>
      </c>
      <c r="I55" s="10">
        <v>74.2</v>
      </c>
      <c r="J55" s="10">
        <v>73.8</v>
      </c>
      <c r="K55" s="10">
        <v>73.8</v>
      </c>
      <c r="L55" s="10">
        <v>74</v>
      </c>
      <c r="M55" s="10">
        <v>74</v>
      </c>
      <c r="N55" s="10">
        <v>74</v>
      </c>
      <c r="O55" s="10">
        <v>74.5</v>
      </c>
      <c r="P55" s="10">
        <v>74.8</v>
      </c>
      <c r="Q55" s="10">
        <v>75</v>
      </c>
      <c r="R55" s="10">
        <v>75.5</v>
      </c>
      <c r="S55" s="10">
        <v>75.599999999999994</v>
      </c>
      <c r="T55" s="10">
        <v>75.599999999999994</v>
      </c>
      <c r="U55" s="10">
        <v>76.2</v>
      </c>
      <c r="V55" s="10">
        <v>76.7</v>
      </c>
      <c r="W55" s="10">
        <v>76.7</v>
      </c>
      <c r="X55" s="10">
        <v>76.7</v>
      </c>
      <c r="Y55" s="10">
        <v>77.2</v>
      </c>
      <c r="Z55" s="10">
        <v>77.2</v>
      </c>
      <c r="AA55" s="10">
        <v>77.8</v>
      </c>
      <c r="AB55" s="10">
        <v>77.8</v>
      </c>
      <c r="AC55" s="10">
        <v>78.3</v>
      </c>
      <c r="AD55" s="10">
        <v>78.400000000000006</v>
      </c>
      <c r="AE55" s="10">
        <v>78.599999999999994</v>
      </c>
      <c r="AF55" s="10">
        <v>78.7</v>
      </c>
      <c r="AG55" s="10">
        <v>78.7</v>
      </c>
      <c r="AH55" s="10">
        <v>79.099999999999994</v>
      </c>
      <c r="AI55" s="10">
        <v>79.400000000000006</v>
      </c>
      <c r="AJ55" s="10">
        <v>79</v>
      </c>
      <c r="AK55" s="10">
        <v>79.7</v>
      </c>
      <c r="AL55" s="10">
        <v>79.3</v>
      </c>
      <c r="AM55" s="10">
        <v>79.599999999999994</v>
      </c>
      <c r="AN55" s="10">
        <v>79.7</v>
      </c>
      <c r="AO55" s="132">
        <f t="shared" si="1"/>
        <v>26</v>
      </c>
      <c r="AP55" s="21"/>
      <c r="AS55" s="130"/>
      <c r="AW55" s="130"/>
      <c r="AY55" s="3"/>
    </row>
    <row r="56" spans="1:51">
      <c r="A56" s="69" t="s">
        <v>125</v>
      </c>
      <c r="B56" s="10">
        <v>73.900000000000006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79.8</v>
      </c>
      <c r="Q56" s="10">
        <v>79.8</v>
      </c>
      <c r="R56" s="10">
        <v>80.3</v>
      </c>
      <c r="S56" s="10">
        <v>80.2</v>
      </c>
      <c r="T56" s="10">
        <v>79.599999999999994</v>
      </c>
      <c r="U56" s="10">
        <v>80.5</v>
      </c>
      <c r="V56" s="10">
        <v>81.2</v>
      </c>
      <c r="W56" s="10">
        <v>81.3</v>
      </c>
      <c r="X56" s="10">
        <v>80.8</v>
      </c>
      <c r="Y56" s="10">
        <v>81.2</v>
      </c>
      <c r="Z56" s="10">
        <v>81.400000000000006</v>
      </c>
      <c r="AA56" s="10">
        <v>82</v>
      </c>
      <c r="AB56" s="10">
        <v>82.2</v>
      </c>
      <c r="AC56" s="10">
        <v>82.3</v>
      </c>
      <c r="AD56" s="10">
        <v>82.7</v>
      </c>
      <c r="AE56" s="10">
        <v>83.6</v>
      </c>
      <c r="AF56" s="10">
        <v>83</v>
      </c>
      <c r="AG56" s="10">
        <v>83</v>
      </c>
      <c r="AH56" s="10">
        <v>84</v>
      </c>
      <c r="AI56" s="10">
        <v>84.3</v>
      </c>
      <c r="AJ56" s="10">
        <v>84.1</v>
      </c>
      <c r="AK56" s="10">
        <v>84.4</v>
      </c>
      <c r="AL56" s="10">
        <v>84.6</v>
      </c>
      <c r="AM56" s="10">
        <v>84.6</v>
      </c>
      <c r="AN56" s="10">
        <v>84.6</v>
      </c>
      <c r="AO56" s="132">
        <f t="shared" si="1"/>
        <v>9</v>
      </c>
      <c r="AP56" s="21"/>
      <c r="AS56" s="130"/>
      <c r="AW56" s="130"/>
      <c r="AY56" s="3"/>
    </row>
    <row r="57" spans="1:51">
      <c r="A57" s="69" t="s">
        <v>126</v>
      </c>
      <c r="B57" s="10"/>
      <c r="C57" s="10"/>
      <c r="D57" s="10"/>
      <c r="E57" s="10"/>
      <c r="F57" s="10">
        <v>79.8</v>
      </c>
      <c r="G57" s="10">
        <v>79.7</v>
      </c>
      <c r="H57" s="10">
        <v>80.3</v>
      </c>
      <c r="I57" s="10">
        <v>80.400000000000006</v>
      </c>
      <c r="J57" s="10">
        <v>80.099999999999994</v>
      </c>
      <c r="K57" s="10">
        <v>80.2</v>
      </c>
      <c r="L57" s="10">
        <v>80.3</v>
      </c>
      <c r="M57" s="10">
        <v>80.400000000000006</v>
      </c>
      <c r="N57" s="10">
        <v>80.099999999999994</v>
      </c>
      <c r="O57" s="10">
        <v>80.400000000000006</v>
      </c>
      <c r="P57" s="10">
        <v>80.5</v>
      </c>
      <c r="Q57" s="10">
        <v>80.5</v>
      </c>
      <c r="R57" s="10">
        <v>80.7</v>
      </c>
      <c r="S57" s="10">
        <v>80.8</v>
      </c>
      <c r="T57" s="10">
        <v>80.5</v>
      </c>
      <c r="U57" s="10">
        <v>80.7</v>
      </c>
      <c r="V57" s="10">
        <v>80.8</v>
      </c>
      <c r="W57" s="10">
        <v>80.7</v>
      </c>
      <c r="X57" s="10">
        <v>81</v>
      </c>
      <c r="Y57" s="10">
        <v>81.5</v>
      </c>
      <c r="Z57" s="10">
        <v>81.7</v>
      </c>
      <c r="AA57" s="10">
        <v>82</v>
      </c>
      <c r="AB57" s="10">
        <v>82.5</v>
      </c>
      <c r="AC57" s="10">
        <v>82.5</v>
      </c>
      <c r="AD57" s="10">
        <v>82.9</v>
      </c>
      <c r="AE57" s="10">
        <v>83</v>
      </c>
      <c r="AF57" s="10">
        <v>83.1</v>
      </c>
      <c r="AG57" s="10">
        <v>83</v>
      </c>
      <c r="AH57" s="10">
        <v>83.2</v>
      </c>
      <c r="AI57" s="10">
        <v>83.5</v>
      </c>
      <c r="AJ57" s="10">
        <v>83.2</v>
      </c>
      <c r="AK57" s="10">
        <v>83.2</v>
      </c>
      <c r="AL57" s="10">
        <v>83.4</v>
      </c>
      <c r="AM57" s="10">
        <v>83.4</v>
      </c>
      <c r="AN57" s="10">
        <v>83.7</v>
      </c>
      <c r="AO57" s="132">
        <f t="shared" si="1"/>
        <v>15</v>
      </c>
      <c r="AP57" s="21"/>
      <c r="AS57" s="130"/>
      <c r="AW57" s="130"/>
      <c r="AY57" s="3"/>
    </row>
    <row r="58" spans="1:51">
      <c r="A58" s="69" t="s">
        <v>127</v>
      </c>
      <c r="B58" s="10">
        <v>76.5</v>
      </c>
      <c r="C58" s="10">
        <v>76.7</v>
      </c>
      <c r="D58" s="10">
        <v>76.7</v>
      </c>
      <c r="E58" s="10">
        <v>77.3</v>
      </c>
      <c r="F58" s="10">
        <v>77.400000000000006</v>
      </c>
      <c r="G58" s="10">
        <v>77.8</v>
      </c>
      <c r="H58" s="10">
        <v>78.2</v>
      </c>
      <c r="I58" s="10">
        <v>78.7</v>
      </c>
      <c r="J58" s="10">
        <v>78.8</v>
      </c>
      <c r="K58" s="10">
        <v>79</v>
      </c>
      <c r="L58" s="10">
        <v>79.099999999999994</v>
      </c>
      <c r="M58" s="10">
        <v>79.3</v>
      </c>
      <c r="N58" s="10">
        <v>79.5</v>
      </c>
      <c r="O58" s="10">
        <v>79.8</v>
      </c>
      <c r="P58" s="10">
        <v>80.099999999999994</v>
      </c>
      <c r="Q58" s="10">
        <v>80.2</v>
      </c>
      <c r="R58" s="10">
        <v>80.7</v>
      </c>
      <c r="S58" s="10">
        <v>81</v>
      </c>
      <c r="T58" s="10">
        <v>81</v>
      </c>
      <c r="U58" s="10">
        <v>81.2</v>
      </c>
      <c r="V58" s="10">
        <v>81.7</v>
      </c>
      <c r="W58" s="10">
        <v>81.7</v>
      </c>
      <c r="X58" s="10">
        <v>81.5</v>
      </c>
      <c r="Y58" s="10">
        <v>82.1</v>
      </c>
      <c r="Z58" s="10">
        <v>82.2</v>
      </c>
      <c r="AA58" s="10">
        <v>82.8</v>
      </c>
      <c r="AB58" s="10">
        <v>83.1</v>
      </c>
      <c r="AC58" s="10">
        <v>83.3</v>
      </c>
      <c r="AD58" s="10">
        <v>83.2</v>
      </c>
      <c r="AE58" s="10">
        <v>83.5</v>
      </c>
      <c r="AF58" s="10">
        <v>83.8</v>
      </c>
      <c r="AG58" s="10">
        <v>83.6</v>
      </c>
      <c r="AH58" s="10">
        <v>83.8</v>
      </c>
      <c r="AI58" s="10">
        <v>84</v>
      </c>
      <c r="AJ58" s="10">
        <v>83.7</v>
      </c>
      <c r="AK58" s="10">
        <v>84.1</v>
      </c>
      <c r="AL58" s="10">
        <v>84</v>
      </c>
      <c r="AM58" s="10">
        <v>84.1</v>
      </c>
      <c r="AN58" s="10">
        <v>84.2</v>
      </c>
      <c r="AO58" s="132">
        <f t="shared" si="1"/>
        <v>13</v>
      </c>
      <c r="AP58" s="21"/>
      <c r="AS58" s="130"/>
      <c r="AW58" s="130"/>
      <c r="AY58" s="3"/>
    </row>
    <row r="59" spans="1:51">
      <c r="A59" s="69" t="s">
        <v>128</v>
      </c>
      <c r="B59" s="10"/>
      <c r="C59" s="10"/>
      <c r="D59" s="10"/>
      <c r="E59" s="10"/>
      <c r="F59" s="10"/>
      <c r="G59" s="10"/>
      <c r="H59" s="10"/>
      <c r="I59" s="10"/>
      <c r="J59" s="10"/>
      <c r="K59" s="10">
        <v>75.3</v>
      </c>
      <c r="L59" s="10">
        <v>75.099999999999994</v>
      </c>
      <c r="M59" s="10">
        <v>75.599999999999994</v>
      </c>
      <c r="N59" s="10">
        <v>75.900000000000006</v>
      </c>
      <c r="O59" s="10">
        <v>76.099999999999994</v>
      </c>
      <c r="P59" s="10">
        <v>76.400000000000006</v>
      </c>
      <c r="Q59" s="10">
        <v>76.599999999999994</v>
      </c>
      <c r="R59" s="10">
        <v>77</v>
      </c>
      <c r="S59" s="10">
        <v>77.400000000000006</v>
      </c>
      <c r="T59" s="10">
        <v>77.5</v>
      </c>
      <c r="U59" s="10">
        <v>78</v>
      </c>
      <c r="V59" s="10">
        <v>78.400000000000006</v>
      </c>
      <c r="W59" s="10">
        <v>78.8</v>
      </c>
      <c r="X59" s="10">
        <v>78.8</v>
      </c>
      <c r="Y59" s="10">
        <v>79.2</v>
      </c>
      <c r="Z59" s="10">
        <v>79.3</v>
      </c>
      <c r="AA59" s="10">
        <v>79.7</v>
      </c>
      <c r="AB59" s="10">
        <v>79.8</v>
      </c>
      <c r="AC59" s="10">
        <v>80</v>
      </c>
      <c r="AD59" s="10">
        <v>80.099999999999994</v>
      </c>
      <c r="AE59" s="10">
        <v>80.7</v>
      </c>
      <c r="AF59" s="10">
        <v>81.099999999999994</v>
      </c>
      <c r="AG59" s="10">
        <v>81.099999999999994</v>
      </c>
      <c r="AH59" s="10">
        <v>81.2</v>
      </c>
      <c r="AI59" s="10">
        <v>81.7</v>
      </c>
      <c r="AJ59" s="10">
        <v>81.599999999999994</v>
      </c>
      <c r="AK59" s="10">
        <v>82</v>
      </c>
      <c r="AL59" s="10">
        <v>81.8</v>
      </c>
      <c r="AM59" s="10">
        <v>81.7</v>
      </c>
      <c r="AN59" s="10">
        <v>81.900000000000006</v>
      </c>
      <c r="AO59" s="132">
        <f t="shared" si="1"/>
        <v>21</v>
      </c>
      <c r="AP59" s="21"/>
      <c r="AS59" s="130"/>
      <c r="AW59" s="130"/>
      <c r="AY59" s="3"/>
    </row>
    <row r="60" spans="1:51">
      <c r="A60" s="69" t="s">
        <v>129</v>
      </c>
      <c r="B60" s="10">
        <v>75.2</v>
      </c>
      <c r="C60" s="10">
        <v>76</v>
      </c>
      <c r="D60" s="10">
        <v>75.8</v>
      </c>
      <c r="E60" s="10">
        <v>76.2</v>
      </c>
      <c r="F60" s="10">
        <v>76.5</v>
      </c>
      <c r="G60" s="10">
        <v>76.8</v>
      </c>
      <c r="H60" s="10">
        <v>77.2</v>
      </c>
      <c r="I60" s="10">
        <v>77.3</v>
      </c>
      <c r="J60" s="10">
        <v>77.900000000000006</v>
      </c>
      <c r="K60" s="10">
        <v>77.5</v>
      </c>
      <c r="L60" s="10">
        <v>77.7</v>
      </c>
      <c r="M60" s="10">
        <v>78.400000000000006</v>
      </c>
      <c r="N60" s="10">
        <v>78.099999999999994</v>
      </c>
      <c r="O60" s="10">
        <v>79</v>
      </c>
      <c r="P60" s="10">
        <v>79</v>
      </c>
      <c r="Q60" s="10">
        <v>79</v>
      </c>
      <c r="R60" s="10">
        <v>79.400000000000006</v>
      </c>
      <c r="S60" s="10">
        <v>79.599999999999994</v>
      </c>
      <c r="T60" s="10">
        <v>79.8</v>
      </c>
      <c r="U60" s="10">
        <v>80.400000000000006</v>
      </c>
      <c r="V60" s="10">
        <v>80.7</v>
      </c>
      <c r="W60" s="10">
        <v>80.8</v>
      </c>
      <c r="X60" s="10">
        <v>80.8</v>
      </c>
      <c r="Y60" s="10">
        <v>81.8</v>
      </c>
      <c r="Z60" s="10">
        <v>81.5</v>
      </c>
      <c r="AA60" s="10">
        <v>82.5</v>
      </c>
      <c r="AB60" s="10">
        <v>82.5</v>
      </c>
      <c r="AC60" s="10">
        <v>82.7</v>
      </c>
      <c r="AD60" s="10">
        <v>82.8</v>
      </c>
      <c r="AE60" s="10">
        <v>83.2</v>
      </c>
      <c r="AF60" s="10">
        <v>83.8</v>
      </c>
      <c r="AG60" s="10">
        <v>83.6</v>
      </c>
      <c r="AH60" s="10">
        <v>84</v>
      </c>
      <c r="AI60" s="10">
        <v>84.4</v>
      </c>
      <c r="AJ60" s="10">
        <v>84.3</v>
      </c>
      <c r="AK60" s="10">
        <v>84.3</v>
      </c>
      <c r="AL60" s="10">
        <v>84.6</v>
      </c>
      <c r="AM60" s="10">
        <v>84.5</v>
      </c>
      <c r="AN60" s="10">
        <v>84.8</v>
      </c>
      <c r="AO60" s="132">
        <f t="shared" si="1"/>
        <v>5</v>
      </c>
      <c r="AP60" s="21"/>
      <c r="AS60" s="130"/>
      <c r="AW60" s="130"/>
      <c r="AY60" s="3"/>
    </row>
    <row r="61" spans="1:51">
      <c r="A61" s="69" t="s">
        <v>130</v>
      </c>
      <c r="B61" s="10">
        <v>72.400000000000006</v>
      </c>
      <c r="C61" s="10">
        <v>72.5</v>
      </c>
      <c r="D61" s="10">
        <v>72.599999999999994</v>
      </c>
      <c r="E61" s="10">
        <v>72.7</v>
      </c>
      <c r="F61" s="10">
        <v>72.3</v>
      </c>
      <c r="G61" s="10">
        <v>72.8</v>
      </c>
      <c r="H61" s="10">
        <v>72</v>
      </c>
      <c r="I61" s="10">
        <v>72.400000000000006</v>
      </c>
      <c r="J61" s="10">
        <v>72.7</v>
      </c>
      <c r="K61" s="10">
        <v>73.099999999999994</v>
      </c>
      <c r="L61" s="10">
        <v>73.5</v>
      </c>
      <c r="M61" s="10">
        <v>73.2</v>
      </c>
      <c r="N61" s="10">
        <v>73.400000000000006</v>
      </c>
      <c r="O61" s="10">
        <v>73.3</v>
      </c>
      <c r="P61" s="10">
        <v>73.5</v>
      </c>
      <c r="Q61" s="10">
        <v>72.8</v>
      </c>
      <c r="R61" s="10">
        <v>73.3</v>
      </c>
      <c r="S61" s="10">
        <v>73.8</v>
      </c>
      <c r="T61" s="10">
        <v>74.2</v>
      </c>
      <c r="U61" s="10">
        <v>74.8</v>
      </c>
      <c r="V61" s="10">
        <v>74.900000000000006</v>
      </c>
      <c r="W61" s="10">
        <v>74.599999999999994</v>
      </c>
      <c r="X61" s="10">
        <v>74.8</v>
      </c>
      <c r="Y61" s="10">
        <v>75.099999999999994</v>
      </c>
      <c r="Z61" s="10">
        <v>75.400000000000006</v>
      </c>
      <c r="AA61" s="10">
        <v>76.099999999999994</v>
      </c>
      <c r="AB61" s="10">
        <v>76.8</v>
      </c>
      <c r="AC61" s="10">
        <v>77.5</v>
      </c>
      <c r="AD61" s="10">
        <v>77.7</v>
      </c>
      <c r="AE61" s="10">
        <v>77.7</v>
      </c>
      <c r="AF61" s="10">
        <v>78.2</v>
      </c>
      <c r="AG61" s="10">
        <v>78.099999999999994</v>
      </c>
      <c r="AH61" s="10">
        <v>78.7</v>
      </c>
      <c r="AI61" s="10">
        <v>78.7</v>
      </c>
      <c r="AJ61" s="10">
        <v>78.599999999999994</v>
      </c>
      <c r="AK61" s="10">
        <v>79</v>
      </c>
      <c r="AL61" s="10">
        <v>79</v>
      </c>
      <c r="AM61" s="10">
        <v>79.2</v>
      </c>
      <c r="AN61" s="10">
        <v>79.5</v>
      </c>
      <c r="AO61" s="132">
        <f t="shared" si="1"/>
        <v>27</v>
      </c>
      <c r="AP61" s="21"/>
      <c r="AS61" s="130"/>
      <c r="AW61" s="130"/>
      <c r="AY61" s="3"/>
    </row>
    <row r="62" spans="1:51">
      <c r="A62" s="69" t="s">
        <v>131</v>
      </c>
      <c r="B62" s="10"/>
      <c r="C62" s="10">
        <v>75.3</v>
      </c>
      <c r="D62" s="10">
        <v>75</v>
      </c>
      <c r="E62" s="10">
        <v>75.400000000000006</v>
      </c>
      <c r="F62" s="10">
        <v>76</v>
      </c>
      <c r="G62" s="10">
        <v>76.400000000000006</v>
      </c>
      <c r="H62" s="10">
        <v>76.5</v>
      </c>
      <c r="I62" s="10">
        <v>77</v>
      </c>
      <c r="J62" s="10">
        <v>77.5</v>
      </c>
      <c r="K62" s="10">
        <v>77.8</v>
      </c>
      <c r="L62" s="10">
        <v>77.5</v>
      </c>
      <c r="M62" s="10">
        <v>77.599999999999994</v>
      </c>
      <c r="N62" s="10">
        <v>77.599999999999994</v>
      </c>
      <c r="O62" s="10">
        <v>77.8</v>
      </c>
      <c r="P62" s="10">
        <v>78.5</v>
      </c>
      <c r="Q62" s="10">
        <v>79</v>
      </c>
      <c r="R62" s="10">
        <v>79.099999999999994</v>
      </c>
      <c r="S62" s="10">
        <v>79.2</v>
      </c>
      <c r="T62" s="10">
        <v>79.5</v>
      </c>
      <c r="U62" s="10">
        <v>79.900000000000006</v>
      </c>
      <c r="V62" s="10">
        <v>80.400000000000006</v>
      </c>
      <c r="W62" s="10">
        <v>80.5</v>
      </c>
      <c r="X62" s="10">
        <v>80.3</v>
      </c>
      <c r="Y62" s="10">
        <v>80.8</v>
      </c>
      <c r="Z62" s="10">
        <v>80.900000000000006</v>
      </c>
      <c r="AA62" s="10">
        <v>82</v>
      </c>
      <c r="AB62" s="10">
        <v>82</v>
      </c>
      <c r="AC62" s="10">
        <v>82.6</v>
      </c>
      <c r="AD62" s="10">
        <v>82.7</v>
      </c>
      <c r="AE62" s="10">
        <v>83.1</v>
      </c>
      <c r="AF62" s="10">
        <v>83.3</v>
      </c>
      <c r="AG62" s="10">
        <v>83.3</v>
      </c>
      <c r="AH62" s="10">
        <v>83.6</v>
      </c>
      <c r="AI62" s="10">
        <v>84.1</v>
      </c>
      <c r="AJ62" s="10">
        <v>83.9</v>
      </c>
      <c r="AK62" s="10">
        <v>84.3</v>
      </c>
      <c r="AL62" s="10">
        <v>84</v>
      </c>
      <c r="AM62" s="10">
        <v>84.4</v>
      </c>
      <c r="AN62" s="10">
        <v>84.5</v>
      </c>
      <c r="AO62" s="132">
        <f t="shared" si="1"/>
        <v>10</v>
      </c>
      <c r="AP62" s="21"/>
      <c r="AS62" s="130"/>
      <c r="AW62" s="130"/>
      <c r="AY62" s="3"/>
    </row>
    <row r="63" spans="1:51">
      <c r="A63" s="69" t="s">
        <v>132</v>
      </c>
      <c r="B63" s="10">
        <v>74.900000000000006</v>
      </c>
      <c r="C63" s="10">
        <v>74.900000000000006</v>
      </c>
      <c r="D63" s="10">
        <v>74.7</v>
      </c>
      <c r="E63" s="10">
        <v>75.099999999999994</v>
      </c>
      <c r="F63" s="10">
        <v>75</v>
      </c>
      <c r="G63" s="10">
        <v>75.099999999999994</v>
      </c>
      <c r="H63" s="10">
        <v>75.400000000000006</v>
      </c>
      <c r="I63" s="10">
        <v>75.7</v>
      </c>
      <c r="J63" s="10">
        <v>75.599999999999994</v>
      </c>
      <c r="K63" s="10">
        <v>75.7</v>
      </c>
      <c r="L63" s="10">
        <v>75.5</v>
      </c>
      <c r="M63" s="10">
        <v>76</v>
      </c>
      <c r="N63" s="10">
        <v>76.3</v>
      </c>
      <c r="O63" s="10">
        <v>76.7</v>
      </c>
      <c r="P63" s="10">
        <v>76.5</v>
      </c>
      <c r="Q63" s="10">
        <v>77</v>
      </c>
      <c r="R63" s="10">
        <v>76.900000000000006</v>
      </c>
      <c r="S63" s="10">
        <v>77</v>
      </c>
      <c r="T63" s="10">
        <v>77.400000000000006</v>
      </c>
      <c r="U63" s="10">
        <v>77.5</v>
      </c>
      <c r="V63" s="10">
        <v>77.7</v>
      </c>
      <c r="W63" s="10">
        <v>77.7</v>
      </c>
      <c r="X63" s="10">
        <v>77.7</v>
      </c>
      <c r="Y63" s="10">
        <v>78</v>
      </c>
      <c r="Z63" s="10">
        <v>78.099999999999994</v>
      </c>
      <c r="AA63" s="10">
        <v>78.400000000000006</v>
      </c>
      <c r="AB63" s="10">
        <v>78.400000000000006</v>
      </c>
      <c r="AC63" s="10">
        <v>79</v>
      </c>
      <c r="AD63" s="10">
        <v>79.099999999999994</v>
      </c>
      <c r="AE63" s="10">
        <v>79.3</v>
      </c>
      <c r="AF63" s="10">
        <v>79.8</v>
      </c>
      <c r="AG63" s="10">
        <v>79.900000000000006</v>
      </c>
      <c r="AH63" s="10">
        <v>80.099999999999994</v>
      </c>
      <c r="AI63" s="10">
        <v>80.5</v>
      </c>
      <c r="AJ63" s="10">
        <v>80.2</v>
      </c>
      <c r="AK63" s="10">
        <v>80.7</v>
      </c>
      <c r="AL63" s="10">
        <v>80.7</v>
      </c>
      <c r="AM63" s="10">
        <v>80.8</v>
      </c>
      <c r="AN63" s="10">
        <v>81.2</v>
      </c>
      <c r="AO63" s="132">
        <f t="shared" si="1"/>
        <v>23</v>
      </c>
      <c r="AP63" s="21"/>
      <c r="AS63" s="130"/>
      <c r="AW63" s="130"/>
      <c r="AY63" s="3"/>
    </row>
    <row r="64" spans="1:51">
      <c r="A64" s="69" t="s">
        <v>133</v>
      </c>
      <c r="B64" s="10">
        <v>78.2</v>
      </c>
      <c r="C64" s="10">
        <v>78.8</v>
      </c>
      <c r="D64" s="10">
        <v>78.5</v>
      </c>
      <c r="E64" s="10">
        <v>79</v>
      </c>
      <c r="F64" s="10">
        <v>78.7</v>
      </c>
      <c r="G64" s="10">
        <v>78.900000000000006</v>
      </c>
      <c r="H64" s="10">
        <v>78.8</v>
      </c>
      <c r="I64" s="10">
        <v>78.8</v>
      </c>
      <c r="J64" s="10">
        <v>79</v>
      </c>
      <c r="K64" s="10">
        <v>79</v>
      </c>
      <c r="L64" s="10">
        <v>79.5</v>
      </c>
      <c r="M64" s="10">
        <v>79.599999999999994</v>
      </c>
      <c r="N64" s="10">
        <v>79.5</v>
      </c>
      <c r="O64" s="10">
        <v>80.3</v>
      </c>
      <c r="P64" s="10">
        <v>80.400000000000006</v>
      </c>
      <c r="Q64" s="10">
        <v>80.7</v>
      </c>
      <c r="R64" s="10">
        <v>80.7</v>
      </c>
      <c r="S64" s="10">
        <v>81</v>
      </c>
      <c r="T64" s="10">
        <v>81.2</v>
      </c>
      <c r="U64" s="10">
        <v>81.2</v>
      </c>
      <c r="V64" s="10">
        <v>81.7</v>
      </c>
      <c r="W64" s="10">
        <v>81.599999999999994</v>
      </c>
      <c r="X64" s="10">
        <v>81.900000000000006</v>
      </c>
      <c r="Y64" s="10">
        <v>82.5</v>
      </c>
      <c r="Z64" s="10">
        <v>82.5</v>
      </c>
      <c r="AA64" s="10">
        <v>83.1</v>
      </c>
      <c r="AB64" s="10">
        <v>83.1</v>
      </c>
      <c r="AC64" s="10">
        <v>83.3</v>
      </c>
      <c r="AD64" s="10">
        <v>83.5</v>
      </c>
      <c r="AE64" s="10">
        <v>83.5</v>
      </c>
      <c r="AF64" s="10">
        <v>83.8</v>
      </c>
      <c r="AG64" s="10">
        <v>83.7</v>
      </c>
      <c r="AH64" s="10">
        <v>84.1</v>
      </c>
      <c r="AI64" s="10">
        <v>84.1</v>
      </c>
      <c r="AJ64" s="10">
        <v>84.4</v>
      </c>
      <c r="AK64" s="10">
        <v>84.4</v>
      </c>
      <c r="AL64" s="10">
        <v>84.5</v>
      </c>
      <c r="AM64" s="10">
        <v>84.5</v>
      </c>
      <c r="AN64" s="10">
        <v>84.8</v>
      </c>
      <c r="AO64" s="132">
        <f t="shared" si="1"/>
        <v>5</v>
      </c>
      <c r="AP64" s="21"/>
      <c r="AS64" s="130"/>
      <c r="AW64" s="130"/>
      <c r="AY64" s="3"/>
    </row>
    <row r="65" spans="1:51">
      <c r="A65" s="70" t="s">
        <v>134</v>
      </c>
      <c r="B65" s="71">
        <v>79.3</v>
      </c>
      <c r="C65" s="71">
        <v>79.5</v>
      </c>
      <c r="D65" s="71">
        <v>79.8</v>
      </c>
      <c r="E65" s="71">
        <v>80.099999999999994</v>
      </c>
      <c r="F65" s="71">
        <v>79.8</v>
      </c>
      <c r="G65" s="71">
        <v>80.2</v>
      </c>
      <c r="H65" s="71">
        <v>80.3</v>
      </c>
      <c r="I65" s="71">
        <v>80</v>
      </c>
      <c r="J65" s="71">
        <v>80.7</v>
      </c>
      <c r="K65" s="71">
        <v>80.5</v>
      </c>
      <c r="L65" s="71">
        <v>80.7</v>
      </c>
      <c r="M65" s="71">
        <v>81</v>
      </c>
      <c r="N65" s="71">
        <v>80.900000000000006</v>
      </c>
      <c r="O65" s="71">
        <v>81.599999999999994</v>
      </c>
      <c r="P65" s="71">
        <v>81.7</v>
      </c>
      <c r="Q65" s="71">
        <v>81.7</v>
      </c>
      <c r="R65" s="71">
        <v>82</v>
      </c>
      <c r="S65" s="71">
        <v>82.1</v>
      </c>
      <c r="T65" s="71">
        <v>82</v>
      </c>
      <c r="U65" s="71">
        <v>82</v>
      </c>
      <c r="V65" s="71">
        <v>82.2</v>
      </c>
      <c r="W65" s="71">
        <v>82.1</v>
      </c>
      <c r="X65" s="71">
        <v>82.5</v>
      </c>
      <c r="Y65" s="71">
        <v>82.8</v>
      </c>
      <c r="Z65" s="71">
        <v>82.9</v>
      </c>
      <c r="AA65" s="71">
        <v>83.1</v>
      </c>
      <c r="AB65" s="71">
        <v>83.1</v>
      </c>
      <c r="AC65" s="71">
        <v>83.3</v>
      </c>
      <c r="AD65" s="71">
        <v>83.5</v>
      </c>
      <c r="AE65" s="71">
        <v>83.6</v>
      </c>
      <c r="AF65" s="71">
        <v>83.8</v>
      </c>
      <c r="AG65" s="71">
        <v>83.6</v>
      </c>
      <c r="AH65" s="71">
        <v>83.8</v>
      </c>
      <c r="AI65" s="71">
        <v>84.2</v>
      </c>
      <c r="AJ65" s="71">
        <v>84.1</v>
      </c>
      <c r="AK65" s="71">
        <v>84.1</v>
      </c>
      <c r="AL65" s="71">
        <v>84.1</v>
      </c>
      <c r="AM65" s="71">
        <v>84.3</v>
      </c>
      <c r="AN65" s="71">
        <v>84.8</v>
      </c>
      <c r="AO65" s="51">
        <f t="shared" si="1"/>
        <v>5</v>
      </c>
      <c r="AP65" s="21"/>
      <c r="AS65" s="130"/>
      <c r="AW65" s="130"/>
      <c r="AY65" s="3"/>
    </row>
    <row r="67" spans="1:51">
      <c r="B67" s="58"/>
    </row>
    <row r="68" spans="1:51">
      <c r="A68" s="143" t="s">
        <v>336</v>
      </c>
      <c r="B68" s="12"/>
    </row>
    <row r="69" spans="1:51">
      <c r="A69" s="213" t="s">
        <v>137</v>
      </c>
    </row>
    <row r="71" spans="1:51">
      <c r="A71" s="173" t="s">
        <v>335</v>
      </c>
    </row>
    <row r="72" spans="1:51">
      <c r="A72" s="240" t="s">
        <v>291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</row>
    <row r="74" spans="1:51">
      <c r="A74" s="235" t="s">
        <v>301</v>
      </c>
      <c r="B74" s="235"/>
    </row>
    <row r="77" spans="1:51">
      <c r="A77" s="178"/>
    </row>
    <row r="78" spans="1:51" s="19" customFormat="1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80"/>
      <c r="AJ78" s="76"/>
      <c r="AK78" s="77"/>
      <c r="AL78" s="77"/>
      <c r="AM78" s="77"/>
      <c r="AN78" s="77"/>
      <c r="AO78" s="77"/>
    </row>
    <row r="79" spans="1:51" s="19" customFormat="1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8"/>
      <c r="AK79" s="77"/>
      <c r="AL79" s="77"/>
      <c r="AM79" s="77"/>
      <c r="AN79" s="77"/>
      <c r="AO79" s="77"/>
    </row>
    <row r="80" spans="1:5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spans="2:40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</sheetData>
  <sortState ref="AT37:AX64">
    <sortCondition ref="AV37:AV64"/>
  </sortState>
  <mergeCells count="4">
    <mergeCell ref="A74:B74"/>
    <mergeCell ref="A1:F1"/>
    <mergeCell ref="H1:I1"/>
    <mergeCell ref="A72:K72"/>
  </mergeCells>
  <hyperlinks>
    <hyperlink ref="H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A34746732</value>
    </field>
    <field name="Objective-Title">
      <value order="0">NRS - 2018-2020 National life tables for Scotland - figures for publication Corrected</value>
    </field>
    <field name="Objective-Description">
      <value order="0"/>
    </field>
    <field name="Objective-CreationStamp">
      <value order="0">2021-09-23T13:39:59Z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2021-09-23T13:39:59Z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Tables: Pre-publication: 2016-2021</value>
    </field>
    <field name="Objective-Parent">
      <value order="0">National Records of Scotland (NRS): Population and Migration Statistics: Life Tables: Pre-publication: 2016-2021</value>
    </field>
    <field name="Objective-State">
      <value order="0">Being Drafted</value>
    </field>
    <field name="Objective-VersionId">
      <value order="0">vA51073460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PROJ/11674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18</vt:i4>
      </vt:variant>
    </vt:vector>
  </HeadingPairs>
  <TitlesOfParts>
    <vt:vector size="34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Table1</vt:lpstr>
      <vt:lpstr>Data Fig 7</vt:lpstr>
      <vt:lpstr>Data Fig 8</vt:lpstr>
      <vt:lpstr>Data Fig 9</vt:lpstr>
      <vt:lpstr>Data Fig 10</vt:lpstr>
      <vt:lpstr>Data Fig 11</vt:lpstr>
      <vt:lpstr>Data Fig 12</vt:lpstr>
      <vt:lpstr>Data Fig 13</vt:lpstr>
      <vt:lpstr>Data Fig 14</vt:lpstr>
      <vt:lpstr>Fig1</vt:lpstr>
      <vt:lpstr>Fig 2</vt:lpstr>
      <vt:lpstr>Fig3</vt:lpstr>
      <vt:lpstr>Fig 4</vt:lpstr>
      <vt:lpstr>Fig 5a</vt:lpstr>
      <vt:lpstr>Fig 5b</vt:lpstr>
      <vt:lpstr>Fig 6</vt:lpstr>
      <vt:lpstr>Fig 7a</vt:lpstr>
      <vt:lpstr>Fig 7b</vt:lpstr>
      <vt:lpstr>Fig 8</vt:lpstr>
      <vt:lpstr>Fig 9a</vt:lpstr>
      <vt:lpstr>Fig 9b</vt:lpstr>
      <vt:lpstr>Fig 10</vt:lpstr>
      <vt:lpstr>Fig 11</vt:lpstr>
      <vt:lpstr>Fig 12a</vt:lpstr>
      <vt:lpstr>Fig 12b</vt:lpstr>
      <vt:lpstr>Fig 13</vt:lpstr>
      <vt:lpstr>Fig 14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U441967</dc:creator>
  <cp:lastModifiedBy>u443992</cp:lastModifiedBy>
  <cp:lastPrinted>2019-08-19T12:57:31Z</cp:lastPrinted>
  <dcterms:created xsi:type="dcterms:W3CDTF">2018-08-28T10:58:20Z</dcterms:created>
  <dcterms:modified xsi:type="dcterms:W3CDTF">2021-09-23T18:15:42Z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A34746732</vt:lpwstr>
  </property>
  <property fmtid="{D5CDD505-2E9C-101B-9397-08002B2CF9AE}" pid="4" name="Objective-Title">
    <vt:lpwstr>NRS - 2018-2020 National life tables for Scotland - figures for publication Corrected</vt:lpwstr>
  </property>
  <property fmtid="{D5CDD505-2E9C-101B-9397-08002B2CF9AE}" pid="5" name="Objective-Description">
    <vt:lpwstr/>
  </property>
  <property fmtid="{D5CDD505-2E9C-101B-9397-08002B2CF9AE}" pid="6" name="Objective-CreationStamp">
    <vt:filetime>2021-09-23T13:39:59Z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2021-09-23T13:39:59Z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Tables: Pre-publication: 2016-2021</vt:lpwstr>
  </property>
  <property fmtid="{D5CDD505-2E9C-101B-9397-08002B2CF9AE}" pid="13" name="Objective-Parent">
    <vt:lpwstr>National Records of Scotland (NRS): Population and Migration Statistics: Life Tables: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vA51073460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PROJ/11674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