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8" windowWidth="11352" windowHeight="8448" tabRatio="877" activeTab="0"/>
  </bookViews>
  <sheets>
    <sheet name="Contents" sheetId="1" r:id="rId1"/>
    <sheet name="Metadata" sheetId="2" r:id="rId2"/>
    <sheet name="1" sheetId="3" r:id="rId3"/>
    <sheet name="2a" sheetId="4" r:id="rId4"/>
    <sheet name="2b" sheetId="5" r:id="rId5"/>
    <sheet name="3a" sheetId="6" r:id="rId6"/>
    <sheet name="3b" sheetId="7" r:id="rId7"/>
    <sheet name="4a" sheetId="8" r:id="rId8"/>
    <sheet name="4b" sheetId="9" r:id="rId9"/>
    <sheet name="5" sheetId="10" r:id="rId10"/>
    <sheet name="6a" sheetId="11" r:id="rId11"/>
    <sheet name="6b" sheetId="12" r:id="rId12"/>
    <sheet name="6c" sheetId="13" r:id="rId13"/>
    <sheet name="6d" sheetId="14" r:id="rId14"/>
    <sheet name="7a" sheetId="15" r:id="rId15"/>
    <sheet name="7b" sheetId="16" r:id="rId16"/>
    <sheet name="7c" sheetId="17" r:id="rId17"/>
    <sheet name="7d" sheetId="18" r:id="rId18"/>
    <sheet name="8a" sheetId="19" r:id="rId19"/>
    <sheet name="8b" sheetId="20" r:id="rId20"/>
    <sheet name="8c" sheetId="21" r:id="rId21"/>
    <sheet name="8d" sheetId="22" r:id="rId22"/>
    <sheet name="Backgroundinfo_table3" sheetId="23" state="hidden" r:id="rId23"/>
    <sheet name="Annex A" sheetId="24" r:id="rId24"/>
    <sheet name="Annex B" sheetId="25" r:id="rId25"/>
    <sheet name="3a for chart" sheetId="26" state="hidden" r:id="rId26"/>
    <sheet name="3b for chart" sheetId="27" state="hidden" r:id="rId27"/>
    <sheet name="3c for chart" sheetId="28" state="hidden" r:id="rId28"/>
    <sheet name="3d for chart" sheetId="29" state="hidden" r:id="rId29"/>
    <sheet name="GCVPopGrouped " sheetId="30" state="hidden" r:id="rId30"/>
    <sheet name="NEPopGrouped " sheetId="31" state="hidden" r:id="rId31"/>
    <sheet name="SESplanPopGrouped " sheetId="32" state="hidden" r:id="rId32"/>
    <sheet name="TAYplanPopGrouped " sheetId="33" state="hidden" r:id="rId33"/>
  </sheets>
  <externalReferences>
    <externalReference r:id="rId36"/>
  </externalReferences>
  <definedNames>
    <definedName name="Females" localSheetId="1">#REF!</definedName>
    <definedName name="Females">#REF!</definedName>
    <definedName name="Females91" localSheetId="1">#REF!</definedName>
    <definedName name="Females91">#REF!</definedName>
    <definedName name="FemalesAgedOn" localSheetId="1">#REF!</definedName>
    <definedName name="FemalesAgedOn">#REF!</definedName>
    <definedName name="FemalesTotal">#REF!</definedName>
    <definedName name="FertileFemales">#REF!</definedName>
    <definedName name="InfFemales">#REF!</definedName>
    <definedName name="InfMales">#REF!</definedName>
    <definedName name="Males">#REF!</definedName>
    <definedName name="Males91">#REF!</definedName>
    <definedName name="MalesAgedOn">#REF!</definedName>
    <definedName name="MalesTotal">#REF!</definedName>
    <definedName name="PopNote" localSheetId="14">#REF!</definedName>
    <definedName name="PopNote" localSheetId="15">#REF!</definedName>
    <definedName name="PopNote" localSheetId="16">#REF!</definedName>
    <definedName name="PopNote" localSheetId="17">#REF!</definedName>
    <definedName name="PopNote">#REF!</definedName>
    <definedName name="PopsCreation">#REF!</definedName>
    <definedName name="PopsHeader">#REF!</definedName>
    <definedName name="_xlnm.Print_Area" localSheetId="3">'2a'!$A$1:$AC$25</definedName>
    <definedName name="_xlnm.Print_Area" localSheetId="4">'2b'!$A$1:$AC$26</definedName>
    <definedName name="_xlnm.Print_Area" localSheetId="10">'6a'!$A$1:$AC$24</definedName>
    <definedName name="_xlnm.Print_Area" localSheetId="11">'6b'!$A$1:$AC$27</definedName>
    <definedName name="_xlnm.Print_Area" localSheetId="12">'6c'!$A$1:$AC$27</definedName>
    <definedName name="_xlnm.Print_Area" localSheetId="13">'6d'!$A$1:$AC$24</definedName>
    <definedName name="ProjBirths">'[1]Scratchpad'!#REF!</definedName>
    <definedName name="Status">#REF!</definedName>
  </definedNames>
  <calcPr fullCalcOnLoad="1"/>
</workbook>
</file>

<file path=xl/sharedStrings.xml><?xml version="1.0" encoding="utf-8"?>
<sst xmlns="http://schemas.openxmlformats.org/spreadsheetml/2006/main" count="2329" uniqueCount="752">
  <si>
    <t>Household type</t>
  </si>
  <si>
    <t>2 adults</t>
  </si>
  <si>
    <t>All households</t>
  </si>
  <si>
    <t>16-24</t>
  </si>
  <si>
    <t>25-29</t>
  </si>
  <si>
    <t>30-34</t>
  </si>
  <si>
    <t>35-44</t>
  </si>
  <si>
    <t>45-54</t>
  </si>
  <si>
    <t>55-59</t>
  </si>
  <si>
    <t>60-64</t>
  </si>
  <si>
    <t>65-74</t>
  </si>
  <si>
    <t>75-84</t>
  </si>
  <si>
    <t>85+</t>
  </si>
  <si>
    <t>Age group</t>
  </si>
  <si>
    <t>1 adult: male</t>
  </si>
  <si>
    <t>All ages</t>
  </si>
  <si>
    <t>1 adult: female</t>
  </si>
  <si>
    <t>1 adult, 1+ children</t>
  </si>
  <si>
    <t>2+ adults</t>
  </si>
  <si>
    <t xml:space="preserve">2+ adults, 1+ children </t>
  </si>
  <si>
    <t xml:space="preserve">All ages </t>
  </si>
  <si>
    <t>Males</t>
  </si>
  <si>
    <t>Females</t>
  </si>
  <si>
    <t>Scotland</t>
  </si>
  <si>
    <t>1. Average annual change is the result of dividing the absolute change (before rounding) by the number of years referred to.</t>
  </si>
  <si>
    <t>Household figures are rounded to the nearest 10.</t>
  </si>
  <si>
    <t>Tables</t>
  </si>
  <si>
    <t>agegroup</t>
  </si>
  <si>
    <t>Local Authorities grouped populations.egp</t>
  </si>
  <si>
    <t>Local Authority</t>
  </si>
  <si>
    <t>Gender</t>
  </si>
  <si>
    <t>Agegroup</t>
  </si>
  <si>
    <t>Female</t>
  </si>
  <si>
    <t>0-15</t>
  </si>
  <si>
    <t>Male</t>
  </si>
  <si>
    <t>Glasgow Clyde Valley</t>
  </si>
  <si>
    <t>North East</t>
  </si>
  <si>
    <t>SESPlan</t>
  </si>
  <si>
    <t>TAYplan</t>
  </si>
  <si>
    <t>1. This worksheet contains the private household population projections that were used in the 2006-based household projections.</t>
  </si>
  <si>
    <t>2. The private household population is the number of people living in private households, i.e. people not living in communal establishments.</t>
  </si>
  <si>
    <t xml:space="preserve">3. The number of people living in private households is estimated by taking the GROS population projections for each year and subtracting the number of people living in communal establishments </t>
  </si>
  <si>
    <t>(assuming a constant proportion of people living in communal establishments for each projection year).</t>
  </si>
  <si>
    <t>4. More information on the methodology used can be found in the household projections publication.</t>
  </si>
  <si>
    <r>
      <t>Projected private household population, 2006-2031</t>
    </r>
    <r>
      <rPr>
        <b/>
        <vertAlign val="superscript"/>
        <sz val="10"/>
        <rFont val="Arial"/>
        <family val="2"/>
      </rPr>
      <t>1-4</t>
    </r>
  </si>
  <si>
    <r>
      <t>Household projections publication</t>
    </r>
    <r>
      <rPr>
        <sz val="10"/>
        <rFont val="Arial"/>
        <family val="2"/>
      </rPr>
      <t>: http://www.gro-scotland.gov.uk/statistics/publications-and-data/household-projections-statistics/index.html</t>
    </r>
  </si>
  <si>
    <r>
      <t>Population projections</t>
    </r>
    <r>
      <rPr>
        <sz val="10"/>
        <rFont val="Arial"/>
        <family val="2"/>
      </rPr>
      <t>:http://www.gro-scotland.gov.uk/statistics/publications-and-data/popproj/index.html</t>
    </r>
  </si>
  <si>
    <t>checks</t>
  </si>
  <si>
    <t>Table 3b: Projected number of households in North East SDPA, by household type and age group of the head of household, 2006 - 2031.</t>
  </si>
  <si>
    <t>Table 3c: Projected number of households in SESPlan SDPA, by household type and age group of the head of household, 2006 - 2031.</t>
  </si>
  <si>
    <t>Table 3d: Projected number of households in TAYPlan SDPA, by household type and age group of the head of household, 2006 - 2031.</t>
  </si>
  <si>
    <t>Table 3a: Projected number of households in Glasgow and Clyde Valley SDPA, by household type and age group of the head of household, 2006 - 2031.</t>
  </si>
  <si>
    <t>gender</t>
  </si>
  <si>
    <t>pp2006</t>
  </si>
  <si>
    <t>pp2007</t>
  </si>
  <si>
    <t>pp2008</t>
  </si>
  <si>
    <t>pp2009</t>
  </si>
  <si>
    <t>pp2010</t>
  </si>
  <si>
    <t>pp2011</t>
  </si>
  <si>
    <t>pp2012</t>
  </si>
  <si>
    <t>pp2013</t>
  </si>
  <si>
    <t>pp2014</t>
  </si>
  <si>
    <t>pp2015</t>
  </si>
  <si>
    <t>pp2016</t>
  </si>
  <si>
    <t>pp2017</t>
  </si>
  <si>
    <t>pp2018</t>
  </si>
  <si>
    <t>pp2019</t>
  </si>
  <si>
    <t>pp2020</t>
  </si>
  <si>
    <t>pp2021</t>
  </si>
  <si>
    <t>pp2022</t>
  </si>
  <si>
    <t>pp2023</t>
  </si>
  <si>
    <t>pp2024</t>
  </si>
  <si>
    <t>pp2025</t>
  </si>
  <si>
    <t>pp2026</t>
  </si>
  <si>
    <t>pp2027</t>
  </si>
  <si>
    <t>pp2028</t>
  </si>
  <si>
    <t>pp2029</t>
  </si>
  <si>
    <t>pp2030</t>
  </si>
  <si>
    <t>pp2031</t>
  </si>
  <si>
    <t>female</t>
  </si>
  <si>
    <t>male</t>
  </si>
  <si>
    <t>16-29</t>
  </si>
  <si>
    <t>30-44</t>
  </si>
  <si>
    <t>45-59</t>
  </si>
  <si>
    <t>60-74</t>
  </si>
  <si>
    <t>75+</t>
  </si>
  <si>
    <t>3+ adults</t>
  </si>
  <si>
    <t>Annex A</t>
  </si>
  <si>
    <t>% change</t>
  </si>
  <si>
    <t>Back to contents page</t>
  </si>
  <si>
    <t>All Ages</t>
  </si>
  <si>
    <t>Age</t>
  </si>
  <si>
    <t>Sex</t>
  </si>
  <si>
    <t>Persons</t>
  </si>
  <si>
    <t>0-4</t>
  </si>
  <si>
    <t>5-9</t>
  </si>
  <si>
    <t>10-14</t>
  </si>
  <si>
    <t>15-19</t>
  </si>
  <si>
    <t xml:space="preserve"> 20-24</t>
  </si>
  <si>
    <t xml:space="preserve"> 25-29</t>
  </si>
  <si>
    <t xml:space="preserve"> 30-34</t>
  </si>
  <si>
    <t xml:space="preserve"> 35-39</t>
  </si>
  <si>
    <t xml:space="preserve"> 40-44</t>
  </si>
  <si>
    <t xml:space="preserve"> 45-49</t>
  </si>
  <si>
    <t xml:space="preserve"> 50-54</t>
  </si>
  <si>
    <t xml:space="preserve"> 55-59</t>
  </si>
  <si>
    <t xml:space="preserve"> 60-64</t>
  </si>
  <si>
    <t xml:space="preserve"> 65-69</t>
  </si>
  <si>
    <t xml:space="preserve"> 70-74</t>
  </si>
  <si>
    <t xml:space="preserve"> 75-79</t>
  </si>
  <si>
    <t xml:space="preserve"> 80-84</t>
  </si>
  <si>
    <t xml:space="preserve"> 85-89</t>
  </si>
  <si>
    <t>90 &amp; over</t>
  </si>
  <si>
    <t>Note: Not all figures will sum due to rounding</t>
  </si>
  <si>
    <t>SESplan</t>
  </si>
  <si>
    <t>2012-13</t>
  </si>
  <si>
    <t>2013-14</t>
  </si>
  <si>
    <t>2014-15</t>
  </si>
  <si>
    <t>2015-16</t>
  </si>
  <si>
    <t>2016-17</t>
  </si>
  <si>
    <t>2017-18</t>
  </si>
  <si>
    <t>2018-19</t>
  </si>
  <si>
    <t>2019-20</t>
  </si>
  <si>
    <t>2020-21</t>
  </si>
  <si>
    <t>2021-22</t>
  </si>
  <si>
    <t>2022-23</t>
  </si>
  <si>
    <t>2023-24</t>
  </si>
  <si>
    <t>2024-25</t>
  </si>
  <si>
    <t>2025-26</t>
  </si>
  <si>
    <t>2026-27</t>
  </si>
  <si>
    <t>2027-28</t>
  </si>
  <si>
    <t>2028-29</t>
  </si>
  <si>
    <t>2029-30</t>
  </si>
  <si>
    <t>2030-31</t>
  </si>
  <si>
    <t>Population at start</t>
  </si>
  <si>
    <t>Glasgow &amp; Clyde Valley</t>
  </si>
  <si>
    <t xml:space="preserve">Births </t>
  </si>
  <si>
    <t>Deaths</t>
  </si>
  <si>
    <t>Migration</t>
  </si>
  <si>
    <t>Population at end</t>
  </si>
  <si>
    <t>Total change</t>
  </si>
  <si>
    <t>S01000301</t>
  </si>
  <si>
    <t>S01006292</t>
  </si>
  <si>
    <t>S01000303</t>
  </si>
  <si>
    <t>S01006293</t>
  </si>
  <si>
    <t>S01000312</t>
  </si>
  <si>
    <t>S01006294</t>
  </si>
  <si>
    <t>S01000316</t>
  </si>
  <si>
    <t>S01000360</t>
  </si>
  <si>
    <t>S01002851</t>
  </si>
  <si>
    <t>S01002572</t>
  </si>
  <si>
    <t>S01002888</t>
  </si>
  <si>
    <t>S01002573</t>
  </si>
  <si>
    <t>S01002902</t>
  </si>
  <si>
    <t>S01002574</t>
  </si>
  <si>
    <t>S01002917</t>
  </si>
  <si>
    <t>S01002575</t>
  </si>
  <si>
    <t>S01002918</t>
  </si>
  <si>
    <t>S01002576</t>
  </si>
  <si>
    <t>S01002920</t>
  </si>
  <si>
    <t>S01002577</t>
  </si>
  <si>
    <t>S01002921</t>
  </si>
  <si>
    <t>S01002578</t>
  </si>
  <si>
    <t>S01002923</t>
  </si>
  <si>
    <t>S01002579</t>
  </si>
  <si>
    <t>S01002924</t>
  </si>
  <si>
    <t>S01002580</t>
  </si>
  <si>
    <t>S01002928</t>
  </si>
  <si>
    <t>S01002581</t>
  </si>
  <si>
    <t>S01002933</t>
  </si>
  <si>
    <t>S01002582</t>
  </si>
  <si>
    <t>S01002937</t>
  </si>
  <si>
    <t>S01002583</t>
  </si>
  <si>
    <t>S01002938</t>
  </si>
  <si>
    <t>S01002584</t>
  </si>
  <si>
    <t>S01002940</t>
  </si>
  <si>
    <t>S01002585</t>
  </si>
  <si>
    <t>S01002941</t>
  </si>
  <si>
    <t>S01002586</t>
  </si>
  <si>
    <t>S01002942</t>
  </si>
  <si>
    <t>S01002587</t>
  </si>
  <si>
    <t>S01002943</t>
  </si>
  <si>
    <t>S01002588</t>
  </si>
  <si>
    <t>S01002944</t>
  </si>
  <si>
    <t>S01002589</t>
  </si>
  <si>
    <t>S01002945</t>
  </si>
  <si>
    <t>S01002590</t>
  </si>
  <si>
    <t>S01002947</t>
  </si>
  <si>
    <t>S01002591</t>
  </si>
  <si>
    <t>S01002948</t>
  </si>
  <si>
    <t>S01002592</t>
  </si>
  <si>
    <t>S01002949</t>
  </si>
  <si>
    <t>S01002593</t>
  </si>
  <si>
    <t>S01002950</t>
  </si>
  <si>
    <t>S01002594</t>
  </si>
  <si>
    <t>S01002951</t>
  </si>
  <si>
    <t>S01002595</t>
  </si>
  <si>
    <t>S01002952</t>
  </si>
  <si>
    <t>S01002596</t>
  </si>
  <si>
    <t>S01002953</t>
  </si>
  <si>
    <t>S01002597</t>
  </si>
  <si>
    <t>S01002954</t>
  </si>
  <si>
    <t>S01002598</t>
  </si>
  <si>
    <t>S01002955</t>
  </si>
  <si>
    <t>S01002599</t>
  </si>
  <si>
    <t>S01002956</t>
  </si>
  <si>
    <t>S01002600</t>
  </si>
  <si>
    <t>S01002957</t>
  </si>
  <si>
    <t>S01002601</t>
  </si>
  <si>
    <t>S01002958</t>
  </si>
  <si>
    <t>S01002602</t>
  </si>
  <si>
    <t>S01002959</t>
  </si>
  <si>
    <t>S01002603</t>
  </si>
  <si>
    <t>S01002960</t>
  </si>
  <si>
    <t>S01002604</t>
  </si>
  <si>
    <t>S01002961</t>
  </si>
  <si>
    <t>S01002605</t>
  </si>
  <si>
    <t>S01002962</t>
  </si>
  <si>
    <t>S01002606</t>
  </si>
  <si>
    <t>S01002963</t>
  </si>
  <si>
    <t>S01002607</t>
  </si>
  <si>
    <t>S01002964</t>
  </si>
  <si>
    <t>S01002608</t>
  </si>
  <si>
    <t>S01002965</t>
  </si>
  <si>
    <t>S01002609</t>
  </si>
  <si>
    <t>S01002966</t>
  </si>
  <si>
    <t>S01002610</t>
  </si>
  <si>
    <t>S01002967</t>
  </si>
  <si>
    <t>S01002611</t>
  </si>
  <si>
    <t>S01002968</t>
  </si>
  <si>
    <t>S01002612</t>
  </si>
  <si>
    <t>S01002969</t>
  </si>
  <si>
    <t>S01002613</t>
  </si>
  <si>
    <t>S01002970</t>
  </si>
  <si>
    <t>S01002614</t>
  </si>
  <si>
    <t>S01002971</t>
  </si>
  <si>
    <t>S01002615</t>
  </si>
  <si>
    <t>S01002972</t>
  </si>
  <si>
    <t>S01002616</t>
  </si>
  <si>
    <t>S01002973</t>
  </si>
  <si>
    <t>S01002617</t>
  </si>
  <si>
    <t>S01002974</t>
  </si>
  <si>
    <t>S01002618</t>
  </si>
  <si>
    <t>S01002975</t>
  </si>
  <si>
    <t>S01002619</t>
  </si>
  <si>
    <t>S01002976</t>
  </si>
  <si>
    <t>S01002620</t>
  </si>
  <si>
    <t>S01002977</t>
  </si>
  <si>
    <t>S01002621</t>
  </si>
  <si>
    <t>S01002978</t>
  </si>
  <si>
    <t>S01002622</t>
  </si>
  <si>
    <t>S01002979</t>
  </si>
  <si>
    <t>S01002623</t>
  </si>
  <si>
    <t>S01002980</t>
  </si>
  <si>
    <t>S01002624</t>
  </si>
  <si>
    <t>S01002981</t>
  </si>
  <si>
    <t>S01002625</t>
  </si>
  <si>
    <t>S01002982</t>
  </si>
  <si>
    <t>S01002626</t>
  </si>
  <si>
    <t>S01002983</t>
  </si>
  <si>
    <t>S01002627</t>
  </si>
  <si>
    <t>S01002984</t>
  </si>
  <si>
    <t>S01002628</t>
  </si>
  <si>
    <t>S01002985</t>
  </si>
  <si>
    <t>S01002629</t>
  </si>
  <si>
    <t>S01002986</t>
  </si>
  <si>
    <t>S01002630</t>
  </si>
  <si>
    <t>S01002987</t>
  </si>
  <si>
    <t>S01002631</t>
  </si>
  <si>
    <t>S01002988</t>
  </si>
  <si>
    <t>S01002632</t>
  </si>
  <si>
    <t>S01002989</t>
  </si>
  <si>
    <t>S01002633</t>
  </si>
  <si>
    <t>S01002990</t>
  </si>
  <si>
    <t>S01002634</t>
  </si>
  <si>
    <t>S01002991</t>
  </si>
  <si>
    <t>S01002635</t>
  </si>
  <si>
    <t>S01002992</t>
  </si>
  <si>
    <t>S01002636</t>
  </si>
  <si>
    <t>S01002993</t>
  </si>
  <si>
    <t>S01002637</t>
  </si>
  <si>
    <t>S01002994</t>
  </si>
  <si>
    <t>S01002638</t>
  </si>
  <si>
    <t>S01002995</t>
  </si>
  <si>
    <t>S01002639</t>
  </si>
  <si>
    <t>S01002996</t>
  </si>
  <si>
    <t>S01002640</t>
  </si>
  <si>
    <t>S01002997</t>
  </si>
  <si>
    <t>S01002641</t>
  </si>
  <si>
    <t>S01002998</t>
  </si>
  <si>
    <t>S01002642</t>
  </si>
  <si>
    <t>S01002999</t>
  </si>
  <si>
    <t>S01002643</t>
  </si>
  <si>
    <t>S01003000</t>
  </si>
  <si>
    <t>S01002644</t>
  </si>
  <si>
    <t>S01003001</t>
  </si>
  <si>
    <t>S01002645</t>
  </si>
  <si>
    <t>S01003002</t>
  </si>
  <si>
    <t>S01002646</t>
  </si>
  <si>
    <t>S01003003</t>
  </si>
  <si>
    <t>S01002647</t>
  </si>
  <si>
    <t>S01003004</t>
  </si>
  <si>
    <t>S01002648</t>
  </si>
  <si>
    <t>S01003005</t>
  </si>
  <si>
    <t>S01002649</t>
  </si>
  <si>
    <t>S01003006</t>
  </si>
  <si>
    <t>S01002650</t>
  </si>
  <si>
    <t>S01003007</t>
  </si>
  <si>
    <t>S01002651</t>
  </si>
  <si>
    <t>S01003008</t>
  </si>
  <si>
    <t>S01002652</t>
  </si>
  <si>
    <t>S01003009</t>
  </si>
  <si>
    <t>S01002653</t>
  </si>
  <si>
    <t>S01003010</t>
  </si>
  <si>
    <t>S01002654</t>
  </si>
  <si>
    <t>S01003011</t>
  </si>
  <si>
    <t>S01002655</t>
  </si>
  <si>
    <t>S01003012</t>
  </si>
  <si>
    <t>S01002656</t>
  </si>
  <si>
    <t>S01003013</t>
  </si>
  <si>
    <t>S01002657</t>
  </si>
  <si>
    <t>S01003014</t>
  </si>
  <si>
    <t>S01002658</t>
  </si>
  <si>
    <t>S01003015</t>
  </si>
  <si>
    <t>S01002659</t>
  </si>
  <si>
    <t>S01003016</t>
  </si>
  <si>
    <t>S01002660</t>
  </si>
  <si>
    <t>S01003017</t>
  </si>
  <si>
    <t>S01002661</t>
  </si>
  <si>
    <t>S01003018</t>
  </si>
  <si>
    <t>S01002662</t>
  </si>
  <si>
    <t>S01003019</t>
  </si>
  <si>
    <t>S01002663</t>
  </si>
  <si>
    <t>S01003020</t>
  </si>
  <si>
    <t>S01002664</t>
  </si>
  <si>
    <t>S01003021</t>
  </si>
  <si>
    <t>S01002665</t>
  </si>
  <si>
    <t>S01003022</t>
  </si>
  <si>
    <t>S01002666</t>
  </si>
  <si>
    <t>S01003023</t>
  </si>
  <si>
    <t>S01002667</t>
  </si>
  <si>
    <t>S01003024</t>
  </si>
  <si>
    <t>S01002668</t>
  </si>
  <si>
    <t>S01002669</t>
  </si>
  <si>
    <t>S01002670</t>
  </si>
  <si>
    <t>S01002671</t>
  </si>
  <si>
    <t>S01002672</t>
  </si>
  <si>
    <t>S01002673</t>
  </si>
  <si>
    <t>S01002674</t>
  </si>
  <si>
    <t>S01002675</t>
  </si>
  <si>
    <t>S01002676</t>
  </si>
  <si>
    <t>S01002677</t>
  </si>
  <si>
    <t>S01002678</t>
  </si>
  <si>
    <t>S01002679</t>
  </si>
  <si>
    <t>S01002680</t>
  </si>
  <si>
    <t>S01002681</t>
  </si>
  <si>
    <t>S01002682</t>
  </si>
  <si>
    <t>S01002683</t>
  </si>
  <si>
    <t>S01002684</t>
  </si>
  <si>
    <t>S01002685</t>
  </si>
  <si>
    <t>S01002686</t>
  </si>
  <si>
    <t>S01002687</t>
  </si>
  <si>
    <t>S01002688</t>
  </si>
  <si>
    <t>S01002689</t>
  </si>
  <si>
    <t>S01002690</t>
  </si>
  <si>
    <t>S01002691</t>
  </si>
  <si>
    <t>S01002692</t>
  </si>
  <si>
    <t>S01002693</t>
  </si>
  <si>
    <t>S01002694</t>
  </si>
  <si>
    <t>S01002695</t>
  </si>
  <si>
    <t>S01002696</t>
  </si>
  <si>
    <t>S01002697</t>
  </si>
  <si>
    <t>S01002698</t>
  </si>
  <si>
    <t>S01002699</t>
  </si>
  <si>
    <t>S01002700</t>
  </si>
  <si>
    <t>S01002701</t>
  </si>
  <si>
    <t>S01002702</t>
  </si>
  <si>
    <t>S01002703</t>
  </si>
  <si>
    <t>S01002704</t>
  </si>
  <si>
    <t>S01002705</t>
  </si>
  <si>
    <t>S01002706</t>
  </si>
  <si>
    <t>S01002707</t>
  </si>
  <si>
    <t>S01002708</t>
  </si>
  <si>
    <t>S01002709</t>
  </si>
  <si>
    <t>S01002710</t>
  </si>
  <si>
    <t>S01002711</t>
  </si>
  <si>
    <t>S01002712</t>
  </si>
  <si>
    <t>S01002713</t>
  </si>
  <si>
    <t>S01002714</t>
  </si>
  <si>
    <t>S01002715</t>
  </si>
  <si>
    <t>S01002716</t>
  </si>
  <si>
    <t>S01002717</t>
  </si>
  <si>
    <t>S01002718</t>
  </si>
  <si>
    <t>S01002719</t>
  </si>
  <si>
    <t>S01002720</t>
  </si>
  <si>
    <t>S01002721</t>
  </si>
  <si>
    <t>S01002722</t>
  </si>
  <si>
    <t>S01002723</t>
  </si>
  <si>
    <t>S01002724</t>
  </si>
  <si>
    <t>S01002725</t>
  </si>
  <si>
    <t>S01002726</t>
  </si>
  <si>
    <t>S01002727</t>
  </si>
  <si>
    <t>S01002728</t>
  </si>
  <si>
    <t>S01002729</t>
  </si>
  <si>
    <t>S01002730</t>
  </si>
  <si>
    <t>S01002731</t>
  </si>
  <si>
    <t>S01002732</t>
  </si>
  <si>
    <t>S01002733</t>
  </si>
  <si>
    <t>S01002734</t>
  </si>
  <si>
    <t>S01002735</t>
  </si>
  <si>
    <t>S01002736</t>
  </si>
  <si>
    <t>S01002737</t>
  </si>
  <si>
    <t>S01002738</t>
  </si>
  <si>
    <t>S01002739</t>
  </si>
  <si>
    <t>S01002740</t>
  </si>
  <si>
    <t>S01002741</t>
  </si>
  <si>
    <t>S01002742</t>
  </si>
  <si>
    <t>S01002743</t>
  </si>
  <si>
    <t>S01002744</t>
  </si>
  <si>
    <t>S01002745</t>
  </si>
  <si>
    <t>S01002746</t>
  </si>
  <si>
    <t>S01002747</t>
  </si>
  <si>
    <t>S01002748</t>
  </si>
  <si>
    <t>S01002749</t>
  </si>
  <si>
    <t>S01002750</t>
  </si>
  <si>
    <t>S01002751</t>
  </si>
  <si>
    <t>S01002752</t>
  </si>
  <si>
    <t>S01002753</t>
  </si>
  <si>
    <t>S01002754</t>
  </si>
  <si>
    <t>S01002755</t>
  </si>
  <si>
    <t>S01002756</t>
  </si>
  <si>
    <t>S01002757</t>
  </si>
  <si>
    <t>S01002758</t>
  </si>
  <si>
    <t>S01002759</t>
  </si>
  <si>
    <t>S01002760</t>
  </si>
  <si>
    <t>S01002761</t>
  </si>
  <si>
    <t>S01002762</t>
  </si>
  <si>
    <t>S01002763</t>
  </si>
  <si>
    <t>S01002764</t>
  </si>
  <si>
    <t>S01002765</t>
  </si>
  <si>
    <t>S01002766</t>
  </si>
  <si>
    <t>S01002767</t>
  </si>
  <si>
    <t>S01002768</t>
  </si>
  <si>
    <t>S01002769</t>
  </si>
  <si>
    <t>S01002770</t>
  </si>
  <si>
    <t>S01002771</t>
  </si>
  <si>
    <t>S01002772</t>
  </si>
  <si>
    <t>S01002773</t>
  </si>
  <si>
    <t>S01002774</t>
  </si>
  <si>
    <t>S01002775</t>
  </si>
  <si>
    <t>S01002776</t>
  </si>
  <si>
    <t>S01002777</t>
  </si>
  <si>
    <t>S01002778</t>
  </si>
  <si>
    <t>S01002779</t>
  </si>
  <si>
    <t>S01002780</t>
  </si>
  <si>
    <t>S01002781</t>
  </si>
  <si>
    <t>S01002782</t>
  </si>
  <si>
    <t>S01002783</t>
  </si>
  <si>
    <t>S01002784</t>
  </si>
  <si>
    <t>S01002785</t>
  </si>
  <si>
    <t>S01002786</t>
  </si>
  <si>
    <t>S01002787</t>
  </si>
  <si>
    <t>S01002788</t>
  </si>
  <si>
    <t>S01002789</t>
  </si>
  <si>
    <t>S01002790</t>
  </si>
  <si>
    <t>S01002791</t>
  </si>
  <si>
    <t>S01002792</t>
  </si>
  <si>
    <t>S01002793</t>
  </si>
  <si>
    <t>S01002794</t>
  </si>
  <si>
    <t>S01002795</t>
  </si>
  <si>
    <t>S01002796</t>
  </si>
  <si>
    <t>S01002797</t>
  </si>
  <si>
    <t>S01002798</t>
  </si>
  <si>
    <t>S01002799</t>
  </si>
  <si>
    <t>S01002800</t>
  </si>
  <si>
    <t>S01002801</t>
  </si>
  <si>
    <t>S01002802</t>
  </si>
  <si>
    <t>S01002803</t>
  </si>
  <si>
    <t>S01002804</t>
  </si>
  <si>
    <t>S01002805</t>
  </si>
  <si>
    <t>S01002806</t>
  </si>
  <si>
    <t>S01002807</t>
  </si>
  <si>
    <t>S01002808</t>
  </si>
  <si>
    <t>S01002809</t>
  </si>
  <si>
    <t>S01002810</t>
  </si>
  <si>
    <t>S01002811</t>
  </si>
  <si>
    <t>S01002812</t>
  </si>
  <si>
    <t>S01002813</t>
  </si>
  <si>
    <t>S01002814</t>
  </si>
  <si>
    <t>S01002815</t>
  </si>
  <si>
    <t>S01002816</t>
  </si>
  <si>
    <t>S01002817</t>
  </si>
  <si>
    <t>S01002818</t>
  </si>
  <si>
    <t>S01002819</t>
  </si>
  <si>
    <t>S01002820</t>
  </si>
  <si>
    <t>S01002821</t>
  </si>
  <si>
    <t>S01002822</t>
  </si>
  <si>
    <t>S01002823</t>
  </si>
  <si>
    <t>S01002824</t>
  </si>
  <si>
    <t>S01002825</t>
  </si>
  <si>
    <t>S01002826</t>
  </si>
  <si>
    <t>S01002827</t>
  </si>
  <si>
    <t>S01002828</t>
  </si>
  <si>
    <t>S01002829</t>
  </si>
  <si>
    <t>S01002830</t>
  </si>
  <si>
    <t>S01002831</t>
  </si>
  <si>
    <t>S01002832</t>
  </si>
  <si>
    <t>S01002833</t>
  </si>
  <si>
    <t>S01002834</t>
  </si>
  <si>
    <t>S01002835</t>
  </si>
  <si>
    <t>S01002836</t>
  </si>
  <si>
    <t>S01002837</t>
  </si>
  <si>
    <t>S01002838</t>
  </si>
  <si>
    <t>S01002839</t>
  </si>
  <si>
    <t>S01002840</t>
  </si>
  <si>
    <t>S01002841</t>
  </si>
  <si>
    <t>S01002842</t>
  </si>
  <si>
    <t>S01002843</t>
  </si>
  <si>
    <t>S01002844</t>
  </si>
  <si>
    <t>S01002845</t>
  </si>
  <si>
    <t>S01002846</t>
  </si>
  <si>
    <t>S01002847</t>
  </si>
  <si>
    <t>S01002848</t>
  </si>
  <si>
    <t>S01002849</t>
  </si>
  <si>
    <t>S01002850</t>
  </si>
  <si>
    <t>S01002852</t>
  </si>
  <si>
    <t>S01002853</t>
  </si>
  <si>
    <t>S01002854</t>
  </si>
  <si>
    <t>S01002855</t>
  </si>
  <si>
    <t>S01002856</t>
  </si>
  <si>
    <t>S01002857</t>
  </si>
  <si>
    <t>S01002858</t>
  </si>
  <si>
    <t>S01002859</t>
  </si>
  <si>
    <t>S01002860</t>
  </si>
  <si>
    <t>S01002861</t>
  </si>
  <si>
    <t>S01002862</t>
  </si>
  <si>
    <t>S01002863</t>
  </si>
  <si>
    <t>S01002864</t>
  </si>
  <si>
    <t>S01002865</t>
  </si>
  <si>
    <t>S01002866</t>
  </si>
  <si>
    <t>S01002867</t>
  </si>
  <si>
    <t>S01002868</t>
  </si>
  <si>
    <t>S01002869</t>
  </si>
  <si>
    <t>S01002870</t>
  </si>
  <si>
    <t>S01002871</t>
  </si>
  <si>
    <t>S01002872</t>
  </si>
  <si>
    <t>S01002873</t>
  </si>
  <si>
    <t>S01002874</t>
  </si>
  <si>
    <t>S01002875</t>
  </si>
  <si>
    <t>S01002876</t>
  </si>
  <si>
    <t>S01002877</t>
  </si>
  <si>
    <t>S01002878</t>
  </si>
  <si>
    <t>S01002879</t>
  </si>
  <si>
    <t>S01002880</t>
  </si>
  <si>
    <t>S01002881</t>
  </si>
  <si>
    <t>S01002882</t>
  </si>
  <si>
    <t>S01002883</t>
  </si>
  <si>
    <t>S01002884</t>
  </si>
  <si>
    <t>S01002885</t>
  </si>
  <si>
    <t>S01002886</t>
  </si>
  <si>
    <t>S01002887</t>
  </si>
  <si>
    <t>S01002889</t>
  </si>
  <si>
    <t>S01002890</t>
  </si>
  <si>
    <t>S01002891</t>
  </si>
  <si>
    <t>S01002892</t>
  </si>
  <si>
    <t>S01002893</t>
  </si>
  <si>
    <t>S01002894</t>
  </si>
  <si>
    <t>S01002895</t>
  </si>
  <si>
    <t>S01002896</t>
  </si>
  <si>
    <t>S01002897</t>
  </si>
  <si>
    <t>S01002898</t>
  </si>
  <si>
    <t>S01002899</t>
  </si>
  <si>
    <t>S01002900</t>
  </si>
  <si>
    <t>S01002901</t>
  </si>
  <si>
    <t>S01002903</t>
  </si>
  <si>
    <t>S01002904</t>
  </si>
  <si>
    <t>S01002905</t>
  </si>
  <si>
    <t>S01002906</t>
  </si>
  <si>
    <t>S01002907</t>
  </si>
  <si>
    <t>S01002908</t>
  </si>
  <si>
    <t>S01002909</t>
  </si>
  <si>
    <t>S01002910</t>
  </si>
  <si>
    <t>S01002911</t>
  </si>
  <si>
    <t>S01002912</t>
  </si>
  <si>
    <t>S01002913</t>
  </si>
  <si>
    <t>S01002914</t>
  </si>
  <si>
    <t>S01002915</t>
  </si>
  <si>
    <t>S01002916</t>
  </si>
  <si>
    <t>S01002919</t>
  </si>
  <si>
    <t>S01002922</t>
  </si>
  <si>
    <t>S01002925</t>
  </si>
  <si>
    <t>S01002926</t>
  </si>
  <si>
    <t>S01002927</t>
  </si>
  <si>
    <t>S01002929</t>
  </si>
  <si>
    <t>S01002930</t>
  </si>
  <si>
    <t>S01002931</t>
  </si>
  <si>
    <t>S01002932</t>
  </si>
  <si>
    <t>S01002934</t>
  </si>
  <si>
    <t>S01002935</t>
  </si>
  <si>
    <t>S01002936</t>
  </si>
  <si>
    <t>S01002939</t>
  </si>
  <si>
    <t>S01002946</t>
  </si>
  <si>
    <t>Aberdeenshire overlap with Cairngorms National Park</t>
  </si>
  <si>
    <t>3+ adults, 16-29 age</t>
  </si>
  <si>
    <t>Table 1</t>
  </si>
  <si>
    <t>Table 2a</t>
  </si>
  <si>
    <t>Table 2b</t>
  </si>
  <si>
    <t>Table 3a</t>
  </si>
  <si>
    <t>Table 3b</t>
  </si>
  <si>
    <t>Aberdeen City &amp; Shire</t>
  </si>
  <si>
    <t>Children (0-15 years)</t>
  </si>
  <si>
    <r>
      <t>Working ages</t>
    </r>
    <r>
      <rPr>
        <vertAlign val="superscript"/>
        <sz val="10"/>
        <rFont val="Arial"/>
        <family val="2"/>
      </rPr>
      <t>1</t>
    </r>
  </si>
  <si>
    <r>
      <t>Pensionable ages</t>
    </r>
    <r>
      <rPr>
        <vertAlign val="superscript"/>
        <sz val="10"/>
        <rFont val="Arial"/>
        <family val="2"/>
      </rPr>
      <t>2</t>
    </r>
  </si>
  <si>
    <r>
      <t>Natural change</t>
    </r>
    <r>
      <rPr>
        <vertAlign val="superscript"/>
        <sz val="10"/>
        <rFont val="Arial"/>
        <family val="2"/>
      </rPr>
      <t xml:space="preserve"> 1</t>
    </r>
  </si>
  <si>
    <t>Note: Not all figures will sum due to rounding.</t>
  </si>
  <si>
    <t>Table 4a</t>
  </si>
  <si>
    <t>Table 4b</t>
  </si>
  <si>
    <t>SDP area</t>
  </si>
  <si>
    <t>2031-32</t>
  </si>
  <si>
    <t>2032-33</t>
  </si>
  <si>
    <t>CNP</t>
  </si>
  <si>
    <t>LLTNP</t>
  </si>
  <si>
    <t>National Park</t>
  </si>
  <si>
    <t>National Parks</t>
  </si>
  <si>
    <t>Table 5</t>
  </si>
  <si>
    <t>Table 6a</t>
  </si>
  <si>
    <t>Table 6b</t>
  </si>
  <si>
    <t>Table 6c</t>
  </si>
  <si>
    <t>Table 6d</t>
  </si>
  <si>
    <t>Table 7a</t>
  </si>
  <si>
    <t>Table 7b</t>
  </si>
  <si>
    <t>Table 8c</t>
  </si>
  <si>
    <t>Table 7c</t>
  </si>
  <si>
    <t>Table 7d</t>
  </si>
  <si>
    <t>Table 8a</t>
  </si>
  <si>
    <t>Table 8b</t>
  </si>
  <si>
    <t>Table 8d</t>
  </si>
  <si>
    <t>Annex B</t>
  </si>
  <si>
    <t>S01004233</t>
  </si>
  <si>
    <t>S01003743</t>
  </si>
  <si>
    <t>S01003747</t>
  </si>
  <si>
    <t>S01003748</t>
  </si>
  <si>
    <t>S01003749</t>
  </si>
  <si>
    <t>S01003750</t>
  </si>
  <si>
    <t>S01003751</t>
  </si>
  <si>
    <t>S01003772</t>
  </si>
  <si>
    <t>S01003755</t>
  </si>
  <si>
    <t>S01003756</t>
  </si>
  <si>
    <t>S01003759</t>
  </si>
  <si>
    <t>S01003760</t>
  </si>
  <si>
    <t>S01003764</t>
  </si>
  <si>
    <t>S01003766</t>
  </si>
  <si>
    <t>S01003767</t>
  </si>
  <si>
    <t>S01003771</t>
  </si>
  <si>
    <t>S01003754</t>
  </si>
  <si>
    <t>S01000785</t>
  </si>
  <si>
    <t>S01000796</t>
  </si>
  <si>
    <t>S01000800</t>
  </si>
  <si>
    <t>S01000804</t>
  </si>
  <si>
    <t>S01006081</t>
  </si>
  <si>
    <t>S01006083</t>
  </si>
  <si>
    <t>S01006150</t>
  </si>
  <si>
    <t>S01006163</t>
  </si>
  <si>
    <t>S01006168</t>
  </si>
  <si>
    <t>S01006170</t>
  </si>
  <si>
    <t>S01006171</t>
  </si>
  <si>
    <t>S01006172</t>
  </si>
  <si>
    <t>S01006173</t>
  </si>
  <si>
    <t>S01006174</t>
  </si>
  <si>
    <t>S01006175</t>
  </si>
  <si>
    <t>West Dunbartonshire overlap with Loch Lomond and the Trossachs National Park</t>
  </si>
  <si>
    <t>Strategic Development Plan Areas</t>
  </si>
  <si>
    <t>Cairngorms National Park</t>
  </si>
  <si>
    <t>Loch Lomond and the Trossachs National Park</t>
  </si>
  <si>
    <t>Details of the data zones that have been used to calculate the projected populations of the National Parks</t>
  </si>
  <si>
    <t>Details of the data zones that have been used to calculate the projected populations of the Strategic Development Plan areas</t>
  </si>
  <si>
    <t>Data zones in Fife that are part of TAYplan SDP area (97 data zones)</t>
  </si>
  <si>
    <t>Data zones in Fife that are part of SESplan SDP area (356 datazones)</t>
  </si>
  <si>
    <t>1) All figures have been rounded to the nearest 10.</t>
  </si>
  <si>
    <t>© Crown Copyright 2012</t>
  </si>
  <si>
    <t>Footnotes</t>
  </si>
  <si>
    <t>Footnote</t>
  </si>
  <si>
    <t>2) All figures have been rounded to the nearest 10.</t>
  </si>
  <si>
    <t>1) Natural Change = Births - Deaths</t>
  </si>
  <si>
    <t>2033-34</t>
  </si>
  <si>
    <t>2034-35</t>
  </si>
  <si>
    <t>Projected population for Cairngorms National Park, by age group and age structure, 2012-2037</t>
  </si>
  <si>
    <t>Projected population for Loch Lomond and the Trossachs National Park, by age group and age structure, 2012-2037</t>
  </si>
  <si>
    <t>Projected population of Cairngorms National Park, by sex and age, 2012-2037</t>
  </si>
  <si>
    <t>Projected population of Loch Lomond and the Trossachs National Park, by sex and age, 2012-2037</t>
  </si>
  <si>
    <t>Projected components of population change for Cairngorms National Park, 2012-2037</t>
  </si>
  <si>
    <t>Projected components of population change for Loch Lomond and the Trossachs National Park, 2012-2037</t>
  </si>
  <si>
    <t>Projected population of Glasgow &amp; Clyde Valley SDP area, by age group and age structure, 2012-2037</t>
  </si>
  <si>
    <t>Projected population of Aberdeen City &amp; Shire SDP area, by age group and age structure, 2012-2037</t>
  </si>
  <si>
    <t>Projected population of SESplan SDP area, by age group and age structure, 2012-2037</t>
  </si>
  <si>
    <t>Projected population of TAYplan SDP area, by age group and age structure, 2012-2037</t>
  </si>
  <si>
    <t>Projected population of Glasgow &amp; Clyde Valley SDP area, by sex and age, 2012-2037</t>
  </si>
  <si>
    <t>Projected population of Aberdeen City &amp; Shire SDP area, by sex and age, 2012-2037</t>
  </si>
  <si>
    <t>Projected population of SESplan SDP area, by sex and age, 2012-2037</t>
  </si>
  <si>
    <t>Projected population of TAYplan SDP area, by sex and age, 2012-2037</t>
  </si>
  <si>
    <t>Projected components of population change for Glasgow &amp; Clyde Valley SDP area, 2012-2037</t>
  </si>
  <si>
    <t>Projected components of population change for Aberdeen City &amp; Shire SDP area, 2012-2037</t>
  </si>
  <si>
    <t>Projected components of population change for SESplan SDP area, 2012-2037</t>
  </si>
  <si>
    <t>Projected components of population change for TAYplan SDP area, 2012-2037</t>
  </si>
  <si>
    <t>Change 2012-2037</t>
  </si>
  <si>
    <t>Table 3a: Projected population of Cairngorms National Park, by sex and age, 2012-2037</t>
  </si>
  <si>
    <t>© Crown Copyright 2014</t>
  </si>
  <si>
    <t>Table 3b: Projected population of Loch Lomond and the Trossachs National Park, by sex and age, 2012-2037</t>
  </si>
  <si>
    <t>2035-36</t>
  </si>
  <si>
    <t>2036-37</t>
  </si>
  <si>
    <t>Table 1: Estimated and projected total population of the National Parks, 2002-2037</t>
  </si>
  <si>
    <t>Estimated and projected total population of SDP areas, 2002-2037</t>
  </si>
  <si>
    <t>Estimated and projected total population of the National Parks, 2002-2037</t>
  </si>
  <si>
    <t>General Details</t>
  </si>
  <si>
    <t xml:space="preserve">Back to contents page </t>
  </si>
  <si>
    <t>Dataset Title:</t>
  </si>
  <si>
    <t>Time Period of Dataset:</t>
  </si>
  <si>
    <t>Mid year 2012-2037</t>
  </si>
  <si>
    <t>Geographic Coverage:</t>
  </si>
  <si>
    <t>Supplier:</t>
  </si>
  <si>
    <t>National Records of Scotland (NRS)</t>
  </si>
  <si>
    <t>Department:</t>
  </si>
  <si>
    <t>Demography, Population and Migration Statistics Branch</t>
  </si>
  <si>
    <t>Methodology:</t>
  </si>
  <si>
    <t>Commentary and the assumptions used for the projections can be found within the Population Projections for Scotland’s Strategic Development Plan Areas and National Parks (2012-based) publication, also available within the Population Projections section of the NRS website.</t>
  </si>
  <si>
    <t>For more information on how the population estimates are produced which are used for 2012 data please refer to the Mid-Year Population Estimates for Scotland: Methodology Guide within the Mid-Year Population Estimates section of the NRS website.</t>
  </si>
  <si>
    <t xml:space="preserve">Population Projections for Scotland’s Strategic Development Plan Areas and National Parks High migration (2012-based) </t>
  </si>
  <si>
    <t>1) Children under 16, working age and pensionable age populations are based on state pension age (SPA) for a given year. Between 2012 and 2018, SPA will change from 65 years for men and 61 years for women, to 65 years for both sexes. Then between 2019 and 2020, SPA will change from 65 years to 66 years for both men and women. Between 2034 and 2046, SPA will increase in two stages from 66 years to 68 years for both sexes. This is based on SPA under the 2011 Pensions Act.</t>
  </si>
  <si>
    <r>
      <t>1)</t>
    </r>
    <r>
      <rPr>
        <vertAlign val="superscript"/>
        <sz val="8"/>
        <rFont val="Arial"/>
        <family val="2"/>
      </rPr>
      <t xml:space="preserve"> </t>
    </r>
    <r>
      <rPr>
        <sz val="8"/>
        <rFont val="Arial"/>
        <family val="2"/>
      </rPr>
      <t>Natural Change = Births - Deaths.</t>
    </r>
  </si>
  <si>
    <t>Table 4a: Projected components of population change for Cairngorms National Park (CNP), 2012-2037</t>
  </si>
  <si>
    <t>1) Natural Change = Births - Deaths.</t>
  </si>
  <si>
    <t>Table 4b: Projected components of population change for Loch Lomond and the Trossachs National Park (LLTNP), 2012-2037</t>
  </si>
  <si>
    <t>Population Projections for Scotland's National Parks and Strategic Development Plan (SDP) Areas High migration (2012-based)</t>
  </si>
  <si>
    <t>Table 5: Estimated and projected total population of Strategic Development Plan (SDP) areas, 2002-2037</t>
  </si>
  <si>
    <t>Table 6a: Projected population of Glasgow &amp; Clyde Valley Strategic Development Plan (SDP) area, by age group and age structure, 2012-2037</t>
  </si>
  <si>
    <t>Table 6b: Projected population of Aberdeen City &amp; Shire Strategic Development Plan (SDP) area, by age group and age structure, 2012-2037</t>
  </si>
  <si>
    <t>Table 6c: Projected population of SESplan Strategic Development Plan (SDP) area, by age group and age structure, 2012-2037</t>
  </si>
  <si>
    <t>Table 6d: Projected population of TAYplan Strategic Development Plan (SDP) area, by age group and age structure, 2012-2037</t>
  </si>
  <si>
    <t>Table 7a: Projected population of Glasgow &amp; Clyde Valley Strategic Development Plan (SDP) area, by sex and age, 2012-2037</t>
  </si>
  <si>
    <t>Table 7b: Projected population of Aberdeen City &amp; Shire Strategic Development Plan (SDP) area, by sex and age, 2012-2037</t>
  </si>
  <si>
    <t>Table 7c: Projected population of SESplan Strategic Development Plan (SDP) area, by sex and age, 2012-2037</t>
  </si>
  <si>
    <t>Table 7d: Projected population of TAYplan Strategic Development Plan (SDP) area, by sex and age, 2012-2037</t>
  </si>
  <si>
    <t>Annex A: Details of the data zones that have been used to calculate the projected populations of the National Parks</t>
  </si>
  <si>
    <t>Annex B: Details of the data zones that have been used to calculate the projected populations of the Strategic Development Plan areas</t>
  </si>
  <si>
    <t>Scotland’s Strategic Development Plan Areas and National Parks</t>
  </si>
  <si>
    <r>
      <t>Table 2a: Projected population of Cairngorms National Park, by age group and age structure, 2012-2037</t>
    </r>
    <r>
      <rPr>
        <b/>
        <vertAlign val="superscript"/>
        <sz val="12"/>
        <rFont val="Arial"/>
        <family val="2"/>
      </rPr>
      <t>2</t>
    </r>
  </si>
  <si>
    <r>
      <t>Table 2b: Projected population of Loch Lomond and the Trossachs National Park, by age group and age structure, 2012-2037</t>
    </r>
    <r>
      <rPr>
        <b/>
        <vertAlign val="superscript"/>
        <sz val="12"/>
        <rFont val="Arial"/>
        <family val="2"/>
      </rPr>
      <t>2</t>
    </r>
  </si>
  <si>
    <r>
      <t>Pensionable ages</t>
    </r>
    <r>
      <rPr>
        <vertAlign val="superscript"/>
        <sz val="10"/>
        <rFont val="Arial"/>
        <family val="2"/>
      </rPr>
      <t>1</t>
    </r>
  </si>
  <si>
    <r>
      <t>Table 8a: Projected components of population change for Glasgow &amp; Clyde Valley Strategic Development Plan (SDP) area, 2012-2037</t>
    </r>
    <r>
      <rPr>
        <b/>
        <vertAlign val="superscript"/>
        <sz val="12"/>
        <rFont val="Arial"/>
        <family val="2"/>
      </rPr>
      <t>2</t>
    </r>
  </si>
  <si>
    <r>
      <t>Table 8b: Projected components of population change for Aberdeen City &amp; Shire Strategic Development Plan (SDP) area, 2012-2037</t>
    </r>
    <r>
      <rPr>
        <b/>
        <vertAlign val="superscript"/>
        <sz val="12"/>
        <rFont val="Arial"/>
        <family val="2"/>
      </rPr>
      <t>2</t>
    </r>
  </si>
  <si>
    <r>
      <t>Table 8c: Projected components of population change for SESplan Strategic Development Plan (SDP) area, 2012-2037</t>
    </r>
    <r>
      <rPr>
        <b/>
        <vertAlign val="superscript"/>
        <sz val="12"/>
        <rFont val="Arial"/>
        <family val="2"/>
      </rPr>
      <t>2</t>
    </r>
  </si>
  <si>
    <r>
      <t>Table 8d: Projected components of population change for TAYplan Strategic Development Plan (SDP) area, 2012-2037</t>
    </r>
    <r>
      <rPr>
        <b/>
        <vertAlign val="superscript"/>
        <sz val="12"/>
        <rFont val="Arial"/>
        <family val="2"/>
      </rPr>
      <t>2</t>
    </r>
  </si>
</sst>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_-;\-* #,##0_-;_-* &quot;-&quot;??_-;_-@_-"/>
  </numFmts>
  <fonts count="58">
    <font>
      <sz val="10"/>
      <name val="Arial"/>
      <family val="0"/>
    </font>
    <font>
      <sz val="10"/>
      <color indexed="8"/>
      <name val="Arial"/>
      <family val="2"/>
    </font>
    <font>
      <sz val="8"/>
      <name val="Arial"/>
      <family val="2"/>
    </font>
    <font>
      <u val="single"/>
      <sz val="10"/>
      <color indexed="12"/>
      <name val="Arial"/>
      <family val="2"/>
    </font>
    <font>
      <b/>
      <sz val="12"/>
      <name val="Arial"/>
      <family val="2"/>
    </font>
    <font>
      <b/>
      <sz val="10"/>
      <name val="Arial"/>
      <family val="2"/>
    </font>
    <font>
      <b/>
      <sz val="10"/>
      <name val="MS Sans Serif"/>
      <family val="2"/>
    </font>
    <font>
      <b/>
      <vertAlign val="superscript"/>
      <sz val="10"/>
      <name val="Arial"/>
      <family val="2"/>
    </font>
    <font>
      <sz val="10"/>
      <name val="Geneva"/>
      <family val="0"/>
    </font>
    <font>
      <sz val="10"/>
      <color indexed="12"/>
      <name val="Arial"/>
      <family val="2"/>
    </font>
    <font>
      <u val="single"/>
      <sz val="10"/>
      <name val="Arial"/>
      <family val="2"/>
    </font>
    <font>
      <b/>
      <sz val="10"/>
      <color indexed="53"/>
      <name val="MS Sans Serif"/>
      <family val="2"/>
    </font>
    <font>
      <b/>
      <sz val="10"/>
      <color indexed="53"/>
      <name val="Arial"/>
      <family val="2"/>
    </font>
    <font>
      <sz val="10"/>
      <color indexed="58"/>
      <name val="Arial"/>
      <family val="2"/>
    </font>
    <font>
      <b/>
      <sz val="10"/>
      <color indexed="58"/>
      <name val="MS Sans Serif"/>
      <family val="2"/>
    </font>
    <font>
      <b/>
      <sz val="10"/>
      <color indexed="58"/>
      <name val="Arial"/>
      <family val="2"/>
    </font>
    <font>
      <sz val="12"/>
      <name val="Arial"/>
      <family val="2"/>
    </font>
    <font>
      <sz val="10"/>
      <color indexed="17"/>
      <name val="Arial"/>
      <family val="2"/>
    </font>
    <font>
      <sz val="8"/>
      <name val="Geneva"/>
      <family val="0"/>
    </font>
    <font>
      <vertAlign val="superscript"/>
      <sz val="10"/>
      <name val="Arial"/>
      <family val="2"/>
    </font>
    <font>
      <vertAlign val="superscript"/>
      <sz val="8"/>
      <name val="Arial"/>
      <family val="2"/>
    </font>
    <font>
      <b/>
      <sz val="8"/>
      <name val="Arial"/>
      <family val="2"/>
    </font>
    <font>
      <u val="single"/>
      <sz val="8"/>
      <color indexed="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vertAlign val="superscript"/>
      <sz val="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top/>
      <bottom/>
    </border>
    <border>
      <left style="thin"/>
      <right/>
      <top style="thin"/>
      <bottom style="thin"/>
    </border>
    <border>
      <left/>
      <right style="thin"/>
      <top style="thin"/>
      <bottom style="thin"/>
    </border>
    <border>
      <left/>
      <right/>
      <top style="thin"/>
      <bottom style="thin"/>
    </border>
    <border>
      <left style="thin"/>
      <right style="thin"/>
      <top style="thin"/>
      <bottom style="thin"/>
    </border>
    <border>
      <left style="thin"/>
      <right style="thin"/>
      <top/>
      <bottom/>
    </border>
    <border>
      <left style="thin"/>
      <right style="thin"/>
      <top/>
      <bottom style="thin"/>
    </border>
    <border>
      <left/>
      <right style="medium"/>
      <top style="thin"/>
      <bottom style="thin"/>
    </border>
    <border>
      <left/>
      <right/>
      <top style="medium"/>
      <bottom style="medium"/>
    </border>
    <border>
      <left style="medium"/>
      <right style="thin"/>
      <top/>
      <bottom/>
    </border>
    <border>
      <left/>
      <right style="medium"/>
      <top style="medium"/>
      <bottom/>
    </border>
    <border>
      <left/>
      <right style="medium"/>
      <top/>
      <bottom/>
    </border>
    <border>
      <left style="medium"/>
      <right/>
      <top/>
      <bottom/>
    </border>
    <border>
      <left style="medium"/>
      <right style="thin"/>
      <top/>
      <bottom style="medium"/>
    </border>
    <border>
      <left/>
      <right/>
      <top/>
      <bottom style="medium"/>
    </border>
    <border>
      <left/>
      <right style="medium"/>
      <top/>
      <bottom style="medium"/>
    </border>
    <border>
      <left style="medium"/>
      <right/>
      <top/>
      <bottom style="medium"/>
    </border>
    <border>
      <left style="medium"/>
      <right/>
      <top style="medium"/>
      <bottom/>
    </border>
    <border>
      <left/>
      <right/>
      <top style="medium"/>
      <bottom/>
    </border>
    <border>
      <left/>
      <right style="medium"/>
      <top style="medium"/>
      <bottom style="medium"/>
    </border>
    <border>
      <left style="medium"/>
      <right style="medium"/>
      <top style="medium"/>
      <bottom style="medium"/>
    </border>
    <border>
      <left style="medium"/>
      <right style="medium"/>
      <top style="medium"/>
      <bottom/>
    </border>
    <border>
      <left style="medium"/>
      <right style="medium"/>
      <top/>
      <bottom/>
    </border>
    <border>
      <left style="medium"/>
      <right style="medium"/>
      <top/>
      <bottom style="medium"/>
    </border>
    <border>
      <left style="thin"/>
      <right/>
      <top/>
      <bottom style="thin"/>
    </border>
    <border>
      <left/>
      <right style="hair"/>
      <top style="medium"/>
      <bottom style="medium"/>
    </border>
    <border>
      <left/>
      <right style="hair"/>
      <top style="medium"/>
      <bottom/>
    </border>
    <border>
      <left/>
      <right style="hair"/>
      <top/>
      <bottom/>
    </border>
    <border>
      <left/>
      <right style="hair"/>
      <top/>
      <bottom style="medium"/>
    </border>
    <border>
      <left/>
      <right style="thin"/>
      <top/>
      <bottom style="medium"/>
    </border>
    <border>
      <left style="medium"/>
      <right/>
      <top style="medium"/>
      <bottom style="medium"/>
    </border>
    <border>
      <left/>
      <right style="hair"/>
      <top/>
      <bottom style="thin"/>
    </border>
    <border>
      <left/>
      <right style="medium"/>
      <top/>
      <bottom style="thin"/>
    </border>
    <border>
      <left style="thin"/>
      <right/>
      <top style="thin"/>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22"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164" fontId="2"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2" fillId="0" borderId="0">
      <alignment/>
      <protection/>
    </xf>
    <xf numFmtId="0" fontId="8" fillId="0" borderId="0">
      <alignment/>
      <protection/>
    </xf>
    <xf numFmtId="3"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86">
    <xf numFmtId="0" fontId="0" fillId="0" borderId="0" xfId="0" applyAlignment="1">
      <alignment/>
    </xf>
    <xf numFmtId="0" fontId="4" fillId="0" borderId="0" xfId="0" applyFont="1" applyAlignment="1">
      <alignment/>
    </xf>
    <xf numFmtId="0" fontId="3" fillId="0" borderId="0" xfId="53" applyAlignment="1" applyProtection="1">
      <alignment/>
      <protection/>
    </xf>
    <xf numFmtId="0" fontId="5"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2" fillId="0" borderId="0" xfId="0" applyFont="1" applyAlignment="1">
      <alignment/>
    </xf>
    <xf numFmtId="3" fontId="0" fillId="0" borderId="12" xfId="0" applyNumberFormat="1" applyBorder="1" applyAlignment="1">
      <alignment/>
    </xf>
    <xf numFmtId="3" fontId="0" fillId="0" borderId="0" xfId="0" applyNumberForma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6" fillId="0" borderId="12" xfId="0" applyFont="1" applyBorder="1" applyAlignment="1">
      <alignment/>
    </xf>
    <xf numFmtId="0" fontId="0" fillId="0" borderId="15" xfId="0" applyBorder="1" applyAlignment="1">
      <alignment/>
    </xf>
    <xf numFmtId="3" fontId="6" fillId="0" borderId="0" xfId="0" applyNumberFormat="1" applyFont="1" applyBorder="1" applyAlignment="1">
      <alignment/>
    </xf>
    <xf numFmtId="0" fontId="9" fillId="0" borderId="0" xfId="0" applyFont="1" applyAlignment="1">
      <alignment/>
    </xf>
    <xf numFmtId="0" fontId="5" fillId="0" borderId="0" xfId="63" applyFont="1">
      <alignment/>
      <protection/>
    </xf>
    <xf numFmtId="0" fontId="0" fillId="0" borderId="0" xfId="63">
      <alignment/>
      <protection/>
    </xf>
    <xf numFmtId="3" fontId="0" fillId="0" borderId="0" xfId="63" applyNumberFormat="1">
      <alignment/>
      <protection/>
    </xf>
    <xf numFmtId="3" fontId="0" fillId="0" borderId="15" xfId="68" applyNumberFormat="1" applyFont="1" applyFill="1" applyBorder="1">
      <alignment/>
      <protection/>
    </xf>
    <xf numFmtId="3" fontId="0" fillId="0" borderId="0" xfId="66" applyNumberFormat="1" applyFont="1" applyFill="1" applyAlignment="1">
      <alignment vertical="top" wrapText="1"/>
      <protection/>
    </xf>
    <xf numFmtId="0" fontId="0" fillId="0" borderId="0" xfId="63" applyFont="1">
      <alignment/>
      <protection/>
    </xf>
    <xf numFmtId="0" fontId="0" fillId="0" borderId="0" xfId="63" applyNumberFormat="1" applyFont="1">
      <alignment/>
      <protection/>
    </xf>
    <xf numFmtId="0" fontId="0" fillId="0" borderId="0" xfId="63" applyFont="1" applyBorder="1">
      <alignment/>
      <protection/>
    </xf>
    <xf numFmtId="0" fontId="10" fillId="0" borderId="0" xfId="63" applyFont="1">
      <alignment/>
      <protection/>
    </xf>
    <xf numFmtId="3" fontId="9" fillId="0" borderId="0" xfId="0" applyNumberFormat="1" applyFont="1" applyBorder="1" applyAlignment="1">
      <alignment/>
    </xf>
    <xf numFmtId="3" fontId="0" fillId="0" borderId="0" xfId="0" applyNumberFormat="1" applyAlignment="1">
      <alignment/>
    </xf>
    <xf numFmtId="0" fontId="0" fillId="0" borderId="0" xfId="0" applyFont="1" applyAlignment="1">
      <alignment/>
    </xf>
    <xf numFmtId="3" fontId="5" fillId="0" borderId="0" xfId="0" applyNumberFormat="1" applyFont="1" applyBorder="1" applyAlignment="1">
      <alignment/>
    </xf>
    <xf numFmtId="0" fontId="9" fillId="0" borderId="15" xfId="0" applyFont="1" applyBorder="1" applyAlignment="1">
      <alignment/>
    </xf>
    <xf numFmtId="0" fontId="9" fillId="0" borderId="12" xfId="0" applyFont="1" applyBorder="1" applyAlignment="1">
      <alignment/>
    </xf>
    <xf numFmtId="0" fontId="6" fillId="0" borderId="16" xfId="0" applyFont="1" applyBorder="1" applyAlignment="1">
      <alignment/>
    </xf>
    <xf numFmtId="0" fontId="6" fillId="0" borderId="17" xfId="0" applyFont="1" applyBorder="1" applyAlignment="1">
      <alignment/>
    </xf>
    <xf numFmtId="3" fontId="6" fillId="0" borderId="18" xfId="0" applyNumberFormat="1" applyFont="1" applyBorder="1" applyAlignment="1">
      <alignment/>
    </xf>
    <xf numFmtId="0" fontId="8" fillId="0" borderId="0" xfId="64">
      <alignment/>
      <protection/>
    </xf>
    <xf numFmtId="0" fontId="8" fillId="0" borderId="0" xfId="61">
      <alignment/>
      <protection/>
    </xf>
    <xf numFmtId="0" fontId="8" fillId="0" borderId="0" xfId="67">
      <alignment/>
      <protection/>
    </xf>
    <xf numFmtId="0" fontId="8" fillId="0" borderId="0" xfId="69">
      <alignment/>
      <protection/>
    </xf>
    <xf numFmtId="0" fontId="8" fillId="0" borderId="0" xfId="61" applyAlignment="1">
      <alignment horizontal="center"/>
      <protection/>
    </xf>
    <xf numFmtId="0" fontId="8" fillId="0" borderId="0" xfId="61" applyFont="1" applyAlignment="1">
      <alignment horizontal="center"/>
      <protection/>
    </xf>
    <xf numFmtId="0" fontId="8" fillId="0" borderId="0" xfId="62" applyFill="1" applyAlignment="1">
      <alignment horizontal="center"/>
      <protection/>
    </xf>
    <xf numFmtId="0" fontId="11" fillId="0" borderId="15" xfId="0" applyFont="1" applyBorder="1" applyAlignment="1">
      <alignment/>
    </xf>
    <xf numFmtId="0" fontId="11" fillId="0" borderId="15" xfId="0" applyFont="1" applyBorder="1" applyAlignment="1">
      <alignment wrapText="1"/>
    </xf>
    <xf numFmtId="0" fontId="12" fillId="0" borderId="15" xfId="0" applyFont="1" applyBorder="1" applyAlignment="1">
      <alignment/>
    </xf>
    <xf numFmtId="9" fontId="0" fillId="0" borderId="0" xfId="73" applyFont="1" applyAlignment="1">
      <alignment/>
    </xf>
    <xf numFmtId="0" fontId="13" fillId="0" borderId="0" xfId="0" applyFont="1" applyAlignment="1">
      <alignment/>
    </xf>
    <xf numFmtId="3" fontId="13" fillId="0" borderId="0" xfId="0" applyNumberFormat="1" applyFont="1" applyBorder="1" applyAlignment="1">
      <alignment/>
    </xf>
    <xf numFmtId="3" fontId="0" fillId="33" borderId="15" xfId="68" applyNumberFormat="1" applyFont="1" applyFill="1" applyBorder="1">
      <alignment/>
      <protection/>
    </xf>
    <xf numFmtId="0" fontId="0" fillId="33" borderId="0" xfId="63" applyFill="1">
      <alignment/>
      <protection/>
    </xf>
    <xf numFmtId="3" fontId="0" fillId="33" borderId="0" xfId="66" applyNumberFormat="1" applyFont="1" applyFill="1" applyAlignment="1">
      <alignment vertical="top" wrapText="1"/>
      <protection/>
    </xf>
    <xf numFmtId="0" fontId="15" fillId="0" borderId="0" xfId="0" applyFont="1" applyAlignment="1">
      <alignment/>
    </xf>
    <xf numFmtId="3" fontId="13" fillId="0" borderId="0" xfId="0" applyNumberFormat="1" applyFont="1" applyAlignment="1">
      <alignment/>
    </xf>
    <xf numFmtId="0" fontId="14" fillId="0" borderId="0" xfId="0" applyFont="1" applyFill="1" applyBorder="1" applyAlignment="1">
      <alignment/>
    </xf>
    <xf numFmtId="3" fontId="14" fillId="0" borderId="0" xfId="0" applyNumberFormat="1" applyFont="1" applyBorder="1" applyAlignment="1">
      <alignment/>
    </xf>
    <xf numFmtId="3" fontId="15" fillId="0" borderId="0" xfId="0" applyNumberFormat="1" applyFont="1" applyAlignment="1">
      <alignment/>
    </xf>
    <xf numFmtId="3" fontId="13" fillId="0" borderId="0" xfId="0" applyNumberFormat="1" applyFont="1" applyFill="1" applyBorder="1" applyAlignment="1">
      <alignment/>
    </xf>
    <xf numFmtId="3" fontId="15" fillId="0" borderId="0" xfId="0" applyNumberFormat="1" applyFont="1" applyBorder="1" applyAlignment="1">
      <alignment/>
    </xf>
    <xf numFmtId="0" fontId="3" fillId="0" borderId="0" xfId="53" applyFont="1" applyAlignment="1" applyProtection="1">
      <alignment/>
      <protection/>
    </xf>
    <xf numFmtId="0" fontId="3" fillId="0" borderId="0" xfId="53" applyAlignment="1" applyProtection="1">
      <alignment horizontal="left" vertical="top"/>
      <protection/>
    </xf>
    <xf numFmtId="0" fontId="3" fillId="0" borderId="0" xfId="53" applyFill="1" applyAlignment="1" applyProtection="1">
      <alignment/>
      <protection/>
    </xf>
    <xf numFmtId="0" fontId="3" fillId="0" borderId="0" xfId="53" applyFont="1" applyAlignment="1" applyProtection="1">
      <alignment horizontal="left" vertical="top"/>
      <protection/>
    </xf>
    <xf numFmtId="0" fontId="5" fillId="34" borderId="0" xfId="0" applyFont="1" applyFill="1" applyBorder="1" applyAlignment="1">
      <alignment/>
    </xf>
    <xf numFmtId="0" fontId="0" fillId="34" borderId="0" xfId="0" applyFill="1" applyAlignment="1">
      <alignment/>
    </xf>
    <xf numFmtId="0" fontId="5" fillId="34" borderId="19" xfId="0" applyFont="1" applyFill="1" applyBorder="1" applyAlignment="1">
      <alignment/>
    </xf>
    <xf numFmtId="0" fontId="5" fillId="34" borderId="18" xfId="0" applyFont="1" applyFill="1" applyBorder="1" applyAlignment="1">
      <alignment/>
    </xf>
    <xf numFmtId="0" fontId="5" fillId="34" borderId="18" xfId="0" applyFont="1" applyFill="1" applyBorder="1" applyAlignment="1">
      <alignment horizontal="right"/>
    </xf>
    <xf numFmtId="0" fontId="0" fillId="34" borderId="20" xfId="0" applyFill="1" applyBorder="1" applyAlignment="1">
      <alignment/>
    </xf>
    <xf numFmtId="0" fontId="0" fillId="34" borderId="0" xfId="0" applyFill="1" applyBorder="1" applyAlignment="1">
      <alignment/>
    </xf>
    <xf numFmtId="0" fontId="5" fillId="34" borderId="0" xfId="0" applyFont="1" applyFill="1" applyAlignment="1">
      <alignment/>
    </xf>
    <xf numFmtId="0" fontId="0" fillId="34" borderId="21" xfId="0" applyFill="1" applyBorder="1" applyAlignment="1">
      <alignment/>
    </xf>
    <xf numFmtId="0" fontId="21" fillId="34" borderId="0" xfId="0" applyFont="1" applyFill="1" applyAlignment="1">
      <alignment/>
    </xf>
    <xf numFmtId="0" fontId="5" fillId="34" borderId="22" xfId="0" applyFont="1" applyFill="1" applyBorder="1" applyAlignment="1">
      <alignment horizontal="right"/>
    </xf>
    <xf numFmtId="0" fontId="5" fillId="34" borderId="0" xfId="0" applyFont="1" applyFill="1" applyBorder="1" applyAlignment="1">
      <alignment/>
    </xf>
    <xf numFmtId="0" fontId="16" fillId="34" borderId="0" xfId="0" applyFont="1" applyFill="1" applyBorder="1" applyAlignment="1">
      <alignment horizontal="left"/>
    </xf>
    <xf numFmtId="0" fontId="4" fillId="34" borderId="0" xfId="0" applyFont="1" applyFill="1" applyBorder="1" applyAlignment="1">
      <alignment/>
    </xf>
    <xf numFmtId="0" fontId="16" fillId="34" borderId="0" xfId="0" applyFont="1" applyFill="1" applyBorder="1" applyAlignment="1">
      <alignment/>
    </xf>
    <xf numFmtId="0" fontId="5" fillId="34" borderId="0" xfId="0" applyFont="1" applyFill="1" applyBorder="1" applyAlignment="1">
      <alignment horizontal="right"/>
    </xf>
    <xf numFmtId="0" fontId="5" fillId="34" borderId="23" xfId="0" applyFont="1" applyFill="1" applyBorder="1" applyAlignment="1">
      <alignment/>
    </xf>
    <xf numFmtId="0" fontId="5" fillId="34" borderId="0" xfId="0" applyFont="1" applyFill="1" applyAlignment="1">
      <alignment horizontal="center"/>
    </xf>
    <xf numFmtId="0" fontId="5" fillId="34" borderId="24" xfId="0" applyFont="1" applyFill="1" applyBorder="1" applyAlignment="1">
      <alignment/>
    </xf>
    <xf numFmtId="3" fontId="5" fillId="34" borderId="0" xfId="0" applyNumberFormat="1" applyFont="1" applyFill="1" applyBorder="1" applyAlignment="1">
      <alignment/>
    </xf>
    <xf numFmtId="3" fontId="5" fillId="34" borderId="25" xfId="0" applyNumberFormat="1" applyFont="1" applyFill="1" applyBorder="1" applyAlignment="1">
      <alignment/>
    </xf>
    <xf numFmtId="9" fontId="5" fillId="34" borderId="26" xfId="73" applyFont="1" applyFill="1" applyBorder="1" applyAlignment="1">
      <alignment/>
    </xf>
    <xf numFmtId="9" fontId="5" fillId="34" borderId="0" xfId="73" applyFont="1" applyFill="1" applyAlignment="1">
      <alignment/>
    </xf>
    <xf numFmtId="0" fontId="0" fillId="34" borderId="24" xfId="0" applyFill="1" applyBorder="1" applyAlignment="1">
      <alignment/>
    </xf>
    <xf numFmtId="3" fontId="0" fillId="34" borderId="0" xfId="0" applyNumberFormat="1" applyFont="1" applyFill="1" applyBorder="1" applyAlignment="1">
      <alignment/>
    </xf>
    <xf numFmtId="3" fontId="0" fillId="34" borderId="26" xfId="0" applyNumberFormat="1" applyFont="1" applyFill="1" applyBorder="1" applyAlignment="1">
      <alignment/>
    </xf>
    <xf numFmtId="9" fontId="0" fillId="34" borderId="26" xfId="73" applyFont="1" applyFill="1" applyBorder="1" applyAlignment="1">
      <alignment/>
    </xf>
    <xf numFmtId="3" fontId="0" fillId="34" borderId="27" xfId="0" applyNumberFormat="1" applyFont="1" applyFill="1" applyBorder="1" applyAlignment="1">
      <alignment/>
    </xf>
    <xf numFmtId="0" fontId="0" fillId="34" borderId="28" xfId="0" applyFill="1" applyBorder="1" applyAlignment="1">
      <alignment/>
    </xf>
    <xf numFmtId="3" fontId="0" fillId="34" borderId="29" xfId="0" applyNumberFormat="1" applyFont="1" applyFill="1" applyBorder="1" applyAlignment="1">
      <alignment/>
    </xf>
    <xf numFmtId="3" fontId="0" fillId="34" borderId="30" xfId="0" applyNumberFormat="1" applyFont="1" applyFill="1" applyBorder="1" applyAlignment="1">
      <alignment/>
    </xf>
    <xf numFmtId="3" fontId="0" fillId="34" borderId="31" xfId="0" applyNumberFormat="1" applyFont="1" applyFill="1" applyBorder="1" applyAlignment="1">
      <alignment/>
    </xf>
    <xf numFmtId="9" fontId="0" fillId="34" borderId="30" xfId="73" applyFont="1" applyFill="1" applyBorder="1" applyAlignment="1">
      <alignment/>
    </xf>
    <xf numFmtId="3" fontId="16" fillId="34" borderId="0" xfId="0" applyNumberFormat="1" applyFont="1" applyFill="1" applyAlignment="1">
      <alignment/>
    </xf>
    <xf numFmtId="0" fontId="16" fillId="34" borderId="0" xfId="0" applyFont="1" applyFill="1" applyAlignment="1">
      <alignment/>
    </xf>
    <xf numFmtId="0" fontId="2" fillId="34" borderId="0" xfId="0" applyFont="1" applyFill="1" applyBorder="1" applyAlignment="1">
      <alignment/>
    </xf>
    <xf numFmtId="0" fontId="2" fillId="34" borderId="0" xfId="0" applyFont="1" applyFill="1" applyBorder="1" applyAlignment="1">
      <alignment/>
    </xf>
    <xf numFmtId="0" fontId="2" fillId="34" borderId="0" xfId="0" applyFont="1" applyFill="1" applyAlignment="1">
      <alignment/>
    </xf>
    <xf numFmtId="0" fontId="5" fillId="34" borderId="0" xfId="0" applyFont="1" applyFill="1" applyBorder="1" applyAlignment="1">
      <alignment vertical="top"/>
    </xf>
    <xf numFmtId="0" fontId="3" fillId="34" borderId="0" xfId="53" applyFont="1" applyFill="1" applyAlignment="1" applyProtection="1">
      <alignment/>
      <protection/>
    </xf>
    <xf numFmtId="0" fontId="5" fillId="34" borderId="0" xfId="0" applyFont="1" applyFill="1" applyBorder="1" applyAlignment="1">
      <alignment horizontal="right" vertical="top"/>
    </xf>
    <xf numFmtId="0" fontId="16" fillId="34" borderId="0" xfId="0" applyFont="1" applyFill="1" applyBorder="1" applyAlignment="1">
      <alignment/>
    </xf>
    <xf numFmtId="3" fontId="5" fillId="34" borderId="32" xfId="0" applyNumberFormat="1" applyFont="1" applyFill="1" applyBorder="1" applyAlignment="1">
      <alignment/>
    </xf>
    <xf numFmtId="3" fontId="5" fillId="34" borderId="33" xfId="0" applyNumberFormat="1" applyFont="1" applyFill="1" applyBorder="1" applyAlignment="1">
      <alignment/>
    </xf>
    <xf numFmtId="9" fontId="5" fillId="34" borderId="26" xfId="0" applyNumberFormat="1" applyFont="1" applyFill="1" applyBorder="1" applyAlignment="1">
      <alignment/>
    </xf>
    <xf numFmtId="3" fontId="5" fillId="34" borderId="27" xfId="0" applyNumberFormat="1" applyFont="1" applyFill="1" applyBorder="1" applyAlignment="1">
      <alignment/>
    </xf>
    <xf numFmtId="3" fontId="5" fillId="34" borderId="26" xfId="0" applyNumberFormat="1" applyFont="1" applyFill="1" applyBorder="1" applyAlignment="1">
      <alignment/>
    </xf>
    <xf numFmtId="9" fontId="0" fillId="34" borderId="26" xfId="0" applyNumberFormat="1" applyFont="1" applyFill="1" applyBorder="1" applyAlignment="1">
      <alignment/>
    </xf>
    <xf numFmtId="9" fontId="0" fillId="34" borderId="30" xfId="0" applyNumberFormat="1" applyFont="1" applyFill="1" applyBorder="1" applyAlignment="1">
      <alignment/>
    </xf>
    <xf numFmtId="0" fontId="0" fillId="34" borderId="0" xfId="0" applyFont="1" applyFill="1" applyBorder="1" applyAlignment="1">
      <alignment/>
    </xf>
    <xf numFmtId="0" fontId="5" fillId="34" borderId="0" xfId="0" applyFont="1" applyFill="1" applyBorder="1" applyAlignment="1">
      <alignment/>
    </xf>
    <xf numFmtId="9" fontId="0" fillId="34" borderId="0" xfId="0" applyNumberFormat="1" applyFont="1" applyFill="1" applyBorder="1" applyAlignment="1">
      <alignment/>
    </xf>
    <xf numFmtId="0" fontId="21" fillId="34" borderId="0" xfId="0" applyFont="1" applyFill="1" applyBorder="1" applyAlignment="1">
      <alignment/>
    </xf>
    <xf numFmtId="0" fontId="2" fillId="34" borderId="0" xfId="0" applyFont="1" applyFill="1" applyBorder="1" applyAlignment="1">
      <alignment/>
    </xf>
    <xf numFmtId="0" fontId="21" fillId="34" borderId="0" xfId="0" applyFont="1" applyFill="1" applyBorder="1" applyAlignment="1">
      <alignment/>
    </xf>
    <xf numFmtId="3" fontId="2" fillId="34" borderId="0" xfId="0" applyNumberFormat="1" applyFont="1" applyFill="1" applyBorder="1" applyAlignment="1">
      <alignment/>
    </xf>
    <xf numFmtId="0" fontId="16" fillId="34" borderId="0" xfId="0" applyFont="1" applyFill="1" applyAlignment="1">
      <alignment/>
    </xf>
    <xf numFmtId="0" fontId="0" fillId="34" borderId="0" xfId="0" applyFill="1" applyAlignment="1">
      <alignment horizontal="right"/>
    </xf>
    <xf numFmtId="9" fontId="9" fillId="34" borderId="0" xfId="73" applyFont="1" applyFill="1" applyAlignment="1">
      <alignment/>
    </xf>
    <xf numFmtId="0" fontId="0" fillId="34" borderId="0" xfId="0" applyFont="1" applyFill="1" applyAlignment="1">
      <alignment/>
    </xf>
    <xf numFmtId="0" fontId="3" fillId="34" borderId="0" xfId="53" applyFill="1" applyBorder="1" applyAlignment="1" applyProtection="1">
      <alignment/>
      <protection/>
    </xf>
    <xf numFmtId="0" fontId="5" fillId="34" borderId="23" xfId="0" applyFont="1" applyFill="1" applyBorder="1" applyAlignment="1">
      <alignment horizontal="right"/>
    </xf>
    <xf numFmtId="0" fontId="5" fillId="34" borderId="34" xfId="0" applyFont="1" applyFill="1" applyBorder="1" applyAlignment="1">
      <alignment horizontal="right"/>
    </xf>
    <xf numFmtId="0" fontId="0" fillId="34" borderId="0" xfId="0" applyFont="1" applyFill="1" applyAlignment="1">
      <alignment/>
    </xf>
    <xf numFmtId="3" fontId="5" fillId="34" borderId="0" xfId="0" applyNumberFormat="1" applyFont="1" applyFill="1" applyAlignment="1">
      <alignment/>
    </xf>
    <xf numFmtId="0" fontId="2" fillId="34" borderId="0" xfId="0" applyFont="1" applyFill="1" applyBorder="1" applyAlignment="1">
      <alignment/>
    </xf>
    <xf numFmtId="0" fontId="0" fillId="34" borderId="29" xfId="0" applyFill="1" applyBorder="1" applyAlignment="1">
      <alignment/>
    </xf>
    <xf numFmtId="0" fontId="0" fillId="34" borderId="31" xfId="0" applyFill="1" applyBorder="1" applyAlignment="1">
      <alignment/>
    </xf>
    <xf numFmtId="3" fontId="0" fillId="34" borderId="0" xfId="0" applyNumberFormat="1" applyFill="1" applyAlignment="1">
      <alignment/>
    </xf>
    <xf numFmtId="0" fontId="5" fillId="34" borderId="35" xfId="0" applyFont="1" applyFill="1" applyBorder="1" applyAlignment="1">
      <alignment/>
    </xf>
    <xf numFmtId="0" fontId="5" fillId="34" borderId="36" xfId="0" applyFont="1" applyFill="1" applyBorder="1" applyAlignment="1">
      <alignment/>
    </xf>
    <xf numFmtId="0" fontId="0" fillId="34" borderId="37" xfId="0" applyFill="1" applyBorder="1" applyAlignment="1">
      <alignment/>
    </xf>
    <xf numFmtId="0" fontId="0" fillId="34" borderId="38" xfId="0" applyFill="1" applyBorder="1" applyAlignment="1">
      <alignment/>
    </xf>
    <xf numFmtId="0" fontId="2" fillId="34" borderId="0" xfId="0" applyFont="1" applyFill="1" applyBorder="1" applyAlignment="1">
      <alignment horizontal="left"/>
    </xf>
    <xf numFmtId="0" fontId="5" fillId="34" borderId="37" xfId="0" applyFont="1" applyFill="1" applyBorder="1" applyAlignment="1">
      <alignment/>
    </xf>
    <xf numFmtId="9" fontId="5" fillId="34" borderId="25" xfId="73" applyFont="1" applyFill="1" applyBorder="1" applyAlignment="1">
      <alignment/>
    </xf>
    <xf numFmtId="0" fontId="0" fillId="34" borderId="37" xfId="0" applyFont="1" applyFill="1" applyBorder="1" applyAlignment="1">
      <alignment/>
    </xf>
    <xf numFmtId="3" fontId="0" fillId="34" borderId="27" xfId="0" applyNumberFormat="1" applyFill="1" applyBorder="1" applyAlignment="1">
      <alignment/>
    </xf>
    <xf numFmtId="3" fontId="0" fillId="34" borderId="31" xfId="0" applyNumberFormat="1" applyFill="1" applyBorder="1" applyAlignment="1">
      <alignment/>
    </xf>
    <xf numFmtId="0" fontId="16" fillId="34" borderId="0" xfId="0" applyFont="1" applyFill="1" applyBorder="1" applyAlignment="1">
      <alignment horizontal="left"/>
    </xf>
    <xf numFmtId="0" fontId="0" fillId="34" borderId="0" xfId="0" applyFont="1" applyFill="1" applyAlignment="1">
      <alignment/>
    </xf>
    <xf numFmtId="3" fontId="16" fillId="34" borderId="0" xfId="0" applyNumberFormat="1" applyFont="1" applyFill="1" applyBorder="1" applyAlignment="1">
      <alignment/>
    </xf>
    <xf numFmtId="0" fontId="4" fillId="34" borderId="0" xfId="0" applyFont="1" applyFill="1" applyBorder="1" applyAlignment="1">
      <alignment vertical="top"/>
    </xf>
    <xf numFmtId="0" fontId="3" fillId="34" borderId="0" xfId="53" applyFill="1" applyAlignment="1" applyProtection="1">
      <alignment/>
      <protection/>
    </xf>
    <xf numFmtId="0" fontId="0" fillId="34" borderId="0" xfId="0" applyFont="1" applyFill="1" applyBorder="1" applyAlignment="1">
      <alignment vertical="top"/>
    </xf>
    <xf numFmtId="0" fontId="5" fillId="34" borderId="35" xfId="0" applyFont="1" applyFill="1" applyBorder="1" applyAlignment="1">
      <alignment/>
    </xf>
    <xf numFmtId="0" fontId="5" fillId="34" borderId="33" xfId="0" applyFont="1" applyFill="1" applyBorder="1" applyAlignment="1">
      <alignment wrapText="1"/>
    </xf>
    <xf numFmtId="0" fontId="5" fillId="34" borderId="37" xfId="0" applyFont="1" applyFill="1" applyBorder="1" applyAlignment="1">
      <alignment/>
    </xf>
    <xf numFmtId="0" fontId="0" fillId="34" borderId="37" xfId="0" applyFont="1" applyFill="1" applyBorder="1" applyAlignment="1">
      <alignment/>
    </xf>
    <xf numFmtId="0" fontId="0" fillId="34" borderId="38" xfId="0" applyFont="1" applyFill="1" applyBorder="1" applyAlignment="1">
      <alignment/>
    </xf>
    <xf numFmtId="0" fontId="5" fillId="34" borderId="29" xfId="0" applyFont="1" applyFill="1" applyBorder="1" applyAlignment="1">
      <alignment/>
    </xf>
    <xf numFmtId="3" fontId="2" fillId="34" borderId="0" xfId="0" applyNumberFormat="1" applyFont="1" applyFill="1" applyAlignment="1">
      <alignment/>
    </xf>
    <xf numFmtId="0" fontId="5" fillId="34" borderId="23" xfId="0" applyFont="1" applyFill="1" applyBorder="1" applyAlignment="1">
      <alignment wrapText="1"/>
    </xf>
    <xf numFmtId="3" fontId="2" fillId="34" borderId="0" xfId="0" applyNumberFormat="1" applyFont="1" applyFill="1" applyAlignment="1">
      <alignment/>
    </xf>
    <xf numFmtId="0" fontId="5" fillId="34" borderId="33" xfId="0" applyFont="1" applyFill="1" applyBorder="1" applyAlignment="1">
      <alignment horizontal="right"/>
    </xf>
    <xf numFmtId="0" fontId="5" fillId="34" borderId="25" xfId="0" applyFont="1" applyFill="1" applyBorder="1" applyAlignment="1">
      <alignment horizontal="right"/>
    </xf>
    <xf numFmtId="0" fontId="20" fillId="34" borderId="0" xfId="0" applyFont="1" applyFill="1" applyBorder="1" applyAlignment="1">
      <alignment/>
    </xf>
    <xf numFmtId="0" fontId="2" fillId="34" borderId="0" xfId="0" applyFont="1" applyFill="1" applyAlignment="1">
      <alignment/>
    </xf>
    <xf numFmtId="0" fontId="0" fillId="34" borderId="0" xfId="65" applyFont="1" applyFill="1">
      <alignment/>
      <protection/>
    </xf>
    <xf numFmtId="0" fontId="0" fillId="34" borderId="11" xfId="65" applyFont="1" applyFill="1" applyBorder="1">
      <alignment/>
      <protection/>
    </xf>
    <xf numFmtId="0" fontId="0" fillId="34" borderId="15" xfId="65" applyFont="1" applyFill="1" applyBorder="1">
      <alignment/>
      <protection/>
    </xf>
    <xf numFmtId="0" fontId="0" fillId="34" borderId="0" xfId="65" applyFont="1" applyFill="1" applyBorder="1">
      <alignment/>
      <protection/>
    </xf>
    <xf numFmtId="0" fontId="0" fillId="34" borderId="12" xfId="0" applyFont="1" applyFill="1" applyBorder="1" applyAlignment="1">
      <alignment vertical="top" wrapText="1"/>
    </xf>
    <xf numFmtId="0" fontId="0" fillId="34" borderId="15" xfId="0" applyFont="1" applyFill="1" applyBorder="1" applyAlignment="1">
      <alignment vertical="top" wrapText="1"/>
    </xf>
    <xf numFmtId="0" fontId="0" fillId="34" borderId="0" xfId="0" applyFont="1" applyFill="1" applyBorder="1" applyAlignment="1">
      <alignment vertical="top" wrapText="1"/>
    </xf>
    <xf numFmtId="0" fontId="0" fillId="34" borderId="12" xfId="65" applyFont="1" applyFill="1" applyBorder="1">
      <alignment/>
      <protection/>
    </xf>
    <xf numFmtId="0" fontId="0" fillId="34" borderId="39" xfId="65" applyFont="1" applyFill="1" applyBorder="1">
      <alignment/>
      <protection/>
    </xf>
    <xf numFmtId="0" fontId="0" fillId="34" borderId="13" xfId="65" applyFont="1" applyFill="1" applyBorder="1">
      <alignment/>
      <protection/>
    </xf>
    <xf numFmtId="0" fontId="0" fillId="34" borderId="14" xfId="65" applyFont="1" applyFill="1" applyBorder="1">
      <alignment/>
      <protection/>
    </xf>
    <xf numFmtId="0" fontId="0" fillId="34" borderId="10" xfId="65" applyFont="1" applyFill="1" applyBorder="1">
      <alignment/>
      <protection/>
    </xf>
    <xf numFmtId="1" fontId="0" fillId="34" borderId="0" xfId="65" applyNumberFormat="1" applyFont="1" applyFill="1" applyBorder="1">
      <alignment/>
      <protection/>
    </xf>
    <xf numFmtId="1" fontId="0" fillId="34" borderId="12" xfId="65" applyNumberFormat="1" applyFont="1" applyFill="1" applyBorder="1">
      <alignment/>
      <protection/>
    </xf>
    <xf numFmtId="1" fontId="0" fillId="34" borderId="13" xfId="65" applyNumberFormat="1" applyFont="1" applyFill="1" applyBorder="1">
      <alignment/>
      <protection/>
    </xf>
    <xf numFmtId="0" fontId="0" fillId="34" borderId="27" xfId="0" applyFill="1" applyBorder="1" applyAlignment="1">
      <alignment/>
    </xf>
    <xf numFmtId="0" fontId="0" fillId="34" borderId="26" xfId="0" applyFill="1" applyBorder="1" applyAlignment="1">
      <alignment/>
    </xf>
    <xf numFmtId="0" fontId="0" fillId="34" borderId="30" xfId="0" applyFill="1" applyBorder="1" applyAlignment="1">
      <alignment/>
    </xf>
    <xf numFmtId="0" fontId="4" fillId="34" borderId="0" xfId="0" applyFont="1" applyFill="1" applyAlignment="1">
      <alignment/>
    </xf>
    <xf numFmtId="0" fontId="0" fillId="34" borderId="0" xfId="0" applyFill="1" applyAlignment="1">
      <alignment horizontal="center"/>
    </xf>
    <xf numFmtId="3" fontId="0" fillId="34" borderId="0" xfId="0" applyNumberFormat="1" applyFill="1" applyBorder="1" applyAlignment="1">
      <alignment/>
    </xf>
    <xf numFmtId="0" fontId="3" fillId="34" borderId="29" xfId="53" applyFill="1" applyBorder="1" applyAlignment="1" applyProtection="1">
      <alignment/>
      <protection/>
    </xf>
    <xf numFmtId="0" fontId="2" fillId="34" borderId="0" xfId="0" applyFont="1" applyFill="1" applyAlignment="1">
      <alignment/>
    </xf>
    <xf numFmtId="0" fontId="3" fillId="34" borderId="0" xfId="53" applyFill="1" applyBorder="1" applyAlignment="1" applyProtection="1">
      <alignment/>
      <protection/>
    </xf>
    <xf numFmtId="0" fontId="4" fillId="34" borderId="0" xfId="0" applyFont="1" applyFill="1" applyBorder="1" applyAlignment="1">
      <alignment/>
    </xf>
    <xf numFmtId="0" fontId="2" fillId="34" borderId="0" xfId="0" applyFont="1" applyFill="1" applyBorder="1" applyAlignment="1">
      <alignment/>
    </xf>
    <xf numFmtId="0" fontId="2" fillId="34" borderId="0" xfId="0" applyFont="1" applyFill="1" applyAlignment="1">
      <alignment/>
    </xf>
    <xf numFmtId="3" fontId="21" fillId="34" borderId="0" xfId="0" applyNumberFormat="1" applyFont="1" applyFill="1" applyBorder="1" applyAlignment="1">
      <alignment/>
    </xf>
    <xf numFmtId="3" fontId="2" fillId="34" borderId="0" xfId="0" applyNumberFormat="1" applyFont="1" applyFill="1" applyBorder="1" applyAlignment="1">
      <alignment/>
    </xf>
    <xf numFmtId="0" fontId="17" fillId="34" borderId="0" xfId="0" applyFont="1" applyFill="1" applyAlignment="1">
      <alignment/>
    </xf>
    <xf numFmtId="0" fontId="5" fillId="34" borderId="40" xfId="0" applyFont="1" applyFill="1" applyBorder="1" applyAlignment="1">
      <alignment/>
    </xf>
    <xf numFmtId="3" fontId="0" fillId="34" borderId="33" xfId="0" applyNumberFormat="1" applyFill="1" applyBorder="1" applyAlignment="1">
      <alignment/>
    </xf>
    <xf numFmtId="3" fontId="0" fillId="34" borderId="41" xfId="0" applyNumberFormat="1" applyFill="1" applyBorder="1" applyAlignment="1">
      <alignment/>
    </xf>
    <xf numFmtId="3" fontId="0" fillId="34" borderId="25" xfId="0" applyNumberFormat="1" applyFill="1" applyBorder="1" applyAlignment="1">
      <alignment/>
    </xf>
    <xf numFmtId="3" fontId="0" fillId="34" borderId="36" xfId="0" applyNumberFormat="1" applyFill="1" applyBorder="1" applyAlignment="1">
      <alignment/>
    </xf>
    <xf numFmtId="9" fontId="0" fillId="34" borderId="36" xfId="73" applyFont="1" applyFill="1" applyBorder="1" applyAlignment="1">
      <alignment/>
    </xf>
    <xf numFmtId="3" fontId="0" fillId="34" borderId="42" xfId="0" applyNumberFormat="1" applyFill="1" applyBorder="1" applyAlignment="1">
      <alignment/>
    </xf>
    <xf numFmtId="3" fontId="0" fillId="34" borderId="26" xfId="0" applyNumberFormat="1" applyFill="1" applyBorder="1" applyAlignment="1">
      <alignment/>
    </xf>
    <xf numFmtId="3" fontId="0" fillId="34" borderId="37" xfId="0" applyNumberFormat="1" applyFill="1" applyBorder="1" applyAlignment="1">
      <alignment/>
    </xf>
    <xf numFmtId="9" fontId="0" fillId="34" borderId="37" xfId="73" applyFont="1" applyFill="1" applyBorder="1" applyAlignment="1">
      <alignment/>
    </xf>
    <xf numFmtId="3" fontId="0" fillId="34" borderId="29" xfId="0" applyNumberFormat="1" applyFill="1" applyBorder="1" applyAlignment="1">
      <alignment/>
    </xf>
    <xf numFmtId="3" fontId="0" fillId="34" borderId="43" xfId="0" applyNumberFormat="1" applyFill="1" applyBorder="1" applyAlignment="1">
      <alignment/>
    </xf>
    <xf numFmtId="3" fontId="0" fillId="34" borderId="30" xfId="0" applyNumberFormat="1" applyFill="1" applyBorder="1" applyAlignment="1">
      <alignment/>
    </xf>
    <xf numFmtId="9" fontId="0" fillId="34" borderId="38" xfId="73" applyFont="1" applyFill="1" applyBorder="1" applyAlignment="1">
      <alignment/>
    </xf>
    <xf numFmtId="9" fontId="0" fillId="34" borderId="33" xfId="0" applyNumberFormat="1" applyFill="1" applyBorder="1" applyAlignment="1">
      <alignment/>
    </xf>
    <xf numFmtId="9" fontId="0" fillId="34" borderId="0" xfId="0" applyNumberFormat="1" applyFill="1" applyBorder="1" applyAlignment="1">
      <alignment/>
    </xf>
    <xf numFmtId="0" fontId="20" fillId="34" borderId="0" xfId="0" applyFont="1" applyFill="1" applyAlignment="1">
      <alignment vertical="top" wrapText="1"/>
    </xf>
    <xf numFmtId="0" fontId="4" fillId="34" borderId="0" xfId="59" applyFont="1" applyFill="1" applyAlignment="1">
      <alignment horizontal="left"/>
      <protection/>
    </xf>
    <xf numFmtId="0" fontId="0" fillId="34" borderId="0" xfId="59" applyFill="1">
      <alignment/>
      <protection/>
    </xf>
    <xf numFmtId="0" fontId="5" fillId="34" borderId="0" xfId="59" applyFont="1" applyFill="1">
      <alignment/>
      <protection/>
    </xf>
    <xf numFmtId="9" fontId="5" fillId="34" borderId="26" xfId="73" applyNumberFormat="1" applyFont="1" applyFill="1" applyBorder="1" applyAlignment="1">
      <alignment/>
    </xf>
    <xf numFmtId="9" fontId="0" fillId="34" borderId="26" xfId="73" applyNumberFormat="1" applyFont="1" applyFill="1" applyBorder="1" applyAlignment="1">
      <alignment/>
    </xf>
    <xf numFmtId="9" fontId="0" fillId="34" borderId="30" xfId="73" applyNumberFormat="1" applyFont="1" applyFill="1" applyBorder="1" applyAlignment="1">
      <alignment/>
    </xf>
    <xf numFmtId="9" fontId="0" fillId="34" borderId="0" xfId="0" applyNumberFormat="1" applyFill="1" applyAlignment="1">
      <alignment/>
    </xf>
    <xf numFmtId="9" fontId="5" fillId="34" borderId="0" xfId="0" applyNumberFormat="1" applyFont="1" applyFill="1" applyAlignment="1">
      <alignment/>
    </xf>
    <xf numFmtId="0" fontId="5" fillId="34" borderId="34" xfId="0" applyFont="1" applyFill="1" applyBorder="1" applyAlignment="1">
      <alignment/>
    </xf>
    <xf numFmtId="0" fontId="5" fillId="34" borderId="26" xfId="0" applyFont="1" applyFill="1" applyBorder="1" applyAlignment="1">
      <alignment/>
    </xf>
    <xf numFmtId="0" fontId="5" fillId="34" borderId="12" xfId="0" applyFont="1" applyFill="1" applyBorder="1" applyAlignment="1">
      <alignment/>
    </xf>
    <xf numFmtId="0" fontId="5" fillId="34" borderId="44" xfId="0" applyFont="1" applyFill="1" applyBorder="1" applyAlignment="1">
      <alignment/>
    </xf>
    <xf numFmtId="0" fontId="5" fillId="34" borderId="45" xfId="0" applyFont="1" applyFill="1" applyBorder="1" applyAlignment="1">
      <alignment/>
    </xf>
    <xf numFmtId="0" fontId="5" fillId="34" borderId="27" xfId="0" applyFont="1" applyFill="1" applyBorder="1" applyAlignment="1">
      <alignment/>
    </xf>
    <xf numFmtId="0" fontId="0" fillId="34" borderId="27" xfId="0" applyFont="1" applyFill="1" applyBorder="1" applyAlignment="1">
      <alignment/>
    </xf>
    <xf numFmtId="0" fontId="0" fillId="34" borderId="31" xfId="0" applyFont="1" applyFill="1" applyBorder="1" applyAlignment="1">
      <alignment/>
    </xf>
    <xf numFmtId="0" fontId="5" fillId="34" borderId="38" xfId="0" applyFont="1" applyFill="1" applyBorder="1" applyAlignment="1">
      <alignment/>
    </xf>
    <xf numFmtId="0" fontId="2" fillId="34" borderId="0" xfId="0" applyFont="1" applyFill="1" applyBorder="1" applyAlignment="1">
      <alignment/>
    </xf>
    <xf numFmtId="0" fontId="4" fillId="34" borderId="0" xfId="0" applyFont="1" applyFill="1" applyBorder="1" applyAlignment="1">
      <alignment vertical="top"/>
    </xf>
    <xf numFmtId="0" fontId="3" fillId="34" borderId="0" xfId="53" applyFill="1" applyBorder="1" applyAlignment="1" applyProtection="1">
      <alignment/>
      <protection/>
    </xf>
    <xf numFmtId="165" fontId="0" fillId="34" borderId="0" xfId="42" applyNumberFormat="1" applyFont="1" applyFill="1" applyBorder="1" applyAlignment="1">
      <alignment horizontal="right" vertical="justify"/>
    </xf>
    <xf numFmtId="165" fontId="0" fillId="34" borderId="0" xfId="42" applyNumberFormat="1" applyFont="1" applyFill="1" applyAlignment="1">
      <alignment horizontal="right" vertical="justify"/>
    </xf>
    <xf numFmtId="165" fontId="0" fillId="34" borderId="10" xfId="42" applyNumberFormat="1" applyFont="1" applyFill="1" applyBorder="1" applyAlignment="1">
      <alignment horizontal="right" vertical="justify"/>
    </xf>
    <xf numFmtId="165" fontId="0" fillId="34" borderId="42" xfId="42" applyNumberFormat="1" applyFont="1" applyFill="1" applyBorder="1" applyAlignment="1">
      <alignment horizontal="right" vertical="justify"/>
    </xf>
    <xf numFmtId="3" fontId="0" fillId="34" borderId="0" xfId="60" applyNumberFormat="1" applyFill="1" applyBorder="1" applyAlignment="1">
      <alignment horizontal="right" vertical="justify"/>
      <protection/>
    </xf>
    <xf numFmtId="3" fontId="0" fillId="34" borderId="26" xfId="60" applyNumberFormat="1" applyFill="1" applyBorder="1" applyAlignment="1">
      <alignment horizontal="right" vertical="justify"/>
      <protection/>
    </xf>
    <xf numFmtId="165" fontId="0" fillId="34" borderId="13" xfId="42" applyNumberFormat="1" applyFont="1" applyFill="1" applyBorder="1" applyAlignment="1">
      <alignment horizontal="right" vertical="justify"/>
    </xf>
    <xf numFmtId="165" fontId="0" fillId="34" borderId="13" xfId="42" applyNumberFormat="1" applyFont="1" applyFill="1" applyBorder="1" applyAlignment="1">
      <alignment horizontal="right" vertical="justify"/>
    </xf>
    <xf numFmtId="165" fontId="0" fillId="34" borderId="46" xfId="42" applyNumberFormat="1" applyFont="1" applyFill="1" applyBorder="1" applyAlignment="1">
      <alignment horizontal="right" vertical="justify"/>
    </xf>
    <xf numFmtId="3" fontId="0" fillId="34" borderId="13" xfId="60" applyNumberFormat="1" applyFill="1" applyBorder="1" applyAlignment="1">
      <alignment horizontal="right" vertical="justify"/>
      <protection/>
    </xf>
    <xf numFmtId="3" fontId="0" fillId="34" borderId="47" xfId="60" applyNumberFormat="1" applyFill="1" applyBorder="1" applyAlignment="1">
      <alignment horizontal="right" vertical="justify"/>
      <protection/>
    </xf>
    <xf numFmtId="0" fontId="2" fillId="0" borderId="0" xfId="0" applyFont="1" applyAlignment="1">
      <alignment/>
    </xf>
    <xf numFmtId="0" fontId="4" fillId="0" borderId="0" xfId="0" applyFont="1" applyAlignment="1">
      <alignment horizontal="left"/>
    </xf>
    <xf numFmtId="0" fontId="0" fillId="34" borderId="0" xfId="59" applyFont="1" applyFill="1" applyAlignment="1">
      <alignment horizontal="left" wrapText="1"/>
      <protection/>
    </xf>
    <xf numFmtId="164" fontId="2" fillId="34" borderId="0" xfId="58" applyFont="1" applyFill="1" applyAlignment="1">
      <alignment horizontal="left"/>
      <protection/>
    </xf>
    <xf numFmtId="0" fontId="3" fillId="0" borderId="0" xfId="54" applyFont="1" applyAlignment="1" applyProtection="1">
      <alignment horizontal="left"/>
      <protection/>
    </xf>
    <xf numFmtId="0" fontId="0" fillId="34" borderId="0" xfId="59" applyFont="1" applyFill="1" applyAlignment="1">
      <alignment horizontal="left"/>
      <protection/>
    </xf>
    <xf numFmtId="0" fontId="0" fillId="34" borderId="0" xfId="59" applyFill="1" applyAlignment="1">
      <alignment horizontal="left"/>
      <protection/>
    </xf>
    <xf numFmtId="0" fontId="4" fillId="34" borderId="0" xfId="0" applyFont="1" applyFill="1" applyBorder="1" applyAlignment="1">
      <alignment/>
    </xf>
    <xf numFmtId="0" fontId="2" fillId="34" borderId="0" xfId="0" applyFont="1" applyFill="1" applyAlignment="1">
      <alignment/>
    </xf>
    <xf numFmtId="0" fontId="2" fillId="34" borderId="0" xfId="0" applyFont="1" applyFill="1" applyAlignment="1">
      <alignment horizontal="left"/>
    </xf>
    <xf numFmtId="0" fontId="3" fillId="34" borderId="0" xfId="53" applyFill="1" applyBorder="1" applyAlignment="1" applyProtection="1">
      <alignment/>
      <protection/>
    </xf>
    <xf numFmtId="0" fontId="5" fillId="34" borderId="45" xfId="0" applyFont="1" applyFill="1" applyBorder="1" applyAlignment="1">
      <alignment horizontal="right"/>
    </xf>
    <xf numFmtId="0" fontId="5" fillId="34" borderId="34" xfId="0" applyFont="1" applyFill="1" applyBorder="1" applyAlignment="1">
      <alignment horizontal="right"/>
    </xf>
    <xf numFmtId="0" fontId="2" fillId="34" borderId="0" xfId="0" applyFont="1" applyFill="1" applyAlignment="1">
      <alignment horizontal="left" vertical="top" wrapText="1"/>
    </xf>
    <xf numFmtId="0" fontId="20" fillId="34" borderId="0" xfId="0" applyFont="1" applyFill="1" applyAlignment="1">
      <alignment horizontal="left" vertical="top" wrapText="1"/>
    </xf>
    <xf numFmtId="0" fontId="4" fillId="34" borderId="0" xfId="0" applyFont="1" applyFill="1" applyBorder="1" applyAlignment="1">
      <alignment/>
    </xf>
    <xf numFmtId="3" fontId="2" fillId="34" borderId="0" xfId="0" applyNumberFormat="1" applyFont="1" applyFill="1" applyAlignment="1">
      <alignment/>
    </xf>
    <xf numFmtId="0" fontId="2" fillId="34" borderId="0" xfId="0" applyFont="1" applyFill="1" applyBorder="1" applyAlignment="1">
      <alignment/>
    </xf>
    <xf numFmtId="0" fontId="4" fillId="0" borderId="0" xfId="0" applyFont="1" applyAlignment="1">
      <alignment/>
    </xf>
    <xf numFmtId="0" fontId="3" fillId="0" borderId="0" xfId="53" applyAlignment="1" applyProtection="1">
      <alignment/>
      <protection/>
    </xf>
    <xf numFmtId="0" fontId="4" fillId="34" borderId="0" xfId="0" applyFont="1" applyFill="1" applyBorder="1" applyAlignment="1">
      <alignment vertical="top"/>
    </xf>
    <xf numFmtId="0" fontId="3" fillId="34" borderId="29" xfId="53" applyFill="1" applyBorder="1" applyAlignment="1" applyProtection="1">
      <alignment/>
      <protection/>
    </xf>
    <xf numFmtId="0" fontId="3" fillId="34" borderId="0" xfId="53" applyFill="1" applyAlignment="1" applyProtection="1">
      <alignment/>
      <protection/>
    </xf>
    <xf numFmtId="0" fontId="4" fillId="34" borderId="0" xfId="0" applyFont="1" applyFill="1" applyAlignment="1">
      <alignment/>
    </xf>
    <xf numFmtId="0" fontId="20" fillId="34" borderId="0" xfId="0" applyFont="1" applyFill="1" applyBorder="1" applyAlignment="1">
      <alignment/>
    </xf>
    <xf numFmtId="0" fontId="4" fillId="34" borderId="0" xfId="0" applyFont="1" applyFill="1" applyAlignment="1">
      <alignment horizontal="left"/>
    </xf>
    <xf numFmtId="0" fontId="5" fillId="34" borderId="25" xfId="0" applyFont="1" applyFill="1" applyBorder="1" applyAlignment="1">
      <alignment horizontal="right"/>
    </xf>
    <xf numFmtId="0" fontId="2" fillId="34" borderId="0" xfId="0" applyFont="1" applyFill="1" applyAlignment="1">
      <alignment horizontal="left" vertical="top" wrapText="1"/>
    </xf>
    <xf numFmtId="0" fontId="4" fillId="34" borderId="0" xfId="0" applyFont="1" applyFill="1" applyBorder="1" applyAlignment="1">
      <alignment vertical="top"/>
    </xf>
    <xf numFmtId="0" fontId="4" fillId="34" borderId="0" xfId="0" applyFont="1" applyFill="1" applyBorder="1" applyAlignment="1">
      <alignment horizontal="left" vertical="top"/>
    </xf>
    <xf numFmtId="0" fontId="2" fillId="34" borderId="0" xfId="0" applyFont="1" applyFill="1" applyAlignment="1">
      <alignment/>
    </xf>
    <xf numFmtId="0" fontId="4" fillId="34" borderId="0" xfId="0" applyFont="1" applyFill="1" applyAlignment="1">
      <alignment/>
    </xf>
    <xf numFmtId="0" fontId="3" fillId="34" borderId="0" xfId="53" applyFill="1" applyBorder="1" applyAlignment="1" applyProtection="1">
      <alignment horizontal="left"/>
      <protection/>
    </xf>
    <xf numFmtId="0" fontId="4" fillId="34" borderId="0" xfId="65" applyFont="1" applyFill="1">
      <alignment/>
      <protection/>
    </xf>
    <xf numFmtId="0" fontId="5" fillId="34" borderId="32" xfId="0" applyFont="1" applyFill="1" applyBorder="1" applyAlignment="1">
      <alignment/>
    </xf>
    <xf numFmtId="0" fontId="5" fillId="34" borderId="25" xfId="0" applyFont="1" applyFill="1" applyBorder="1" applyAlignment="1">
      <alignment/>
    </xf>
    <xf numFmtId="0" fontId="5" fillId="34" borderId="48" xfId="65" applyFont="1" applyFill="1" applyBorder="1">
      <alignment/>
      <protection/>
    </xf>
    <xf numFmtId="0" fontId="5" fillId="34" borderId="10" xfId="65" applyFont="1" applyFill="1" applyBorder="1">
      <alignment/>
      <protection/>
    </xf>
    <xf numFmtId="0" fontId="5" fillId="34" borderId="48" xfId="65" applyFont="1" applyFill="1" applyBorder="1" applyAlignment="1">
      <alignment vertical="top" wrapText="1"/>
      <protection/>
    </xf>
    <xf numFmtId="0" fontId="0" fillId="34" borderId="10" xfId="0" applyFill="1" applyBorder="1" applyAlignment="1">
      <alignment wrapText="1"/>
    </xf>
    <xf numFmtId="0" fontId="0" fillId="34" borderId="11" xfId="0" applyFill="1" applyBorder="1" applyAlignment="1">
      <alignment wrapText="1"/>
    </xf>
    <xf numFmtId="0" fontId="0" fillId="34" borderId="15" xfId="0" applyFill="1" applyBorder="1" applyAlignment="1">
      <alignment wrapText="1"/>
    </xf>
    <xf numFmtId="0" fontId="0" fillId="34" borderId="0" xfId="0" applyFill="1" applyAlignment="1">
      <alignment wrapText="1"/>
    </xf>
    <xf numFmtId="0" fontId="0" fillId="34" borderId="12" xfId="0" applyFill="1" applyBorder="1" applyAlignment="1">
      <alignment wrapText="1"/>
    </xf>
    <xf numFmtId="0" fontId="6" fillId="0" borderId="48" xfId="0" applyFont="1" applyBorder="1" applyAlignment="1">
      <alignment horizontal="left" wrapText="1"/>
    </xf>
    <xf numFmtId="0" fontId="6" fillId="0" borderId="39" xfId="0" applyFont="1" applyBorder="1" applyAlignment="1">
      <alignment horizontal="left" wrapText="1"/>
    </xf>
    <xf numFmtId="0" fontId="6" fillId="0" borderId="11" xfId="0" applyFont="1" applyBorder="1" applyAlignment="1">
      <alignment horizontal="center" wrapText="1"/>
    </xf>
    <xf numFmtId="0" fontId="6" fillId="0" borderId="14" xfId="0" applyFont="1" applyBorder="1" applyAlignment="1">
      <alignment horizontal="center" wrapText="1"/>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_10pop-proj-scottishareas-allfigs" xfId="59"/>
    <cellStyle name="Normal_DZ_NP_LookUp" xfId="60"/>
    <cellStyle name="Normal_GCV_TotalPopulationGrouped " xfId="61"/>
    <cellStyle name="Normal_GCVProjectionResults" xfId="62"/>
    <cellStyle name="Normal_hproj-2006-back3" xfId="63"/>
    <cellStyle name="Normal_NE_TotalPopulationGrouped " xfId="64"/>
    <cellStyle name="Normal_Request for headship rates data for SDPAs" xfId="65"/>
    <cellStyle name="Normal_SDPA_Calculations for background tables 1 &amp; 3" xfId="66"/>
    <cellStyle name="Normal_SESPlan_TotalPopulationGrouped " xfId="67"/>
    <cellStyle name="Normal_TABLE2" xfId="68"/>
    <cellStyle name="Normal_Tayplan_TotalPopulationGrouped " xfId="69"/>
    <cellStyle name="Normal10" xfId="70"/>
    <cellStyle name="Note" xfId="71"/>
    <cellStyle name="Output" xfId="72"/>
    <cellStyle name="Percent" xfId="73"/>
    <cellStyle name="Title" xfId="74"/>
    <cellStyle name="Total" xfId="75"/>
    <cellStyle name="Warning Text"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0</xdr:row>
      <xdr:rowOff>0</xdr:rowOff>
    </xdr:from>
    <xdr:to>
      <xdr:col>4</xdr:col>
      <xdr:colOff>57150</xdr:colOff>
      <xdr:row>0</xdr:row>
      <xdr:rowOff>0</xdr:rowOff>
    </xdr:to>
    <xdr:sp>
      <xdr:nvSpPr>
        <xdr:cNvPr id="1" name="Text Box 1"/>
        <xdr:cNvSpPr txBox="1">
          <a:spLocks noChangeArrowheads="1"/>
        </xdr:cNvSpPr>
      </xdr:nvSpPr>
      <xdr:spPr>
        <a:xfrm>
          <a:off x="476250" y="0"/>
          <a:ext cx="2514600" cy="0"/>
        </a:xfrm>
        <a:prstGeom prst="rect">
          <a:avLst/>
        </a:prstGeom>
        <a:solidFill>
          <a:srgbClr val="CCECFF"/>
        </a:solidFill>
        <a:ln w="9525" cmpd="sng">
          <a:noFill/>
        </a:ln>
      </xdr:spPr>
      <xdr:txBody>
        <a:bodyPr vertOverflow="clip" wrap="square" lIns="72000" tIns="46800" rIns="90000" bIns="46800"/>
        <a:p>
          <a:pPr algn="l">
            <a:defRPr/>
          </a:pPr>
          <a:r>
            <a:rPr lang="en-US" cap="none" sz="1000" b="1" i="0" u="none" baseline="0">
              <a:solidFill>
                <a:srgbClr val="000000"/>
              </a:solidFill>
              <a:latin typeface="Arial"/>
              <a:ea typeface="Arial"/>
              <a:cs typeface="Arial"/>
            </a:rPr>
            <a:t>Constraining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The data zones that will be extracted from Aberdeenshire can be constrained to the National Park total for Cairngorms.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2.The data zones that will be extracted from West Dunbartonshire can be constrained to the National Park total for Loch Lomond and the Trossachs.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North Fife and South Fife can be constrained to the total for Fife.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ATAPROD\PROJECTN\2006-based\Sub-national%20projections\Publish\Web%20work\Tables\adjusted%20BIRTH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perties"/>
      <sheetName val="Scratchpad"/>
      <sheetName val="Adjustment"/>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 val="2025"/>
      <sheetName val="2026"/>
      <sheetName val="2027"/>
      <sheetName val="2028"/>
      <sheetName val="2029"/>
      <sheetName val="2030"/>
      <sheetName val="2031"/>
      <sheetName val="All birth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http://www.gro-scotland.gov.uk/Household%20estimates%20branch/Household%20projections/2006%20SDPAs/11.%20Publication%20-%20Revised/Local%20Authorities%20grouped%20populations.egp" TargetMode="Externa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34"/>
  <sheetViews>
    <sheetView tabSelected="1" zoomScalePageLayoutView="0" workbookViewId="0" topLeftCell="A1">
      <selection activeCell="A1" sqref="A1:C1"/>
    </sheetView>
  </sheetViews>
  <sheetFormatPr defaultColWidth="9.140625" defaultRowHeight="12.75"/>
  <cols>
    <col min="1" max="1" width="13.8515625" style="0" customWidth="1"/>
    <col min="2" max="2" width="120.140625" style="0" customWidth="1"/>
  </cols>
  <sheetData>
    <row r="1" spans="1:3" ht="15">
      <c r="A1" s="239" t="s">
        <v>732</v>
      </c>
      <c r="B1" s="239"/>
      <c r="C1" s="239"/>
    </row>
    <row r="2" ht="15">
      <c r="A2" s="1" t="s">
        <v>26</v>
      </c>
    </row>
    <row r="3" ht="15">
      <c r="A3" s="1"/>
    </row>
    <row r="4" ht="12.75">
      <c r="A4" s="3" t="s">
        <v>623</v>
      </c>
    </row>
    <row r="5" ht="12.75">
      <c r="A5" s="3"/>
    </row>
    <row r="6" spans="1:2" ht="12.75">
      <c r="A6" t="s">
        <v>604</v>
      </c>
      <c r="B6" s="2" t="s">
        <v>712</v>
      </c>
    </row>
    <row r="7" spans="1:2" ht="12.75">
      <c r="A7" t="s">
        <v>605</v>
      </c>
      <c r="B7" s="58" t="s">
        <v>686</v>
      </c>
    </row>
    <row r="8" spans="1:2" ht="12.75">
      <c r="A8" t="s">
        <v>606</v>
      </c>
      <c r="B8" s="58" t="s">
        <v>687</v>
      </c>
    </row>
    <row r="9" spans="1:2" ht="12.75">
      <c r="A9" t="s">
        <v>607</v>
      </c>
      <c r="B9" s="58" t="s">
        <v>688</v>
      </c>
    </row>
    <row r="10" spans="1:2" ht="12.75">
      <c r="A10" t="s">
        <v>608</v>
      </c>
      <c r="B10" s="58" t="s">
        <v>689</v>
      </c>
    </row>
    <row r="11" spans="1:2" ht="12.75">
      <c r="A11" t="s">
        <v>615</v>
      </c>
      <c r="B11" s="58" t="s">
        <v>690</v>
      </c>
    </row>
    <row r="12" spans="1:2" ht="12.75">
      <c r="A12" t="s">
        <v>616</v>
      </c>
      <c r="B12" s="58" t="s">
        <v>691</v>
      </c>
    </row>
    <row r="13" ht="12.75">
      <c r="B13" s="58"/>
    </row>
    <row r="14" ht="12.75">
      <c r="A14" s="3" t="s">
        <v>671</v>
      </c>
    </row>
    <row r="15" ht="12.75">
      <c r="A15" s="3"/>
    </row>
    <row r="16" spans="1:2" ht="12.75">
      <c r="A16" t="s">
        <v>624</v>
      </c>
      <c r="B16" s="2" t="s">
        <v>711</v>
      </c>
    </row>
    <row r="17" spans="1:5" s="28" customFormat="1" ht="12.75">
      <c r="A17" t="s">
        <v>625</v>
      </c>
      <c r="B17" s="59" t="s">
        <v>692</v>
      </c>
      <c r="C17"/>
      <c r="D17"/>
      <c r="E17"/>
    </row>
    <row r="18" spans="1:5" s="28" customFormat="1" ht="12.75">
      <c r="A18" t="s">
        <v>626</v>
      </c>
      <c r="B18" s="59" t="s">
        <v>693</v>
      </c>
      <c r="C18"/>
      <c r="D18"/>
      <c r="E18"/>
    </row>
    <row r="19" spans="1:5" s="28" customFormat="1" ht="12.75">
      <c r="A19" t="s">
        <v>627</v>
      </c>
      <c r="B19" s="61" t="s">
        <v>694</v>
      </c>
      <c r="C19"/>
      <c r="D19"/>
      <c r="E19"/>
    </row>
    <row r="20" spans="1:5" s="28" customFormat="1" ht="12.75">
      <c r="A20" t="s">
        <v>628</v>
      </c>
      <c r="B20" s="61" t="s">
        <v>695</v>
      </c>
      <c r="C20"/>
      <c r="D20"/>
      <c r="E20"/>
    </row>
    <row r="21" spans="1:5" s="28" customFormat="1" ht="12.75">
      <c r="A21" t="s">
        <v>629</v>
      </c>
      <c r="B21" s="58" t="s">
        <v>696</v>
      </c>
      <c r="C21"/>
      <c r="D21"/>
      <c r="E21"/>
    </row>
    <row r="22" spans="1:5" s="28" customFormat="1" ht="12.75">
      <c r="A22" t="s">
        <v>630</v>
      </c>
      <c r="B22" s="58" t="s">
        <v>697</v>
      </c>
      <c r="C22"/>
      <c r="D22"/>
      <c r="E22"/>
    </row>
    <row r="23" spans="1:5" s="28" customFormat="1" ht="12.75">
      <c r="A23" t="s">
        <v>632</v>
      </c>
      <c r="B23" s="58" t="s">
        <v>698</v>
      </c>
      <c r="C23"/>
      <c r="D23"/>
      <c r="E23"/>
    </row>
    <row r="24" spans="1:5" s="28" customFormat="1" ht="12.75">
      <c r="A24" t="s">
        <v>633</v>
      </c>
      <c r="B24" s="58" t="s">
        <v>699</v>
      </c>
      <c r="C24"/>
      <c r="D24"/>
      <c r="E24"/>
    </row>
    <row r="25" spans="1:2" ht="12.75">
      <c r="A25" t="s">
        <v>634</v>
      </c>
      <c r="B25" s="2" t="s">
        <v>700</v>
      </c>
    </row>
    <row r="26" spans="1:2" ht="12.75">
      <c r="A26" t="s">
        <v>635</v>
      </c>
      <c r="B26" s="2" t="s">
        <v>701</v>
      </c>
    </row>
    <row r="27" spans="1:2" ht="12.75">
      <c r="A27" t="s">
        <v>631</v>
      </c>
      <c r="B27" s="60" t="s">
        <v>702</v>
      </c>
    </row>
    <row r="28" spans="1:2" ht="12.75">
      <c r="A28" t="s">
        <v>636</v>
      </c>
      <c r="B28" s="60" t="s">
        <v>703</v>
      </c>
    </row>
    <row r="29" ht="12.75">
      <c r="B29" s="60"/>
    </row>
    <row r="30" ht="12.75">
      <c r="B30" s="60"/>
    </row>
    <row r="31" spans="1:2" ht="12.75">
      <c r="A31" t="s">
        <v>87</v>
      </c>
      <c r="B31" s="58" t="s">
        <v>674</v>
      </c>
    </row>
    <row r="32" spans="1:2" ht="12.75">
      <c r="A32" t="s">
        <v>637</v>
      </c>
      <c r="B32" s="58" t="s">
        <v>675</v>
      </c>
    </row>
    <row r="34" spans="1:2" ht="12.75">
      <c r="A34" s="238" t="s">
        <v>706</v>
      </c>
      <c r="B34" s="238"/>
    </row>
  </sheetData>
  <sheetProtection/>
  <mergeCells count="2">
    <mergeCell ref="A34:B34"/>
    <mergeCell ref="A1:C1"/>
  </mergeCells>
  <hyperlinks>
    <hyperlink ref="B6" location="'1'!A1" display="Estimated and projected total population of the National Parks, 2002-2037"/>
    <hyperlink ref="B7" location="'2a'!A1" display="Projected population for CNP by age group and age structure"/>
    <hyperlink ref="B8" location="'2b'!A1" display="Projected population for LLTNP by age group and age structure"/>
    <hyperlink ref="B9" location="'3a'!A1" display="Projected population of CNP by sex, 2008-2033"/>
    <hyperlink ref="B10" location="'3b'!A1" display="Projected population of LLTNP by sex, 2008-2033"/>
    <hyperlink ref="B17" location="'6a'!A1" display="Projected population of Glasgow &amp; Clyde Valley SDP area, by age group and age structure, 2008-2033"/>
    <hyperlink ref="B18" location="'6b'!A1" display="Projected population of Aberdeen City &amp; Shire SDP area, by age group and age structure, 2008-2033"/>
    <hyperlink ref="B19" location="'6c'!A1" display="Projected population of SESPlan SDP area, by age group and age structure, 2008-2033"/>
    <hyperlink ref="B20" location="'6d'!A1" display="Projected population of TAYPlan SDP area, by age group and age structure, 2008-2033"/>
    <hyperlink ref="B21" location="'7a'!A1" display="Projected population of Glasgow &amp; Clyde Valley SDP area, by sex and age 2008-2033"/>
    <hyperlink ref="B22" location="'7b'!A1" display="Projected population of Aberdeen City &amp; Shire SDP area, by sex and age 2008-2033"/>
    <hyperlink ref="B23" location="'7c'!A1" display="Projected population of SESPlan SDP area, by sex and age 2008-2033"/>
    <hyperlink ref="B24" location="'7d'!A1" display="Projected population of TAYPlan SDP area, by sex and age 2008-2033"/>
    <hyperlink ref="B16" location="'5'!A1" display="Estimated and projected total population of SDP areas, 2002-2037"/>
    <hyperlink ref="B32" location="'Annex B'!A1" display="Data zone details for SDP areas"/>
    <hyperlink ref="B25" location="'8a'!A1" display="Projected components of population change for Glasgow &amp; Clyde Valley SDP area, 2008-2033"/>
    <hyperlink ref="B26" location="'8b'!A1" display="Projected components of population change for Aberdeen City &amp; Shire SDP area, 2008-2033"/>
    <hyperlink ref="B27" location="'8c'!A1" display="Projected components of population change for SESplan SDP area, 2008-2033"/>
    <hyperlink ref="B28" location="'8d'!A1" display="Projected components of population change for TAYplan SDP area, 2008-2033"/>
    <hyperlink ref="B11" location="'4a'!A1" display="Projected components of population change for Glasgow &amp; Clyde Valley SDP area, 2006-2031 "/>
    <hyperlink ref="B12" location="'4b'!A1" display="Projected components of population change for Aberdeen City &amp; Shire SDPA, 2006-2031"/>
    <hyperlink ref="B31" location="'Annex A'!A1" display="Data zone details for NP areas"/>
  </hyperlink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AN12"/>
  <sheetViews>
    <sheetView zoomScalePageLayoutView="0" workbookViewId="0" topLeftCell="A1">
      <selection activeCell="A1" sqref="A1:L1"/>
    </sheetView>
  </sheetViews>
  <sheetFormatPr defaultColWidth="9.140625" defaultRowHeight="12.75"/>
  <cols>
    <col min="1" max="1" width="20.8515625" style="63" customWidth="1"/>
    <col min="2" max="16384" width="9.140625" style="63" customWidth="1"/>
  </cols>
  <sheetData>
    <row r="1" spans="1:30" ht="18" customHeight="1">
      <c r="A1" s="245" t="s">
        <v>733</v>
      </c>
      <c r="B1" s="245"/>
      <c r="C1" s="245"/>
      <c r="D1" s="245"/>
      <c r="E1" s="245"/>
      <c r="F1" s="245"/>
      <c r="G1" s="245"/>
      <c r="H1" s="245"/>
      <c r="I1" s="245"/>
      <c r="J1" s="245"/>
      <c r="K1" s="245"/>
      <c r="L1" s="245"/>
      <c r="M1" s="248" t="s">
        <v>89</v>
      </c>
      <c r="N1" s="248"/>
      <c r="O1" s="248"/>
      <c r="P1" s="184"/>
      <c r="Q1" s="184"/>
      <c r="R1" s="184"/>
      <c r="S1" s="184"/>
      <c r="T1" s="184"/>
      <c r="U1" s="184"/>
      <c r="V1" s="184"/>
      <c r="W1" s="184"/>
      <c r="X1" s="184"/>
      <c r="AA1" s="183"/>
      <c r="AB1" s="189"/>
      <c r="AC1" s="189"/>
      <c r="AD1" s="189"/>
    </row>
    <row r="2" ht="13.5" thickBot="1"/>
    <row r="3" spans="1:39" ht="13.5" thickBot="1">
      <c r="A3" s="131" t="s">
        <v>617</v>
      </c>
      <c r="B3" s="78">
        <v>2002</v>
      </c>
      <c r="C3" s="78">
        <v>2003</v>
      </c>
      <c r="D3" s="78">
        <v>2004</v>
      </c>
      <c r="E3" s="78">
        <v>2005</v>
      </c>
      <c r="F3" s="78">
        <v>2006</v>
      </c>
      <c r="G3" s="78">
        <v>2007</v>
      </c>
      <c r="H3" s="78">
        <v>2008</v>
      </c>
      <c r="I3" s="78">
        <v>2009</v>
      </c>
      <c r="J3" s="78">
        <v>2010</v>
      </c>
      <c r="K3" s="78">
        <v>2011</v>
      </c>
      <c r="L3" s="190">
        <v>2012</v>
      </c>
      <c r="M3" s="78">
        <v>2013</v>
      </c>
      <c r="N3" s="78">
        <v>2014</v>
      </c>
      <c r="O3" s="78">
        <v>2015</v>
      </c>
      <c r="P3" s="78">
        <v>2016</v>
      </c>
      <c r="Q3" s="78">
        <v>2017</v>
      </c>
      <c r="R3" s="78">
        <v>2018</v>
      </c>
      <c r="S3" s="78">
        <v>2019</v>
      </c>
      <c r="T3" s="78">
        <v>2020</v>
      </c>
      <c r="U3" s="78">
        <v>2021</v>
      </c>
      <c r="V3" s="78">
        <v>2022</v>
      </c>
      <c r="W3" s="78">
        <v>2023</v>
      </c>
      <c r="X3" s="78">
        <v>2024</v>
      </c>
      <c r="Y3" s="78">
        <v>2025</v>
      </c>
      <c r="Z3" s="78">
        <v>2026</v>
      </c>
      <c r="AA3" s="78">
        <v>2027</v>
      </c>
      <c r="AB3" s="78">
        <v>2028</v>
      </c>
      <c r="AC3" s="78">
        <v>2029</v>
      </c>
      <c r="AD3" s="78">
        <v>2030</v>
      </c>
      <c r="AE3" s="78">
        <v>2031</v>
      </c>
      <c r="AF3" s="78">
        <v>2032</v>
      </c>
      <c r="AG3" s="78">
        <v>2033</v>
      </c>
      <c r="AH3" s="78">
        <v>2034</v>
      </c>
      <c r="AI3" s="78">
        <v>2035</v>
      </c>
      <c r="AJ3" s="78">
        <v>2036</v>
      </c>
      <c r="AK3" s="78">
        <v>2037</v>
      </c>
      <c r="AL3" s="249" t="s">
        <v>704</v>
      </c>
      <c r="AM3" s="264"/>
    </row>
    <row r="4" spans="1:40" ht="12.75">
      <c r="A4" s="133" t="s">
        <v>135</v>
      </c>
      <c r="B4" s="180">
        <v>1741030</v>
      </c>
      <c r="C4" s="180">
        <v>1737210</v>
      </c>
      <c r="D4" s="180">
        <v>1737170</v>
      </c>
      <c r="E4" s="180">
        <v>1739320</v>
      </c>
      <c r="F4" s="180">
        <v>1740790</v>
      </c>
      <c r="G4" s="180">
        <v>1748440</v>
      </c>
      <c r="H4" s="180">
        <v>1756510</v>
      </c>
      <c r="I4" s="191">
        <v>1764890</v>
      </c>
      <c r="J4" s="191">
        <v>1772860</v>
      </c>
      <c r="K4" s="180">
        <v>1782830</v>
      </c>
      <c r="L4" s="192">
        <v>1787310</v>
      </c>
      <c r="M4" s="180">
        <v>1789170</v>
      </c>
      <c r="N4" s="180">
        <v>1792740</v>
      </c>
      <c r="O4" s="180">
        <v>1797040</v>
      </c>
      <c r="P4" s="180">
        <v>1802030</v>
      </c>
      <c r="Q4" s="180">
        <v>1807570</v>
      </c>
      <c r="R4" s="180">
        <v>1813710</v>
      </c>
      <c r="S4" s="180">
        <v>1820460</v>
      </c>
      <c r="T4" s="180">
        <v>1827270</v>
      </c>
      <c r="U4" s="180">
        <v>1834090</v>
      </c>
      <c r="V4" s="180">
        <v>1840860</v>
      </c>
      <c r="W4" s="180">
        <v>1847600</v>
      </c>
      <c r="X4" s="180">
        <v>1854240</v>
      </c>
      <c r="Y4" s="180">
        <v>1860720</v>
      </c>
      <c r="Z4" s="180">
        <v>1867060</v>
      </c>
      <c r="AA4" s="180">
        <v>1873210</v>
      </c>
      <c r="AB4" s="180">
        <v>1879060</v>
      </c>
      <c r="AC4" s="180">
        <v>1884690</v>
      </c>
      <c r="AD4" s="180">
        <v>1890090</v>
      </c>
      <c r="AE4" s="180">
        <v>1895210</v>
      </c>
      <c r="AF4" s="180">
        <v>1900050</v>
      </c>
      <c r="AG4" s="180">
        <v>1904620</v>
      </c>
      <c r="AH4" s="180">
        <v>1908940</v>
      </c>
      <c r="AI4" s="180">
        <v>1913030</v>
      </c>
      <c r="AJ4" s="180">
        <v>1916940</v>
      </c>
      <c r="AK4" s="193">
        <v>1920680</v>
      </c>
      <c r="AL4" s="194">
        <f>AK4-L4</f>
        <v>133370</v>
      </c>
      <c r="AM4" s="195">
        <v>0.0746</v>
      </c>
      <c r="AN4" s="213"/>
    </row>
    <row r="5" spans="1:40" ht="12.75">
      <c r="A5" s="133" t="s">
        <v>609</v>
      </c>
      <c r="B5" s="180">
        <v>436400</v>
      </c>
      <c r="C5" s="180">
        <v>437360</v>
      </c>
      <c r="D5" s="180">
        <v>439370</v>
      </c>
      <c r="E5" s="180">
        <v>443110</v>
      </c>
      <c r="F5" s="180">
        <v>447550</v>
      </c>
      <c r="G5" s="180">
        <v>453640</v>
      </c>
      <c r="H5" s="180">
        <v>457630</v>
      </c>
      <c r="I5" s="180">
        <v>462860</v>
      </c>
      <c r="J5" s="180">
        <v>468000</v>
      </c>
      <c r="K5" s="180">
        <v>472980</v>
      </c>
      <c r="L5" s="196">
        <v>477380</v>
      </c>
      <c r="M5" s="180">
        <v>481080</v>
      </c>
      <c r="N5" s="180">
        <v>485330</v>
      </c>
      <c r="O5" s="180">
        <v>489780</v>
      </c>
      <c r="P5" s="180">
        <v>494590</v>
      </c>
      <c r="Q5" s="180">
        <v>499700</v>
      </c>
      <c r="R5" s="180">
        <v>505010</v>
      </c>
      <c r="S5" s="180">
        <v>510640</v>
      </c>
      <c r="T5" s="180">
        <v>516340</v>
      </c>
      <c r="U5" s="180">
        <v>522100</v>
      </c>
      <c r="V5" s="180">
        <v>527890</v>
      </c>
      <c r="W5" s="180">
        <v>533690</v>
      </c>
      <c r="X5" s="180">
        <v>539510</v>
      </c>
      <c r="Y5" s="180">
        <v>545320</v>
      </c>
      <c r="Z5" s="180">
        <v>551110</v>
      </c>
      <c r="AA5" s="180">
        <v>556870</v>
      </c>
      <c r="AB5" s="180">
        <v>562600</v>
      </c>
      <c r="AC5" s="180">
        <v>568270</v>
      </c>
      <c r="AD5" s="180">
        <v>573890</v>
      </c>
      <c r="AE5" s="180">
        <v>579470</v>
      </c>
      <c r="AF5" s="180">
        <v>584990</v>
      </c>
      <c r="AG5" s="180">
        <v>590440</v>
      </c>
      <c r="AH5" s="180">
        <v>595870</v>
      </c>
      <c r="AI5" s="180">
        <v>601250</v>
      </c>
      <c r="AJ5" s="180">
        <v>606630</v>
      </c>
      <c r="AK5" s="197">
        <v>612000</v>
      </c>
      <c r="AL5" s="198">
        <f>AK5-L5</f>
        <v>134620</v>
      </c>
      <c r="AM5" s="199">
        <v>0.282</v>
      </c>
      <c r="AN5" s="213"/>
    </row>
    <row r="6" spans="1:40" ht="12.75">
      <c r="A6" s="133" t="s">
        <v>114</v>
      </c>
      <c r="B6" s="180">
        <v>1162810</v>
      </c>
      <c r="C6" s="180">
        <v>1163190</v>
      </c>
      <c r="D6" s="180">
        <v>1169090</v>
      </c>
      <c r="E6" s="180">
        <v>1177250</v>
      </c>
      <c r="F6" s="180">
        <v>1185640</v>
      </c>
      <c r="G6" s="180">
        <v>1196990</v>
      </c>
      <c r="H6" s="180">
        <v>1206990</v>
      </c>
      <c r="I6" s="180">
        <v>1215930</v>
      </c>
      <c r="J6" s="180">
        <v>1226500</v>
      </c>
      <c r="K6" s="180">
        <v>1240740</v>
      </c>
      <c r="L6" s="196">
        <v>1247680</v>
      </c>
      <c r="M6" s="180">
        <v>1255440</v>
      </c>
      <c r="N6" s="180">
        <v>1264400</v>
      </c>
      <c r="O6" s="180">
        <v>1274140</v>
      </c>
      <c r="P6" s="180">
        <v>1284590</v>
      </c>
      <c r="Q6" s="180">
        <v>1295690</v>
      </c>
      <c r="R6" s="180">
        <v>1307480</v>
      </c>
      <c r="S6" s="180">
        <v>1319860</v>
      </c>
      <c r="T6" s="180">
        <v>1332330</v>
      </c>
      <c r="U6" s="180">
        <v>1344870</v>
      </c>
      <c r="V6" s="180">
        <v>1357470</v>
      </c>
      <c r="W6" s="180">
        <v>1370030</v>
      </c>
      <c r="X6" s="180">
        <v>1382580</v>
      </c>
      <c r="Y6" s="180">
        <v>1395100</v>
      </c>
      <c r="Z6" s="180">
        <v>1407570</v>
      </c>
      <c r="AA6" s="180">
        <v>1419920</v>
      </c>
      <c r="AB6" s="180">
        <v>1432160</v>
      </c>
      <c r="AC6" s="180">
        <v>1444290</v>
      </c>
      <c r="AD6" s="180">
        <v>1456280</v>
      </c>
      <c r="AE6" s="180">
        <v>1468160</v>
      </c>
      <c r="AF6" s="180">
        <v>1479860</v>
      </c>
      <c r="AG6" s="180">
        <v>1491400</v>
      </c>
      <c r="AH6" s="180">
        <v>1502800</v>
      </c>
      <c r="AI6" s="180">
        <v>1514080</v>
      </c>
      <c r="AJ6" s="180">
        <v>1525260</v>
      </c>
      <c r="AK6" s="197">
        <v>1536380</v>
      </c>
      <c r="AL6" s="130">
        <f>AK6-L6</f>
        <v>288700</v>
      </c>
      <c r="AM6" s="199">
        <v>0.2314</v>
      </c>
      <c r="AN6" s="213"/>
    </row>
    <row r="7" spans="1:40" ht="13.5" thickBot="1">
      <c r="A7" s="134" t="s">
        <v>38</v>
      </c>
      <c r="B7" s="200">
        <v>463550</v>
      </c>
      <c r="C7" s="200">
        <v>464210</v>
      </c>
      <c r="D7" s="200">
        <v>465400</v>
      </c>
      <c r="E7" s="200">
        <v>468720</v>
      </c>
      <c r="F7" s="200">
        <v>470760</v>
      </c>
      <c r="G7" s="200">
        <v>473780</v>
      </c>
      <c r="H7" s="200">
        <v>477240</v>
      </c>
      <c r="I7" s="200">
        <v>479970</v>
      </c>
      <c r="J7" s="200">
        <v>482400</v>
      </c>
      <c r="K7" s="200">
        <v>486220</v>
      </c>
      <c r="L7" s="201">
        <v>487720</v>
      </c>
      <c r="M7" s="200">
        <v>489610</v>
      </c>
      <c r="N7" s="200">
        <v>491990</v>
      </c>
      <c r="O7" s="200">
        <v>494600</v>
      </c>
      <c r="P7" s="200">
        <v>497540</v>
      </c>
      <c r="Q7" s="200">
        <v>500760</v>
      </c>
      <c r="R7" s="200">
        <v>504260</v>
      </c>
      <c r="S7" s="200">
        <v>508010</v>
      </c>
      <c r="T7" s="200">
        <v>511870</v>
      </c>
      <c r="U7" s="200">
        <v>515770</v>
      </c>
      <c r="V7" s="200">
        <v>519740</v>
      </c>
      <c r="W7" s="200">
        <v>523760</v>
      </c>
      <c r="X7" s="200">
        <v>527830</v>
      </c>
      <c r="Y7" s="200">
        <v>531920</v>
      </c>
      <c r="Z7" s="200">
        <v>536010</v>
      </c>
      <c r="AA7" s="200">
        <v>540100</v>
      </c>
      <c r="AB7" s="200">
        <v>544150</v>
      </c>
      <c r="AC7" s="200">
        <v>548160</v>
      </c>
      <c r="AD7" s="200">
        <v>552130</v>
      </c>
      <c r="AE7" s="200">
        <v>556030</v>
      </c>
      <c r="AF7" s="200">
        <v>559860</v>
      </c>
      <c r="AG7" s="200">
        <v>563630</v>
      </c>
      <c r="AH7" s="200">
        <v>567330</v>
      </c>
      <c r="AI7" s="200">
        <v>570990</v>
      </c>
      <c r="AJ7" s="200">
        <v>574570</v>
      </c>
      <c r="AK7" s="202">
        <v>578130</v>
      </c>
      <c r="AL7" s="130">
        <f>AK7-L7</f>
        <v>90410</v>
      </c>
      <c r="AM7" s="203">
        <v>0.1854</v>
      </c>
      <c r="AN7" s="213"/>
    </row>
    <row r="8" spans="1:38" ht="12.75">
      <c r="A8" s="68"/>
      <c r="B8" s="180"/>
      <c r="C8" s="180"/>
      <c r="D8" s="180"/>
      <c r="E8" s="180"/>
      <c r="F8" s="180"/>
      <c r="G8" s="180"/>
      <c r="H8" s="180"/>
      <c r="I8" s="180"/>
      <c r="J8" s="180"/>
      <c r="K8" s="180"/>
      <c r="L8" s="180"/>
      <c r="M8" s="180"/>
      <c r="N8" s="180"/>
      <c r="O8" s="180"/>
      <c r="P8" s="180"/>
      <c r="Q8" s="180"/>
      <c r="R8" s="180"/>
      <c r="S8" s="180"/>
      <c r="T8" s="180"/>
      <c r="U8" s="180"/>
      <c r="V8" s="180"/>
      <c r="W8" s="180"/>
      <c r="X8" s="180"/>
      <c r="Y8" s="180"/>
      <c r="Z8" s="180"/>
      <c r="AA8" s="180"/>
      <c r="AB8" s="180"/>
      <c r="AC8" s="180"/>
      <c r="AD8" s="180"/>
      <c r="AE8" s="180"/>
      <c r="AF8" s="180"/>
      <c r="AG8" s="180"/>
      <c r="AH8" s="180"/>
      <c r="AI8" s="180"/>
      <c r="AJ8" s="180"/>
      <c r="AK8" s="180"/>
      <c r="AL8" s="204"/>
    </row>
    <row r="9" spans="1:38" ht="12.75">
      <c r="A9" s="114" t="s">
        <v>681</v>
      </c>
      <c r="B9" s="180"/>
      <c r="C9" s="180"/>
      <c r="D9" s="180"/>
      <c r="E9" s="180"/>
      <c r="F9" s="180"/>
      <c r="G9" s="180"/>
      <c r="H9" s="180"/>
      <c r="I9" s="180"/>
      <c r="J9" s="180"/>
      <c r="K9" s="180"/>
      <c r="L9" s="180"/>
      <c r="M9" s="180"/>
      <c r="N9" s="180"/>
      <c r="O9" s="180"/>
      <c r="P9" s="180"/>
      <c r="Q9" s="180"/>
      <c r="R9" s="114"/>
      <c r="S9" s="180"/>
      <c r="T9" s="180"/>
      <c r="U9" s="180"/>
      <c r="V9" s="180"/>
      <c r="W9" s="180"/>
      <c r="X9" s="180"/>
      <c r="Y9" s="180"/>
      <c r="Z9" s="180"/>
      <c r="AA9" s="180"/>
      <c r="AB9" s="180"/>
      <c r="AC9" s="180"/>
      <c r="AD9" s="180"/>
      <c r="AE9" s="180"/>
      <c r="AF9" s="180"/>
      <c r="AG9" s="180"/>
      <c r="AH9" s="180"/>
      <c r="AI9" s="180"/>
      <c r="AJ9" s="180"/>
      <c r="AK9" s="180"/>
      <c r="AL9" s="205"/>
    </row>
    <row r="10" spans="1:21" ht="12.75">
      <c r="A10" s="246" t="s">
        <v>678</v>
      </c>
      <c r="B10" s="246"/>
      <c r="C10" s="246"/>
      <c r="R10" s="186"/>
      <c r="S10" s="186"/>
      <c r="T10" s="186"/>
      <c r="U10" s="186"/>
    </row>
    <row r="12" spans="1:19" ht="12.75">
      <c r="A12" s="182" t="s">
        <v>706</v>
      </c>
      <c r="R12" s="186"/>
      <c r="S12" s="186"/>
    </row>
  </sheetData>
  <sheetProtection/>
  <mergeCells count="4">
    <mergeCell ref="M1:O1"/>
    <mergeCell ref="A10:C10"/>
    <mergeCell ref="AL3:AM3"/>
    <mergeCell ref="A1:L1"/>
  </mergeCells>
  <hyperlinks>
    <hyperlink ref="M1" location="Contents!A1" display="Back to contents page"/>
  </hyperlinks>
  <printOptions/>
  <pageMargins left="0.75" right="0.75" top="1" bottom="1" header="0.5" footer="0.5"/>
  <pageSetup fitToWidth="2" fitToHeight="1" horizontalDpi="600" verticalDpi="600" orientation="landscape" paperSize="9" scale="76" r:id="rId1"/>
</worksheet>
</file>

<file path=xl/worksheets/sheet11.xml><?xml version="1.0" encoding="utf-8"?>
<worksheet xmlns="http://schemas.openxmlformats.org/spreadsheetml/2006/main" xmlns:r="http://schemas.openxmlformats.org/officeDocument/2006/relationships">
  <sheetPr>
    <tabColor indexed="44"/>
    <pageSetUpPr fitToPage="1"/>
  </sheetPr>
  <dimension ref="A1:AD24"/>
  <sheetViews>
    <sheetView zoomScalePageLayoutView="0" workbookViewId="0" topLeftCell="A1">
      <selection activeCell="A1" sqref="A1:L1"/>
    </sheetView>
  </sheetViews>
  <sheetFormatPr defaultColWidth="9.140625" defaultRowHeight="12.75"/>
  <cols>
    <col min="1" max="1" width="19.00390625" style="63" customWidth="1"/>
    <col min="2" max="2" width="12.28125" style="63" bestFit="1" customWidth="1"/>
    <col min="3" max="3" width="12.00390625" style="63" bestFit="1" customWidth="1"/>
    <col min="4" max="4" width="12.28125" style="63" bestFit="1" customWidth="1"/>
    <col min="5" max="6" width="12.57421875" style="63" bestFit="1" customWidth="1"/>
    <col min="7" max="7" width="12.28125" style="63" bestFit="1" customWidth="1"/>
    <col min="8" max="8" width="12.57421875" style="63" bestFit="1" customWidth="1"/>
    <col min="9" max="9" width="12.00390625" style="63" bestFit="1" customWidth="1"/>
    <col min="10" max="10" width="12.57421875" style="63" bestFit="1" customWidth="1"/>
    <col min="11" max="11" width="12.7109375" style="63" bestFit="1" customWidth="1"/>
    <col min="12" max="13" width="12.28125" style="63" bestFit="1" customWidth="1"/>
    <col min="14" max="15" width="12.00390625" style="63" bestFit="1" customWidth="1"/>
    <col min="16" max="16384" width="9.140625" style="63" customWidth="1"/>
  </cols>
  <sheetData>
    <row r="1" spans="1:15" ht="19.5" customHeight="1">
      <c r="A1" s="245" t="s">
        <v>734</v>
      </c>
      <c r="B1" s="245"/>
      <c r="C1" s="245"/>
      <c r="D1" s="245"/>
      <c r="E1" s="245"/>
      <c r="F1" s="245"/>
      <c r="G1" s="245"/>
      <c r="H1" s="245"/>
      <c r="I1" s="245"/>
      <c r="J1" s="245"/>
      <c r="K1" s="245"/>
      <c r="L1" s="245"/>
      <c r="M1" s="248" t="s">
        <v>89</v>
      </c>
      <c r="N1" s="248"/>
      <c r="O1" s="122"/>
    </row>
    <row r="2" spans="1:15" ht="14.25" customHeight="1" thickBot="1">
      <c r="A2" s="73"/>
      <c r="B2" s="74"/>
      <c r="C2" s="75"/>
      <c r="D2" s="75"/>
      <c r="E2" s="76"/>
      <c r="F2" s="76"/>
      <c r="G2" s="76"/>
      <c r="H2" s="76"/>
      <c r="I2" s="76"/>
      <c r="J2" s="76"/>
      <c r="K2" s="76"/>
      <c r="L2" s="76"/>
      <c r="M2" s="76"/>
      <c r="N2" s="76"/>
      <c r="O2" s="77"/>
    </row>
    <row r="3" spans="1:30" s="69" customFormat="1" ht="14.25" customHeight="1" thickBot="1">
      <c r="A3" s="131"/>
      <c r="B3" s="78">
        <v>2012</v>
      </c>
      <c r="C3" s="78">
        <v>2013</v>
      </c>
      <c r="D3" s="78">
        <v>2014</v>
      </c>
      <c r="E3" s="78">
        <v>2015</v>
      </c>
      <c r="F3" s="78">
        <v>2016</v>
      </c>
      <c r="G3" s="78">
        <v>2017</v>
      </c>
      <c r="H3" s="78">
        <v>2018</v>
      </c>
      <c r="I3" s="78">
        <v>2019</v>
      </c>
      <c r="J3" s="78">
        <v>2020</v>
      </c>
      <c r="K3" s="78">
        <v>2021</v>
      </c>
      <c r="L3" s="78">
        <v>2022</v>
      </c>
      <c r="M3" s="78">
        <v>2023</v>
      </c>
      <c r="N3" s="78">
        <v>2024</v>
      </c>
      <c r="O3" s="78">
        <v>2025</v>
      </c>
      <c r="P3" s="78">
        <v>2026</v>
      </c>
      <c r="Q3" s="78">
        <v>2027</v>
      </c>
      <c r="R3" s="78">
        <v>2028</v>
      </c>
      <c r="S3" s="78">
        <v>2029</v>
      </c>
      <c r="T3" s="78">
        <v>2030</v>
      </c>
      <c r="U3" s="78">
        <v>2031</v>
      </c>
      <c r="V3" s="78">
        <v>2032</v>
      </c>
      <c r="W3" s="78">
        <v>2033</v>
      </c>
      <c r="X3" s="78">
        <v>2034</v>
      </c>
      <c r="Y3" s="78">
        <v>2035</v>
      </c>
      <c r="Z3" s="78">
        <v>2036</v>
      </c>
      <c r="AA3" s="78">
        <v>2037</v>
      </c>
      <c r="AB3" s="249" t="s">
        <v>704</v>
      </c>
      <c r="AC3" s="250"/>
      <c r="AD3" s="79"/>
    </row>
    <row r="4" spans="1:30" s="69" customFormat="1" ht="14.25" customHeight="1">
      <c r="A4" s="132" t="s">
        <v>90</v>
      </c>
      <c r="B4" s="81">
        <v>1787310</v>
      </c>
      <c r="C4" s="81">
        <v>1789170</v>
      </c>
      <c r="D4" s="81">
        <v>1792740</v>
      </c>
      <c r="E4" s="81">
        <v>1797040</v>
      </c>
      <c r="F4" s="81">
        <v>1802030</v>
      </c>
      <c r="G4" s="81">
        <v>1807570</v>
      </c>
      <c r="H4" s="81">
        <v>1813710</v>
      </c>
      <c r="I4" s="81">
        <v>1820460</v>
      </c>
      <c r="J4" s="81">
        <v>1827270</v>
      </c>
      <c r="K4" s="81">
        <v>1834090</v>
      </c>
      <c r="L4" s="81">
        <v>1840860</v>
      </c>
      <c r="M4" s="81">
        <v>1847600</v>
      </c>
      <c r="N4" s="81">
        <v>1854240</v>
      </c>
      <c r="O4" s="81">
        <v>1860720</v>
      </c>
      <c r="P4" s="81">
        <v>1867060</v>
      </c>
      <c r="Q4" s="81">
        <v>1873210</v>
      </c>
      <c r="R4" s="81">
        <v>1879060</v>
      </c>
      <c r="S4" s="81">
        <v>1884690</v>
      </c>
      <c r="T4" s="81">
        <v>1890090</v>
      </c>
      <c r="U4" s="81">
        <v>1895210</v>
      </c>
      <c r="V4" s="81">
        <v>1900050</v>
      </c>
      <c r="W4" s="81">
        <v>1904620</v>
      </c>
      <c r="X4" s="81">
        <v>1908940</v>
      </c>
      <c r="Y4" s="81">
        <v>1913030</v>
      </c>
      <c r="Z4" s="81">
        <v>1916940</v>
      </c>
      <c r="AA4" s="82">
        <v>1920680</v>
      </c>
      <c r="AB4" s="81">
        <f>AA4-B4</f>
        <v>133370</v>
      </c>
      <c r="AC4" s="83">
        <v>0.0746</v>
      </c>
      <c r="AD4" s="84"/>
    </row>
    <row r="5" spans="1:30" ht="28.5" customHeight="1">
      <c r="A5" s="133" t="s">
        <v>33</v>
      </c>
      <c r="B5" s="86">
        <v>311900</v>
      </c>
      <c r="C5" s="86">
        <v>310100</v>
      </c>
      <c r="D5" s="86">
        <v>309480</v>
      </c>
      <c r="E5" s="86">
        <v>309440</v>
      </c>
      <c r="F5" s="86">
        <v>310250</v>
      </c>
      <c r="G5" s="86">
        <v>311780</v>
      </c>
      <c r="H5" s="86">
        <v>314530</v>
      </c>
      <c r="I5" s="86">
        <v>317370</v>
      </c>
      <c r="J5" s="86">
        <v>319620</v>
      </c>
      <c r="K5" s="86">
        <v>321600</v>
      </c>
      <c r="L5" s="86">
        <v>323620</v>
      </c>
      <c r="M5" s="86">
        <v>325230</v>
      </c>
      <c r="N5" s="86">
        <v>326130</v>
      </c>
      <c r="O5" s="86">
        <v>327150</v>
      </c>
      <c r="P5" s="86">
        <v>328420</v>
      </c>
      <c r="Q5" s="86">
        <v>328360</v>
      </c>
      <c r="R5" s="86">
        <v>328610</v>
      </c>
      <c r="S5" s="86">
        <v>329450</v>
      </c>
      <c r="T5" s="86">
        <v>330030</v>
      </c>
      <c r="U5" s="86">
        <v>330310</v>
      </c>
      <c r="V5" s="86">
        <v>330240</v>
      </c>
      <c r="W5" s="86">
        <v>329850</v>
      </c>
      <c r="X5" s="86">
        <v>329210</v>
      </c>
      <c r="Y5" s="86">
        <v>328430</v>
      </c>
      <c r="Z5" s="86">
        <v>327550</v>
      </c>
      <c r="AA5" s="87">
        <v>326660</v>
      </c>
      <c r="AB5" s="86">
        <f aca="true" t="shared" si="0" ref="AB5:AB18">AA5-B5</f>
        <v>14760</v>
      </c>
      <c r="AC5" s="88">
        <v>0.0473</v>
      </c>
      <c r="AD5" s="84"/>
    </row>
    <row r="6" spans="1:30" ht="14.25" customHeight="1">
      <c r="A6" s="133" t="s">
        <v>3</v>
      </c>
      <c r="B6" s="86">
        <v>219180</v>
      </c>
      <c r="C6" s="86">
        <v>217240</v>
      </c>
      <c r="D6" s="86">
        <v>214760</v>
      </c>
      <c r="E6" s="86">
        <v>211580</v>
      </c>
      <c r="F6" s="86">
        <v>206790</v>
      </c>
      <c r="G6" s="86">
        <v>200560</v>
      </c>
      <c r="H6" s="86">
        <v>195580</v>
      </c>
      <c r="I6" s="86">
        <v>191930</v>
      </c>
      <c r="J6" s="86">
        <v>190010</v>
      </c>
      <c r="K6" s="86">
        <v>188210</v>
      </c>
      <c r="L6" s="86">
        <v>186030</v>
      </c>
      <c r="M6" s="86">
        <v>185190</v>
      </c>
      <c r="N6" s="86">
        <v>185350</v>
      </c>
      <c r="O6" s="86">
        <v>185920</v>
      </c>
      <c r="P6" s="86">
        <v>186640</v>
      </c>
      <c r="Q6" s="86">
        <v>189600</v>
      </c>
      <c r="R6" s="86">
        <v>192040</v>
      </c>
      <c r="S6" s="86">
        <v>193090</v>
      </c>
      <c r="T6" s="86">
        <v>194010</v>
      </c>
      <c r="U6" s="86">
        <v>195140</v>
      </c>
      <c r="V6" s="86">
        <v>196080</v>
      </c>
      <c r="W6" s="86">
        <v>196550</v>
      </c>
      <c r="X6" s="86">
        <v>197360</v>
      </c>
      <c r="Y6" s="86">
        <v>198570</v>
      </c>
      <c r="Z6" s="86">
        <v>198640</v>
      </c>
      <c r="AA6" s="87">
        <v>199190</v>
      </c>
      <c r="AB6" s="86">
        <f t="shared" si="0"/>
        <v>-19990</v>
      </c>
      <c r="AC6" s="88">
        <v>-0.0912</v>
      </c>
      <c r="AD6" s="84"/>
    </row>
    <row r="7" spans="1:30" ht="14.25" customHeight="1">
      <c r="A7" s="133" t="s">
        <v>4</v>
      </c>
      <c r="B7" s="86">
        <v>124170</v>
      </c>
      <c r="C7" s="86">
        <v>125740</v>
      </c>
      <c r="D7" s="86">
        <v>127650</v>
      </c>
      <c r="E7" s="86">
        <v>129430</v>
      </c>
      <c r="F7" s="86">
        <v>131950</v>
      </c>
      <c r="G7" s="86">
        <v>135590</v>
      </c>
      <c r="H7" s="86">
        <v>136000</v>
      </c>
      <c r="I7" s="86">
        <v>135630</v>
      </c>
      <c r="J7" s="86">
        <v>133660</v>
      </c>
      <c r="K7" s="86">
        <v>130700</v>
      </c>
      <c r="L7" s="86">
        <v>127000</v>
      </c>
      <c r="M7" s="86">
        <v>124510</v>
      </c>
      <c r="N7" s="86">
        <v>122820</v>
      </c>
      <c r="O7" s="86">
        <v>121580</v>
      </c>
      <c r="P7" s="86">
        <v>119690</v>
      </c>
      <c r="Q7" s="86">
        <v>116460</v>
      </c>
      <c r="R7" s="86">
        <v>114220</v>
      </c>
      <c r="S7" s="86">
        <v>112990</v>
      </c>
      <c r="T7" s="86">
        <v>112640</v>
      </c>
      <c r="U7" s="86">
        <v>112730</v>
      </c>
      <c r="V7" s="86">
        <v>114220</v>
      </c>
      <c r="W7" s="86">
        <v>116330</v>
      </c>
      <c r="X7" s="86">
        <v>117560</v>
      </c>
      <c r="Y7" s="86">
        <v>118190</v>
      </c>
      <c r="Z7" s="86">
        <v>120070</v>
      </c>
      <c r="AA7" s="87">
        <v>121100</v>
      </c>
      <c r="AB7" s="86">
        <f t="shared" si="0"/>
        <v>-3070</v>
      </c>
      <c r="AC7" s="88">
        <v>-0.0247</v>
      </c>
      <c r="AD7" s="84"/>
    </row>
    <row r="8" spans="1:30" ht="14.25" customHeight="1">
      <c r="A8" s="133" t="s">
        <v>5</v>
      </c>
      <c r="B8" s="86">
        <v>118410</v>
      </c>
      <c r="C8" s="86">
        <v>121240</v>
      </c>
      <c r="D8" s="86">
        <v>122090</v>
      </c>
      <c r="E8" s="86">
        <v>122500</v>
      </c>
      <c r="F8" s="86">
        <v>122770</v>
      </c>
      <c r="G8" s="86">
        <v>123540</v>
      </c>
      <c r="H8" s="86">
        <v>125460</v>
      </c>
      <c r="I8" s="86">
        <v>127710</v>
      </c>
      <c r="J8" s="86">
        <v>129780</v>
      </c>
      <c r="K8" s="86">
        <v>132520</v>
      </c>
      <c r="L8" s="86">
        <v>136320</v>
      </c>
      <c r="M8" s="86">
        <v>136830</v>
      </c>
      <c r="N8" s="86">
        <v>136480</v>
      </c>
      <c r="O8" s="86">
        <v>134520</v>
      </c>
      <c r="P8" s="86">
        <v>131590</v>
      </c>
      <c r="Q8" s="86">
        <v>127910</v>
      </c>
      <c r="R8" s="86">
        <v>125440</v>
      </c>
      <c r="S8" s="86">
        <v>123750</v>
      </c>
      <c r="T8" s="86">
        <v>122530</v>
      </c>
      <c r="U8" s="86">
        <v>120650</v>
      </c>
      <c r="V8" s="86">
        <v>117440</v>
      </c>
      <c r="W8" s="86">
        <v>115220</v>
      </c>
      <c r="X8" s="86">
        <v>114010</v>
      </c>
      <c r="Y8" s="86">
        <v>113660</v>
      </c>
      <c r="Z8" s="86">
        <v>113770</v>
      </c>
      <c r="AA8" s="87">
        <v>115260</v>
      </c>
      <c r="AB8" s="86">
        <f t="shared" si="0"/>
        <v>-3150</v>
      </c>
      <c r="AC8" s="88">
        <v>-0.0266</v>
      </c>
      <c r="AD8" s="84"/>
    </row>
    <row r="9" spans="1:30" ht="14.25" customHeight="1">
      <c r="A9" s="133" t="s">
        <v>6</v>
      </c>
      <c r="B9" s="86">
        <v>241740</v>
      </c>
      <c r="C9" s="86">
        <v>234630</v>
      </c>
      <c r="D9" s="86">
        <v>229750</v>
      </c>
      <c r="E9" s="86">
        <v>227090</v>
      </c>
      <c r="F9" s="86">
        <v>225420</v>
      </c>
      <c r="G9" s="86">
        <v>224480</v>
      </c>
      <c r="H9" s="86">
        <v>225280</v>
      </c>
      <c r="I9" s="86">
        <v>226980</v>
      </c>
      <c r="J9" s="86">
        <v>229630</v>
      </c>
      <c r="K9" s="86">
        <v>232770</v>
      </c>
      <c r="L9" s="86">
        <v>237540</v>
      </c>
      <c r="M9" s="86">
        <v>242530</v>
      </c>
      <c r="N9" s="86">
        <v>245850</v>
      </c>
      <c r="O9" s="86">
        <v>248500</v>
      </c>
      <c r="P9" s="86">
        <v>251640</v>
      </c>
      <c r="Q9" s="86">
        <v>256280</v>
      </c>
      <c r="R9" s="86">
        <v>258760</v>
      </c>
      <c r="S9" s="86">
        <v>260650</v>
      </c>
      <c r="T9" s="86">
        <v>260760</v>
      </c>
      <c r="U9" s="86">
        <v>260580</v>
      </c>
      <c r="V9" s="86">
        <v>260680</v>
      </c>
      <c r="W9" s="86">
        <v>258760</v>
      </c>
      <c r="X9" s="86">
        <v>256760</v>
      </c>
      <c r="Y9" s="86">
        <v>253650</v>
      </c>
      <c r="Z9" s="86">
        <v>248930</v>
      </c>
      <c r="AA9" s="87">
        <v>242150</v>
      </c>
      <c r="AB9" s="86">
        <f t="shared" si="0"/>
        <v>410</v>
      </c>
      <c r="AC9" s="88">
        <v>0.0017</v>
      </c>
      <c r="AD9" s="84"/>
    </row>
    <row r="10" spans="1:30" ht="14.25" customHeight="1">
      <c r="A10" s="133" t="s">
        <v>7</v>
      </c>
      <c r="B10" s="86">
        <v>270800</v>
      </c>
      <c r="C10" s="86">
        <v>272390</v>
      </c>
      <c r="D10" s="86">
        <v>272590</v>
      </c>
      <c r="E10" s="86">
        <v>271970</v>
      </c>
      <c r="F10" s="86">
        <v>270090</v>
      </c>
      <c r="G10" s="86">
        <v>266400</v>
      </c>
      <c r="H10" s="86">
        <v>261180</v>
      </c>
      <c r="I10" s="86">
        <v>254290</v>
      </c>
      <c r="J10" s="86">
        <v>247440</v>
      </c>
      <c r="K10" s="86">
        <v>241390</v>
      </c>
      <c r="L10" s="86">
        <v>233730</v>
      </c>
      <c r="M10" s="86">
        <v>227180</v>
      </c>
      <c r="N10" s="86">
        <v>222730</v>
      </c>
      <c r="O10" s="86">
        <v>220400</v>
      </c>
      <c r="P10" s="86">
        <v>219000</v>
      </c>
      <c r="Q10" s="86">
        <v>218270</v>
      </c>
      <c r="R10" s="86">
        <v>219180</v>
      </c>
      <c r="S10" s="86">
        <v>220900</v>
      </c>
      <c r="T10" s="86">
        <v>223540</v>
      </c>
      <c r="U10" s="86">
        <v>226670</v>
      </c>
      <c r="V10" s="86">
        <v>231380</v>
      </c>
      <c r="W10" s="86">
        <v>236310</v>
      </c>
      <c r="X10" s="86">
        <v>239610</v>
      </c>
      <c r="Y10" s="86">
        <v>242260</v>
      </c>
      <c r="Z10" s="86">
        <v>245390</v>
      </c>
      <c r="AA10" s="87">
        <v>250000</v>
      </c>
      <c r="AB10" s="86">
        <f t="shared" si="0"/>
        <v>-20800</v>
      </c>
      <c r="AC10" s="88">
        <v>-0.0768</v>
      </c>
      <c r="AD10" s="84"/>
    </row>
    <row r="11" spans="1:30" ht="14.25" customHeight="1">
      <c r="A11" s="133" t="s">
        <v>8</v>
      </c>
      <c r="B11" s="86">
        <v>112000</v>
      </c>
      <c r="C11" s="86">
        <v>114960</v>
      </c>
      <c r="D11" s="86">
        <v>118160</v>
      </c>
      <c r="E11" s="86">
        <v>120940</v>
      </c>
      <c r="F11" s="86">
        <v>123720</v>
      </c>
      <c r="G11" s="86">
        <v>126840</v>
      </c>
      <c r="H11" s="86">
        <v>129340</v>
      </c>
      <c r="I11" s="86">
        <v>131470</v>
      </c>
      <c r="J11" s="86">
        <v>133430</v>
      </c>
      <c r="K11" s="86">
        <v>133600</v>
      </c>
      <c r="L11" s="86">
        <v>133130</v>
      </c>
      <c r="M11" s="86">
        <v>132550</v>
      </c>
      <c r="N11" s="86">
        <v>130950</v>
      </c>
      <c r="O11" s="86">
        <v>128690</v>
      </c>
      <c r="P11" s="86">
        <v>126950</v>
      </c>
      <c r="Q11" s="86">
        <v>124110</v>
      </c>
      <c r="R11" s="86">
        <v>119840</v>
      </c>
      <c r="S11" s="86">
        <v>114900</v>
      </c>
      <c r="T11" s="86">
        <v>110650</v>
      </c>
      <c r="U11" s="86">
        <v>106660</v>
      </c>
      <c r="V11" s="86">
        <v>102200</v>
      </c>
      <c r="W11" s="86">
        <v>100190</v>
      </c>
      <c r="X11" s="86">
        <v>100860</v>
      </c>
      <c r="Y11" s="86">
        <v>102900</v>
      </c>
      <c r="Z11" s="86">
        <v>105580</v>
      </c>
      <c r="AA11" s="87">
        <v>109350</v>
      </c>
      <c r="AB11" s="86">
        <f t="shared" si="0"/>
        <v>-2650</v>
      </c>
      <c r="AC11" s="88">
        <v>-0.0236</v>
      </c>
      <c r="AD11" s="84"/>
    </row>
    <row r="12" spans="1:30" ht="14.25" customHeight="1">
      <c r="A12" s="133" t="s">
        <v>9</v>
      </c>
      <c r="B12" s="86">
        <v>99940</v>
      </c>
      <c r="C12" s="86">
        <v>98940</v>
      </c>
      <c r="D12" s="86">
        <v>99360</v>
      </c>
      <c r="E12" s="86">
        <v>100700</v>
      </c>
      <c r="F12" s="86">
        <v>103220</v>
      </c>
      <c r="G12" s="86">
        <v>106420</v>
      </c>
      <c r="H12" s="86">
        <v>109430</v>
      </c>
      <c r="I12" s="86">
        <v>112650</v>
      </c>
      <c r="J12" s="86">
        <v>115450</v>
      </c>
      <c r="K12" s="86">
        <v>118260</v>
      </c>
      <c r="L12" s="86">
        <v>121380</v>
      </c>
      <c r="M12" s="86">
        <v>123900</v>
      </c>
      <c r="N12" s="86">
        <v>126050</v>
      </c>
      <c r="O12" s="86">
        <v>128020</v>
      </c>
      <c r="P12" s="86">
        <v>128280</v>
      </c>
      <c r="Q12" s="86">
        <v>127910</v>
      </c>
      <c r="R12" s="86">
        <v>127430</v>
      </c>
      <c r="S12" s="86">
        <v>125950</v>
      </c>
      <c r="T12" s="86">
        <v>123840</v>
      </c>
      <c r="U12" s="86">
        <v>122220</v>
      </c>
      <c r="V12" s="86">
        <v>119540</v>
      </c>
      <c r="W12" s="86">
        <v>115450</v>
      </c>
      <c r="X12" s="86">
        <v>110710</v>
      </c>
      <c r="Y12" s="86">
        <v>106630</v>
      </c>
      <c r="Z12" s="86">
        <v>102800</v>
      </c>
      <c r="AA12" s="87">
        <v>98520</v>
      </c>
      <c r="AB12" s="86">
        <f t="shared" si="0"/>
        <v>-1420</v>
      </c>
      <c r="AC12" s="88">
        <v>-0.0143</v>
      </c>
      <c r="AD12" s="84"/>
    </row>
    <row r="13" spans="1:30" ht="14.25" customHeight="1">
      <c r="A13" s="133" t="s">
        <v>10</v>
      </c>
      <c r="B13" s="86">
        <v>157170</v>
      </c>
      <c r="C13" s="86">
        <v>160190</v>
      </c>
      <c r="D13" s="86">
        <v>162850</v>
      </c>
      <c r="E13" s="86">
        <v>165350</v>
      </c>
      <c r="F13" s="86">
        <v>168070</v>
      </c>
      <c r="G13" s="86">
        <v>170340</v>
      </c>
      <c r="H13" s="86">
        <v>172440</v>
      </c>
      <c r="I13" s="86">
        <v>174860</v>
      </c>
      <c r="J13" s="86">
        <v>178240</v>
      </c>
      <c r="K13" s="86">
        <v>182160</v>
      </c>
      <c r="L13" s="86">
        <v>182690</v>
      </c>
      <c r="M13" s="86">
        <v>185140</v>
      </c>
      <c r="N13" s="86">
        <v>188940</v>
      </c>
      <c r="O13" s="86">
        <v>193100</v>
      </c>
      <c r="P13" s="86">
        <v>198300</v>
      </c>
      <c r="Q13" s="86">
        <v>204350</v>
      </c>
      <c r="R13" s="86">
        <v>209670</v>
      </c>
      <c r="S13" s="86">
        <v>214840</v>
      </c>
      <c r="T13" s="86">
        <v>219450</v>
      </c>
      <c r="U13" s="86">
        <v>222450</v>
      </c>
      <c r="V13" s="86">
        <v>225140</v>
      </c>
      <c r="W13" s="86">
        <v>227190</v>
      </c>
      <c r="X13" s="86">
        <v>227970</v>
      </c>
      <c r="Y13" s="86">
        <v>227950</v>
      </c>
      <c r="Z13" s="86">
        <v>226890</v>
      </c>
      <c r="AA13" s="87">
        <v>224250</v>
      </c>
      <c r="AB13" s="86">
        <f t="shared" si="0"/>
        <v>67080</v>
      </c>
      <c r="AC13" s="88">
        <v>0.4268</v>
      </c>
      <c r="AD13" s="84"/>
    </row>
    <row r="14" spans="1:30" ht="14.25" customHeight="1">
      <c r="A14" s="133" t="s">
        <v>11</v>
      </c>
      <c r="B14" s="86">
        <v>98890</v>
      </c>
      <c r="C14" s="86">
        <v>100210</v>
      </c>
      <c r="D14" s="86">
        <v>101330</v>
      </c>
      <c r="E14" s="86">
        <v>102070</v>
      </c>
      <c r="F14" s="86">
        <v>102300</v>
      </c>
      <c r="G14" s="86">
        <v>102500</v>
      </c>
      <c r="H14" s="86">
        <v>103910</v>
      </c>
      <c r="I14" s="86">
        <v>105530</v>
      </c>
      <c r="J14" s="86">
        <v>106260</v>
      </c>
      <c r="K14" s="86">
        <v>107400</v>
      </c>
      <c r="L14" s="86">
        <v>112250</v>
      </c>
      <c r="M14" s="86">
        <v>115580</v>
      </c>
      <c r="N14" s="86">
        <v>118350</v>
      </c>
      <c r="O14" s="86">
        <v>120830</v>
      </c>
      <c r="P14" s="86">
        <v>123350</v>
      </c>
      <c r="Q14" s="86">
        <v>125490</v>
      </c>
      <c r="R14" s="86">
        <v>127580</v>
      </c>
      <c r="S14" s="86">
        <v>129930</v>
      </c>
      <c r="T14" s="86">
        <v>132890</v>
      </c>
      <c r="U14" s="86">
        <v>136330</v>
      </c>
      <c r="V14" s="86">
        <v>137630</v>
      </c>
      <c r="W14" s="86">
        <v>140240</v>
      </c>
      <c r="X14" s="86">
        <v>143830</v>
      </c>
      <c r="Y14" s="86">
        <v>147600</v>
      </c>
      <c r="Z14" s="86">
        <v>152170</v>
      </c>
      <c r="AA14" s="87">
        <v>157330</v>
      </c>
      <c r="AB14" s="86">
        <f t="shared" si="0"/>
        <v>58440</v>
      </c>
      <c r="AC14" s="88">
        <v>0.591</v>
      </c>
      <c r="AD14" s="84"/>
    </row>
    <row r="15" spans="1:30" ht="14.25" customHeight="1">
      <c r="A15" s="133" t="s">
        <v>12</v>
      </c>
      <c r="B15" s="86">
        <v>33110</v>
      </c>
      <c r="C15" s="86">
        <v>33540</v>
      </c>
      <c r="D15" s="86">
        <v>34730</v>
      </c>
      <c r="E15" s="86">
        <v>35980</v>
      </c>
      <c r="F15" s="86">
        <v>37450</v>
      </c>
      <c r="G15" s="86">
        <v>39130</v>
      </c>
      <c r="H15" s="86">
        <v>40570</v>
      </c>
      <c r="I15" s="86">
        <v>42030</v>
      </c>
      <c r="J15" s="86">
        <v>43740</v>
      </c>
      <c r="K15" s="86">
        <v>45470</v>
      </c>
      <c r="L15" s="86">
        <v>47170</v>
      </c>
      <c r="M15" s="86">
        <v>48950</v>
      </c>
      <c r="N15" s="86">
        <v>50600</v>
      </c>
      <c r="O15" s="86">
        <v>52000</v>
      </c>
      <c r="P15" s="86">
        <v>53200</v>
      </c>
      <c r="Q15" s="86">
        <v>54470</v>
      </c>
      <c r="R15" s="86">
        <v>56300</v>
      </c>
      <c r="S15" s="86">
        <v>58230</v>
      </c>
      <c r="T15" s="86">
        <v>59740</v>
      </c>
      <c r="U15" s="86">
        <v>61450</v>
      </c>
      <c r="V15" s="86">
        <v>65500</v>
      </c>
      <c r="W15" s="86">
        <v>68530</v>
      </c>
      <c r="X15" s="86">
        <v>71070</v>
      </c>
      <c r="Y15" s="86">
        <v>73190</v>
      </c>
      <c r="Z15" s="86">
        <v>75150</v>
      </c>
      <c r="AA15" s="87">
        <v>76880</v>
      </c>
      <c r="AB15" s="86">
        <f t="shared" si="0"/>
        <v>43770</v>
      </c>
      <c r="AC15" s="88">
        <v>1.3223</v>
      </c>
      <c r="AD15" s="84"/>
    </row>
    <row r="16" spans="1:30" ht="28.5" customHeight="1">
      <c r="A16" s="133" t="s">
        <v>610</v>
      </c>
      <c r="B16" s="86">
        <v>311900</v>
      </c>
      <c r="C16" s="86">
        <v>310100</v>
      </c>
      <c r="D16" s="86">
        <v>309480</v>
      </c>
      <c r="E16" s="86">
        <v>309440</v>
      </c>
      <c r="F16" s="86">
        <v>310250</v>
      </c>
      <c r="G16" s="86">
        <v>311780</v>
      </c>
      <c r="H16" s="86">
        <v>314530</v>
      </c>
      <c r="I16" s="86">
        <v>317370</v>
      </c>
      <c r="J16" s="86">
        <v>319620</v>
      </c>
      <c r="K16" s="86">
        <v>321600</v>
      </c>
      <c r="L16" s="86">
        <v>323620</v>
      </c>
      <c r="M16" s="86">
        <v>325230</v>
      </c>
      <c r="N16" s="86">
        <v>326130</v>
      </c>
      <c r="O16" s="86">
        <v>327150</v>
      </c>
      <c r="P16" s="86">
        <v>328420</v>
      </c>
      <c r="Q16" s="86">
        <v>328360</v>
      </c>
      <c r="R16" s="86">
        <v>328610</v>
      </c>
      <c r="S16" s="86">
        <v>329450</v>
      </c>
      <c r="T16" s="86">
        <v>330030</v>
      </c>
      <c r="U16" s="86">
        <v>330310</v>
      </c>
      <c r="V16" s="86">
        <v>330240</v>
      </c>
      <c r="W16" s="86">
        <v>329850</v>
      </c>
      <c r="X16" s="86">
        <v>329210</v>
      </c>
      <c r="Y16" s="86">
        <v>328430</v>
      </c>
      <c r="Z16" s="86">
        <v>327550</v>
      </c>
      <c r="AA16" s="87">
        <v>326660</v>
      </c>
      <c r="AB16" s="89">
        <f t="shared" si="0"/>
        <v>14760</v>
      </c>
      <c r="AC16" s="88">
        <v>0.0473</v>
      </c>
      <c r="AD16" s="84"/>
    </row>
    <row r="17" spans="1:30" ht="15">
      <c r="A17" s="133" t="s">
        <v>611</v>
      </c>
      <c r="B17" s="86">
        <v>1146440</v>
      </c>
      <c r="C17" s="86">
        <v>1151190</v>
      </c>
      <c r="D17" s="86">
        <v>1156010</v>
      </c>
      <c r="E17" s="86">
        <v>1160840</v>
      </c>
      <c r="F17" s="86">
        <v>1166410</v>
      </c>
      <c r="G17" s="86">
        <v>1173620</v>
      </c>
      <c r="H17" s="86">
        <v>1179460</v>
      </c>
      <c r="I17" s="86">
        <v>1188550</v>
      </c>
      <c r="J17" s="86">
        <v>1197640</v>
      </c>
      <c r="K17" s="86">
        <v>1198730</v>
      </c>
      <c r="L17" s="86">
        <v>1196800</v>
      </c>
      <c r="M17" s="86">
        <v>1194960</v>
      </c>
      <c r="N17" s="86">
        <v>1193270</v>
      </c>
      <c r="O17" s="86">
        <v>1190670</v>
      </c>
      <c r="P17" s="86">
        <v>1187840</v>
      </c>
      <c r="Q17" s="86">
        <v>1185320</v>
      </c>
      <c r="R17" s="86">
        <v>1181690</v>
      </c>
      <c r="S17" s="86">
        <v>1177440</v>
      </c>
      <c r="T17" s="86">
        <v>1173020</v>
      </c>
      <c r="U17" s="86">
        <v>1169040</v>
      </c>
      <c r="V17" s="86">
        <v>1166010</v>
      </c>
      <c r="W17" s="86">
        <v>1163180</v>
      </c>
      <c r="X17" s="86">
        <v>1164390</v>
      </c>
      <c r="Y17" s="86">
        <v>1174190</v>
      </c>
      <c r="Z17" s="86">
        <v>1180830</v>
      </c>
      <c r="AA17" s="87">
        <v>1180060</v>
      </c>
      <c r="AB17" s="89">
        <f t="shared" si="0"/>
        <v>33620</v>
      </c>
      <c r="AC17" s="88">
        <v>0.0293</v>
      </c>
      <c r="AD17" s="84"/>
    </row>
    <row r="18" spans="1:30" ht="15.75" thickBot="1">
      <c r="A18" s="151" t="s">
        <v>747</v>
      </c>
      <c r="B18" s="91">
        <v>328960</v>
      </c>
      <c r="C18" s="91">
        <v>327870</v>
      </c>
      <c r="D18" s="91">
        <v>327250</v>
      </c>
      <c r="E18" s="91">
        <v>326760</v>
      </c>
      <c r="F18" s="91">
        <v>325370</v>
      </c>
      <c r="G18" s="91">
        <v>322180</v>
      </c>
      <c r="H18" s="91">
        <v>319720</v>
      </c>
      <c r="I18" s="91">
        <v>314540</v>
      </c>
      <c r="J18" s="91">
        <v>310010</v>
      </c>
      <c r="K18" s="91">
        <v>313760</v>
      </c>
      <c r="L18" s="91">
        <v>320430</v>
      </c>
      <c r="M18" s="91">
        <v>327410</v>
      </c>
      <c r="N18" s="91">
        <v>334840</v>
      </c>
      <c r="O18" s="91">
        <v>342900</v>
      </c>
      <c r="P18" s="91">
        <v>350800</v>
      </c>
      <c r="Q18" s="91">
        <v>359530</v>
      </c>
      <c r="R18" s="91">
        <v>368770</v>
      </c>
      <c r="S18" s="91">
        <v>377790</v>
      </c>
      <c r="T18" s="91">
        <v>387040</v>
      </c>
      <c r="U18" s="91">
        <v>395860</v>
      </c>
      <c r="V18" s="91">
        <v>403800</v>
      </c>
      <c r="W18" s="91">
        <v>411580</v>
      </c>
      <c r="X18" s="91">
        <v>415340</v>
      </c>
      <c r="Y18" s="91">
        <v>410410</v>
      </c>
      <c r="Z18" s="91">
        <v>408560</v>
      </c>
      <c r="AA18" s="92">
        <v>413970</v>
      </c>
      <c r="AB18" s="93">
        <f t="shared" si="0"/>
        <v>85010</v>
      </c>
      <c r="AC18" s="94">
        <v>0.2584</v>
      </c>
      <c r="AD18" s="84"/>
    </row>
    <row r="19" spans="13:15" ht="14.25" customHeight="1">
      <c r="M19" s="95"/>
      <c r="N19" s="95"/>
      <c r="O19" s="95"/>
    </row>
    <row r="20" spans="1:15" ht="14.25" customHeight="1">
      <c r="A20" s="71" t="s">
        <v>680</v>
      </c>
      <c r="M20" s="95"/>
      <c r="N20" s="95"/>
      <c r="O20" s="95"/>
    </row>
    <row r="21" spans="1:20" ht="37.5" customHeight="1">
      <c r="A21" s="251" t="s">
        <v>727</v>
      </c>
      <c r="B21" s="265"/>
      <c r="C21" s="265"/>
      <c r="D21" s="265"/>
      <c r="E21" s="265"/>
      <c r="F21" s="265"/>
      <c r="G21" s="265"/>
      <c r="H21" s="265"/>
      <c r="I21" s="265"/>
      <c r="J21" s="206"/>
      <c r="K21" s="206"/>
      <c r="L21" s="206"/>
      <c r="M21" s="206"/>
      <c r="N21" s="206"/>
      <c r="O21" s="206"/>
      <c r="P21" s="206"/>
      <c r="Q21" s="206"/>
      <c r="R21" s="206"/>
      <c r="S21" s="206"/>
      <c r="T21" s="206"/>
    </row>
    <row r="22" spans="1:15" ht="14.25" customHeight="1">
      <c r="A22" s="246" t="s">
        <v>614</v>
      </c>
      <c r="B22" s="246"/>
      <c r="C22" s="246"/>
      <c r="H22" s="96"/>
      <c r="I22" s="96"/>
      <c r="J22" s="96"/>
      <c r="K22" s="96"/>
      <c r="L22" s="96"/>
      <c r="M22" s="96"/>
      <c r="N22" s="96"/>
      <c r="O22" s="96"/>
    </row>
    <row r="23" spans="1:15" ht="14.25" customHeight="1">
      <c r="A23" s="73"/>
      <c r="B23" s="74"/>
      <c r="C23" s="75"/>
      <c r="D23" s="75"/>
      <c r="E23" s="76"/>
      <c r="F23" s="76"/>
      <c r="G23" s="76"/>
      <c r="H23" s="76"/>
      <c r="I23" s="76"/>
      <c r="J23" s="76"/>
      <c r="K23" s="76"/>
      <c r="L23" s="76"/>
      <c r="M23" s="76"/>
      <c r="N23" s="76"/>
      <c r="O23" s="77"/>
    </row>
    <row r="24" spans="1:15" ht="14.25" customHeight="1">
      <c r="A24" s="97" t="s">
        <v>706</v>
      </c>
      <c r="B24" s="135"/>
      <c r="C24" s="75"/>
      <c r="D24" s="75"/>
      <c r="E24" s="76"/>
      <c r="F24" s="76"/>
      <c r="G24" s="76"/>
      <c r="H24" s="76"/>
      <c r="I24" s="76"/>
      <c r="J24" s="76"/>
      <c r="K24" s="76"/>
      <c r="L24" s="76"/>
      <c r="M24" s="76"/>
      <c r="N24" s="76"/>
      <c r="O24" s="77"/>
    </row>
  </sheetData>
  <sheetProtection/>
  <mergeCells count="5">
    <mergeCell ref="M1:N1"/>
    <mergeCell ref="AB3:AC3"/>
    <mergeCell ref="A22:C22"/>
    <mergeCell ref="A21:I21"/>
    <mergeCell ref="A1:L1"/>
  </mergeCells>
  <hyperlinks>
    <hyperlink ref="M1" location="Contents!A1" display="Back to contents page"/>
  </hyperlinks>
  <printOptions/>
  <pageMargins left="0.75" right="0.75" top="1" bottom="1" header="0.5" footer="0.5"/>
  <pageSetup fitToHeight="1" fitToWidth="1" horizontalDpi="600" verticalDpi="600" orientation="landscape" paperSize="9" scale="41" r:id="rId1"/>
</worksheet>
</file>

<file path=xl/worksheets/sheet12.xml><?xml version="1.0" encoding="utf-8"?>
<worksheet xmlns="http://schemas.openxmlformats.org/spreadsheetml/2006/main" xmlns:r="http://schemas.openxmlformats.org/officeDocument/2006/relationships">
  <sheetPr>
    <tabColor indexed="44"/>
    <pageSetUpPr fitToPage="1"/>
  </sheetPr>
  <dimension ref="A1:AD27"/>
  <sheetViews>
    <sheetView zoomScalePageLayoutView="0" workbookViewId="0" topLeftCell="A1">
      <selection activeCell="A1" sqref="A1:M1"/>
    </sheetView>
  </sheetViews>
  <sheetFormatPr defaultColWidth="9.140625" defaultRowHeight="12.75"/>
  <cols>
    <col min="1" max="1" width="19.00390625" style="63" customWidth="1"/>
    <col min="2" max="2" width="11.28125" style="63" bestFit="1" customWidth="1"/>
    <col min="3" max="5" width="10.421875" style="63" bestFit="1" customWidth="1"/>
    <col min="6" max="6" width="10.8515625" style="63" bestFit="1" customWidth="1"/>
    <col min="7" max="7" width="11.28125" style="63" bestFit="1" customWidth="1"/>
    <col min="8" max="8" width="10.57421875" style="63" bestFit="1" customWidth="1"/>
    <col min="9" max="9" width="11.140625" style="63" bestFit="1" customWidth="1"/>
    <col min="10" max="10" width="10.57421875" style="63" bestFit="1" customWidth="1"/>
    <col min="11" max="11" width="10.8515625" style="63" bestFit="1" customWidth="1"/>
    <col min="12" max="12" width="10.140625" style="63" bestFit="1" customWidth="1"/>
    <col min="13" max="13" width="11.28125" style="63" bestFit="1" customWidth="1"/>
    <col min="14" max="14" width="10.8515625" style="63" bestFit="1" customWidth="1"/>
    <col min="15" max="15" width="11.140625" style="63" bestFit="1" customWidth="1"/>
    <col min="16" max="16384" width="9.140625" style="63" customWidth="1"/>
  </cols>
  <sheetData>
    <row r="1" spans="1:16" ht="18" customHeight="1">
      <c r="A1" s="245" t="s">
        <v>735</v>
      </c>
      <c r="B1" s="245"/>
      <c r="C1" s="245"/>
      <c r="D1" s="245"/>
      <c r="E1" s="245"/>
      <c r="F1" s="245"/>
      <c r="G1" s="245"/>
      <c r="H1" s="245"/>
      <c r="I1" s="245"/>
      <c r="J1" s="245"/>
      <c r="K1" s="245"/>
      <c r="L1" s="245"/>
      <c r="M1" s="245"/>
      <c r="O1" s="226" t="s">
        <v>89</v>
      </c>
      <c r="P1" s="226"/>
    </row>
    <row r="2" spans="1:15" ht="14.25" customHeight="1" thickBot="1">
      <c r="A2" s="73"/>
      <c r="B2" s="74"/>
      <c r="C2" s="75"/>
      <c r="D2" s="75"/>
      <c r="E2" s="76"/>
      <c r="F2" s="76"/>
      <c r="G2" s="76"/>
      <c r="H2" s="76"/>
      <c r="I2" s="76"/>
      <c r="J2" s="76"/>
      <c r="K2" s="76"/>
      <c r="L2" s="76"/>
      <c r="M2" s="76"/>
      <c r="N2" s="76"/>
      <c r="O2" s="77"/>
    </row>
    <row r="3" spans="1:29" s="69" customFormat="1" ht="14.25" customHeight="1" thickBot="1">
      <c r="A3" s="131"/>
      <c r="B3" s="78">
        <v>2012</v>
      </c>
      <c r="C3" s="78">
        <v>2013</v>
      </c>
      <c r="D3" s="78">
        <v>2014</v>
      </c>
      <c r="E3" s="78">
        <v>2015</v>
      </c>
      <c r="F3" s="78">
        <v>2016</v>
      </c>
      <c r="G3" s="78">
        <v>2017</v>
      </c>
      <c r="H3" s="78">
        <v>2018</v>
      </c>
      <c r="I3" s="78">
        <v>2019</v>
      </c>
      <c r="J3" s="78">
        <v>2020</v>
      </c>
      <c r="K3" s="78">
        <v>2021</v>
      </c>
      <c r="L3" s="78">
        <v>2022</v>
      </c>
      <c r="M3" s="78">
        <v>2023</v>
      </c>
      <c r="N3" s="78">
        <v>2024</v>
      </c>
      <c r="O3" s="78">
        <v>2025</v>
      </c>
      <c r="P3" s="78">
        <v>2026</v>
      </c>
      <c r="Q3" s="78">
        <v>2027</v>
      </c>
      <c r="R3" s="78">
        <v>2028</v>
      </c>
      <c r="S3" s="78">
        <v>2029</v>
      </c>
      <c r="T3" s="78">
        <v>2030</v>
      </c>
      <c r="U3" s="78">
        <v>2031</v>
      </c>
      <c r="V3" s="78">
        <v>2032</v>
      </c>
      <c r="W3" s="78">
        <v>2033</v>
      </c>
      <c r="X3" s="78">
        <v>2034</v>
      </c>
      <c r="Y3" s="78">
        <v>2035</v>
      </c>
      <c r="Z3" s="78">
        <v>2036</v>
      </c>
      <c r="AA3" s="78">
        <v>2037</v>
      </c>
      <c r="AB3" s="249" t="s">
        <v>704</v>
      </c>
      <c r="AC3" s="250"/>
    </row>
    <row r="4" spans="1:30" s="69" customFormat="1" ht="14.25" customHeight="1">
      <c r="A4" s="136" t="s">
        <v>90</v>
      </c>
      <c r="B4" s="81">
        <v>477380</v>
      </c>
      <c r="C4" s="81">
        <v>481080</v>
      </c>
      <c r="D4" s="81">
        <v>485330</v>
      </c>
      <c r="E4" s="81">
        <v>489780</v>
      </c>
      <c r="F4" s="81">
        <v>494590</v>
      </c>
      <c r="G4" s="81">
        <v>499700</v>
      </c>
      <c r="H4" s="81">
        <v>505010</v>
      </c>
      <c r="I4" s="81">
        <v>510640</v>
      </c>
      <c r="J4" s="81">
        <v>516340</v>
      </c>
      <c r="K4" s="81">
        <v>522100</v>
      </c>
      <c r="L4" s="81">
        <v>527890</v>
      </c>
      <c r="M4" s="81">
        <v>533690</v>
      </c>
      <c r="N4" s="81">
        <v>539510</v>
      </c>
      <c r="O4" s="81">
        <v>545320</v>
      </c>
      <c r="P4" s="81">
        <v>551110</v>
      </c>
      <c r="Q4" s="81">
        <v>556870</v>
      </c>
      <c r="R4" s="81">
        <v>562600</v>
      </c>
      <c r="S4" s="81">
        <v>568270</v>
      </c>
      <c r="T4" s="81">
        <v>573890</v>
      </c>
      <c r="U4" s="81">
        <v>579470</v>
      </c>
      <c r="V4" s="81">
        <v>584990</v>
      </c>
      <c r="W4" s="81">
        <v>590440</v>
      </c>
      <c r="X4" s="81">
        <v>595870</v>
      </c>
      <c r="Y4" s="81">
        <v>601250</v>
      </c>
      <c r="Z4" s="81">
        <v>606630</v>
      </c>
      <c r="AA4" s="81">
        <v>612000</v>
      </c>
      <c r="AB4" s="104">
        <f>AA4-B4</f>
        <v>134620</v>
      </c>
      <c r="AC4" s="137">
        <v>0.282</v>
      </c>
      <c r="AD4" s="214"/>
    </row>
    <row r="5" spans="1:30" ht="28.5" customHeight="1">
      <c r="A5" s="133" t="s">
        <v>33</v>
      </c>
      <c r="B5" s="86">
        <v>80220</v>
      </c>
      <c r="C5" s="86">
        <v>80810</v>
      </c>
      <c r="D5" s="86">
        <v>81670</v>
      </c>
      <c r="E5" s="86">
        <v>82660</v>
      </c>
      <c r="F5" s="86">
        <v>83880</v>
      </c>
      <c r="G5" s="86">
        <v>85550</v>
      </c>
      <c r="H5" s="86">
        <v>87300</v>
      </c>
      <c r="I5" s="86">
        <v>89100</v>
      </c>
      <c r="J5" s="86">
        <v>90960</v>
      </c>
      <c r="K5" s="86">
        <v>92720</v>
      </c>
      <c r="L5" s="86">
        <v>94280</v>
      </c>
      <c r="M5" s="86">
        <v>95770</v>
      </c>
      <c r="N5" s="86">
        <v>96980</v>
      </c>
      <c r="O5" s="86">
        <v>98020</v>
      </c>
      <c r="P5" s="86">
        <v>98940</v>
      </c>
      <c r="Q5" s="86">
        <v>99810</v>
      </c>
      <c r="R5" s="86">
        <v>100700</v>
      </c>
      <c r="S5" s="86">
        <v>101840</v>
      </c>
      <c r="T5" s="86">
        <v>102880</v>
      </c>
      <c r="U5" s="86">
        <v>103830</v>
      </c>
      <c r="V5" s="86">
        <v>104650</v>
      </c>
      <c r="W5" s="86">
        <v>105360</v>
      </c>
      <c r="X5" s="86">
        <v>105990</v>
      </c>
      <c r="Y5" s="86">
        <v>106570</v>
      </c>
      <c r="Z5" s="86">
        <v>107100</v>
      </c>
      <c r="AA5" s="87">
        <v>107640</v>
      </c>
      <c r="AB5" s="89">
        <f aca="true" t="shared" si="0" ref="AB5:AB18">AA5-B5</f>
        <v>27420</v>
      </c>
      <c r="AC5" s="88">
        <v>0.3419</v>
      </c>
      <c r="AD5" s="214"/>
    </row>
    <row r="6" spans="1:30" ht="14.25" customHeight="1">
      <c r="A6" s="133" t="s">
        <v>3</v>
      </c>
      <c r="B6" s="86">
        <v>60000</v>
      </c>
      <c r="C6" s="86">
        <v>59490</v>
      </c>
      <c r="D6" s="86">
        <v>58790</v>
      </c>
      <c r="E6" s="86">
        <v>57750</v>
      </c>
      <c r="F6" s="86">
        <v>56210</v>
      </c>
      <c r="G6" s="86">
        <v>54480</v>
      </c>
      <c r="H6" s="86">
        <v>53200</v>
      </c>
      <c r="I6" s="86">
        <v>52460</v>
      </c>
      <c r="J6" s="86">
        <v>51850</v>
      </c>
      <c r="K6" s="86">
        <v>51770</v>
      </c>
      <c r="L6" s="86">
        <v>51900</v>
      </c>
      <c r="M6" s="86">
        <v>52260</v>
      </c>
      <c r="N6" s="86">
        <v>52950</v>
      </c>
      <c r="O6" s="86">
        <v>53890</v>
      </c>
      <c r="P6" s="86">
        <v>55270</v>
      </c>
      <c r="Q6" s="86">
        <v>56720</v>
      </c>
      <c r="R6" s="86">
        <v>58060</v>
      </c>
      <c r="S6" s="86">
        <v>59140</v>
      </c>
      <c r="T6" s="86">
        <v>60150</v>
      </c>
      <c r="U6" s="86">
        <v>61020</v>
      </c>
      <c r="V6" s="86">
        <v>61910</v>
      </c>
      <c r="W6" s="86">
        <v>62580</v>
      </c>
      <c r="X6" s="86">
        <v>63160</v>
      </c>
      <c r="Y6" s="86">
        <v>63690</v>
      </c>
      <c r="Z6" s="86">
        <v>64230</v>
      </c>
      <c r="AA6" s="87">
        <v>64850</v>
      </c>
      <c r="AB6" s="89">
        <f t="shared" si="0"/>
        <v>4850</v>
      </c>
      <c r="AC6" s="88">
        <v>0.0807</v>
      </c>
      <c r="AD6" s="214"/>
    </row>
    <row r="7" spans="1:30" ht="14.25" customHeight="1">
      <c r="A7" s="133" t="s">
        <v>4</v>
      </c>
      <c r="B7" s="86">
        <v>35150</v>
      </c>
      <c r="C7" s="86">
        <v>35920</v>
      </c>
      <c r="D7" s="86">
        <v>36980</v>
      </c>
      <c r="E7" s="86">
        <v>37940</v>
      </c>
      <c r="F7" s="86">
        <v>39320</v>
      </c>
      <c r="G7" s="86">
        <v>40500</v>
      </c>
      <c r="H7" s="86">
        <v>41120</v>
      </c>
      <c r="I7" s="86">
        <v>41230</v>
      </c>
      <c r="J7" s="86">
        <v>40890</v>
      </c>
      <c r="K7" s="86">
        <v>39650</v>
      </c>
      <c r="L7" s="86">
        <v>38490</v>
      </c>
      <c r="M7" s="86">
        <v>37610</v>
      </c>
      <c r="N7" s="86">
        <v>37110</v>
      </c>
      <c r="O7" s="86">
        <v>36660</v>
      </c>
      <c r="P7" s="86">
        <v>36270</v>
      </c>
      <c r="Q7" s="86">
        <v>35860</v>
      </c>
      <c r="R7" s="86">
        <v>35630</v>
      </c>
      <c r="S7" s="86">
        <v>35430</v>
      </c>
      <c r="T7" s="86">
        <v>35450</v>
      </c>
      <c r="U7" s="86">
        <v>36010</v>
      </c>
      <c r="V7" s="86">
        <v>36700</v>
      </c>
      <c r="W7" s="86">
        <v>37620</v>
      </c>
      <c r="X7" s="86">
        <v>38710</v>
      </c>
      <c r="Y7" s="86">
        <v>39770</v>
      </c>
      <c r="Z7" s="86">
        <v>40670</v>
      </c>
      <c r="AA7" s="87">
        <v>41420</v>
      </c>
      <c r="AB7" s="89">
        <f t="shared" si="0"/>
        <v>6270</v>
      </c>
      <c r="AC7" s="88">
        <v>0.1781</v>
      </c>
      <c r="AD7" s="214"/>
    </row>
    <row r="8" spans="1:30" ht="14.25" customHeight="1">
      <c r="A8" s="133" t="s">
        <v>5</v>
      </c>
      <c r="B8" s="86">
        <v>32910</v>
      </c>
      <c r="C8" s="86">
        <v>34110</v>
      </c>
      <c r="D8" s="86">
        <v>34870</v>
      </c>
      <c r="E8" s="86">
        <v>35660</v>
      </c>
      <c r="F8" s="86">
        <v>36470</v>
      </c>
      <c r="G8" s="86">
        <v>37290</v>
      </c>
      <c r="H8" s="86">
        <v>38190</v>
      </c>
      <c r="I8" s="86">
        <v>39380</v>
      </c>
      <c r="J8" s="86">
        <v>40460</v>
      </c>
      <c r="K8" s="86">
        <v>41930</v>
      </c>
      <c r="L8" s="86">
        <v>43180</v>
      </c>
      <c r="M8" s="86">
        <v>43840</v>
      </c>
      <c r="N8" s="86">
        <v>43950</v>
      </c>
      <c r="O8" s="86">
        <v>43610</v>
      </c>
      <c r="P8" s="86">
        <v>42370</v>
      </c>
      <c r="Q8" s="86">
        <v>41220</v>
      </c>
      <c r="R8" s="86">
        <v>40350</v>
      </c>
      <c r="S8" s="86">
        <v>39860</v>
      </c>
      <c r="T8" s="86">
        <v>39410</v>
      </c>
      <c r="U8" s="86">
        <v>39020</v>
      </c>
      <c r="V8" s="86">
        <v>38610</v>
      </c>
      <c r="W8" s="86">
        <v>38380</v>
      </c>
      <c r="X8" s="86">
        <v>38190</v>
      </c>
      <c r="Y8" s="86">
        <v>38210</v>
      </c>
      <c r="Z8" s="86">
        <v>38770</v>
      </c>
      <c r="AA8" s="87">
        <v>39450</v>
      </c>
      <c r="AB8" s="89">
        <f t="shared" si="0"/>
        <v>6540</v>
      </c>
      <c r="AC8" s="88">
        <v>0.1987</v>
      </c>
      <c r="AD8" s="214"/>
    </row>
    <row r="9" spans="1:30" ht="14.25" customHeight="1">
      <c r="A9" s="133" t="s">
        <v>6</v>
      </c>
      <c r="B9" s="86">
        <v>65570</v>
      </c>
      <c r="C9" s="86">
        <v>64950</v>
      </c>
      <c r="D9" s="86">
        <v>64530</v>
      </c>
      <c r="E9" s="86">
        <v>64850</v>
      </c>
      <c r="F9" s="86">
        <v>65050</v>
      </c>
      <c r="G9" s="86">
        <v>65730</v>
      </c>
      <c r="H9" s="86">
        <v>66600</v>
      </c>
      <c r="I9" s="86">
        <v>67740</v>
      </c>
      <c r="J9" s="86">
        <v>69530</v>
      </c>
      <c r="K9" s="86">
        <v>71290</v>
      </c>
      <c r="L9" s="86">
        <v>73390</v>
      </c>
      <c r="M9" s="86">
        <v>75600</v>
      </c>
      <c r="N9" s="86">
        <v>77610</v>
      </c>
      <c r="O9" s="86">
        <v>79560</v>
      </c>
      <c r="P9" s="86">
        <v>81880</v>
      </c>
      <c r="Q9" s="86">
        <v>83970</v>
      </c>
      <c r="R9" s="86">
        <v>85550</v>
      </c>
      <c r="S9" s="86">
        <v>86840</v>
      </c>
      <c r="T9" s="86">
        <v>87590</v>
      </c>
      <c r="U9" s="86">
        <v>87820</v>
      </c>
      <c r="V9" s="86">
        <v>87910</v>
      </c>
      <c r="W9" s="86">
        <v>87710</v>
      </c>
      <c r="X9" s="86">
        <v>87330</v>
      </c>
      <c r="Y9" s="86">
        <v>86550</v>
      </c>
      <c r="Z9" s="86">
        <v>84950</v>
      </c>
      <c r="AA9" s="87">
        <v>83410</v>
      </c>
      <c r="AB9" s="89">
        <f t="shared" si="0"/>
        <v>17840</v>
      </c>
      <c r="AC9" s="88">
        <v>0.2722</v>
      </c>
      <c r="AD9" s="214"/>
    </row>
    <row r="10" spans="1:30" ht="14.25" customHeight="1">
      <c r="A10" s="133" t="s">
        <v>7</v>
      </c>
      <c r="B10" s="86">
        <v>69300</v>
      </c>
      <c r="C10" s="86">
        <v>69380</v>
      </c>
      <c r="D10" s="86">
        <v>69690</v>
      </c>
      <c r="E10" s="86">
        <v>69740</v>
      </c>
      <c r="F10" s="86">
        <v>69980</v>
      </c>
      <c r="G10" s="86">
        <v>69660</v>
      </c>
      <c r="H10" s="86">
        <v>69050</v>
      </c>
      <c r="I10" s="86">
        <v>68290</v>
      </c>
      <c r="J10" s="86">
        <v>67180</v>
      </c>
      <c r="K10" s="86">
        <v>66580</v>
      </c>
      <c r="L10" s="86">
        <v>65740</v>
      </c>
      <c r="M10" s="86">
        <v>65270</v>
      </c>
      <c r="N10" s="86">
        <v>64950</v>
      </c>
      <c r="O10" s="86">
        <v>65350</v>
      </c>
      <c r="P10" s="86">
        <v>65620</v>
      </c>
      <c r="Q10" s="86">
        <v>66350</v>
      </c>
      <c r="R10" s="86">
        <v>67260</v>
      </c>
      <c r="S10" s="86">
        <v>68390</v>
      </c>
      <c r="T10" s="86">
        <v>70180</v>
      </c>
      <c r="U10" s="86">
        <v>71920</v>
      </c>
      <c r="V10" s="86">
        <v>74000</v>
      </c>
      <c r="W10" s="86">
        <v>76180</v>
      </c>
      <c r="X10" s="86">
        <v>78180</v>
      </c>
      <c r="Y10" s="86">
        <v>80120</v>
      </c>
      <c r="Z10" s="86">
        <v>82410</v>
      </c>
      <c r="AA10" s="87">
        <v>84480</v>
      </c>
      <c r="AB10" s="89">
        <f t="shared" si="0"/>
        <v>15180</v>
      </c>
      <c r="AC10" s="88">
        <v>0.2191</v>
      </c>
      <c r="AD10" s="214"/>
    </row>
    <row r="11" spans="1:30" ht="14.25" customHeight="1">
      <c r="A11" s="133" t="s">
        <v>8</v>
      </c>
      <c r="B11" s="86">
        <v>30530</v>
      </c>
      <c r="C11" s="86">
        <v>31110</v>
      </c>
      <c r="D11" s="86">
        <v>31400</v>
      </c>
      <c r="E11" s="86">
        <v>31700</v>
      </c>
      <c r="F11" s="86">
        <v>31960</v>
      </c>
      <c r="G11" s="86">
        <v>32530</v>
      </c>
      <c r="H11" s="86">
        <v>33190</v>
      </c>
      <c r="I11" s="86">
        <v>33730</v>
      </c>
      <c r="J11" s="86">
        <v>34430</v>
      </c>
      <c r="K11" s="86">
        <v>34680</v>
      </c>
      <c r="L11" s="86">
        <v>34720</v>
      </c>
      <c r="M11" s="86">
        <v>34260</v>
      </c>
      <c r="N11" s="86">
        <v>34140</v>
      </c>
      <c r="O11" s="86">
        <v>33580</v>
      </c>
      <c r="P11" s="86">
        <v>33640</v>
      </c>
      <c r="Q11" s="86">
        <v>33340</v>
      </c>
      <c r="R11" s="86">
        <v>33260</v>
      </c>
      <c r="S11" s="86">
        <v>32660</v>
      </c>
      <c r="T11" s="86">
        <v>32160</v>
      </c>
      <c r="U11" s="86">
        <v>31550</v>
      </c>
      <c r="V11" s="86">
        <v>31040</v>
      </c>
      <c r="W11" s="86">
        <v>30680</v>
      </c>
      <c r="X11" s="86">
        <v>30980</v>
      </c>
      <c r="Y11" s="86">
        <v>31890</v>
      </c>
      <c r="Z11" s="86">
        <v>32780</v>
      </c>
      <c r="AA11" s="87">
        <v>34010</v>
      </c>
      <c r="AB11" s="89">
        <f t="shared" si="0"/>
        <v>3480</v>
      </c>
      <c r="AC11" s="88">
        <v>0.1141</v>
      </c>
      <c r="AD11" s="214"/>
    </row>
    <row r="12" spans="1:30" ht="14.25" customHeight="1">
      <c r="A12" s="133" t="s">
        <v>9</v>
      </c>
      <c r="B12" s="86">
        <v>28460</v>
      </c>
      <c r="C12" s="86">
        <v>27970</v>
      </c>
      <c r="D12" s="86">
        <v>27820</v>
      </c>
      <c r="E12" s="86">
        <v>28070</v>
      </c>
      <c r="F12" s="86">
        <v>28520</v>
      </c>
      <c r="G12" s="86">
        <v>29040</v>
      </c>
      <c r="H12" s="86">
        <v>29640</v>
      </c>
      <c r="I12" s="86">
        <v>29970</v>
      </c>
      <c r="J12" s="86">
        <v>30300</v>
      </c>
      <c r="K12" s="86">
        <v>30590</v>
      </c>
      <c r="L12" s="86">
        <v>31180</v>
      </c>
      <c r="M12" s="86">
        <v>31850</v>
      </c>
      <c r="N12" s="86">
        <v>32390</v>
      </c>
      <c r="O12" s="86">
        <v>33090</v>
      </c>
      <c r="P12" s="86">
        <v>33350</v>
      </c>
      <c r="Q12" s="86">
        <v>33410</v>
      </c>
      <c r="R12" s="86">
        <v>32980</v>
      </c>
      <c r="S12" s="86">
        <v>32870</v>
      </c>
      <c r="T12" s="86">
        <v>32340</v>
      </c>
      <c r="U12" s="86">
        <v>32410</v>
      </c>
      <c r="V12" s="86">
        <v>32130</v>
      </c>
      <c r="W12" s="86">
        <v>32060</v>
      </c>
      <c r="X12" s="86">
        <v>31490</v>
      </c>
      <c r="Y12" s="86">
        <v>31000</v>
      </c>
      <c r="Z12" s="86">
        <v>30420</v>
      </c>
      <c r="AA12" s="87">
        <v>29930</v>
      </c>
      <c r="AB12" s="89">
        <f t="shared" si="0"/>
        <v>1470</v>
      </c>
      <c r="AC12" s="88">
        <v>0.0517</v>
      </c>
      <c r="AD12" s="214"/>
    </row>
    <row r="13" spans="1:30" ht="14.25" customHeight="1">
      <c r="A13" s="133" t="s">
        <v>10</v>
      </c>
      <c r="B13" s="86">
        <v>41080</v>
      </c>
      <c r="C13" s="86">
        <v>42650</v>
      </c>
      <c r="D13" s="86">
        <v>44230</v>
      </c>
      <c r="E13" s="86">
        <v>45300</v>
      </c>
      <c r="F13" s="86">
        <v>46630</v>
      </c>
      <c r="G13" s="86">
        <v>47510</v>
      </c>
      <c r="H13" s="86">
        <v>48350</v>
      </c>
      <c r="I13" s="86">
        <v>49550</v>
      </c>
      <c r="J13" s="86">
        <v>50770</v>
      </c>
      <c r="K13" s="86">
        <v>51650</v>
      </c>
      <c r="L13" s="86">
        <v>51220</v>
      </c>
      <c r="M13" s="86">
        <v>51480</v>
      </c>
      <c r="N13" s="86">
        <v>51760</v>
      </c>
      <c r="O13" s="86">
        <v>52380</v>
      </c>
      <c r="P13" s="86">
        <v>53140</v>
      </c>
      <c r="Q13" s="86">
        <v>54240</v>
      </c>
      <c r="R13" s="86">
        <v>55500</v>
      </c>
      <c r="S13" s="86">
        <v>56390</v>
      </c>
      <c r="T13" s="86">
        <v>57420</v>
      </c>
      <c r="U13" s="86">
        <v>58010</v>
      </c>
      <c r="V13" s="86">
        <v>58670</v>
      </c>
      <c r="W13" s="86">
        <v>58930</v>
      </c>
      <c r="X13" s="86">
        <v>59380</v>
      </c>
      <c r="Y13" s="86">
        <v>59560</v>
      </c>
      <c r="Z13" s="86">
        <v>59920</v>
      </c>
      <c r="AA13" s="87">
        <v>59760</v>
      </c>
      <c r="AB13" s="89">
        <f t="shared" si="0"/>
        <v>18680</v>
      </c>
      <c r="AC13" s="88">
        <v>0.455</v>
      </c>
      <c r="AD13" s="214"/>
    </row>
    <row r="14" spans="1:30" ht="14.25" customHeight="1">
      <c r="A14" s="133" t="s">
        <v>11</v>
      </c>
      <c r="B14" s="86">
        <v>24950</v>
      </c>
      <c r="C14" s="86">
        <v>25270</v>
      </c>
      <c r="D14" s="86">
        <v>25620</v>
      </c>
      <c r="E14" s="86">
        <v>26040</v>
      </c>
      <c r="F14" s="86">
        <v>26170</v>
      </c>
      <c r="G14" s="86">
        <v>26580</v>
      </c>
      <c r="H14" s="86">
        <v>27160</v>
      </c>
      <c r="I14" s="86">
        <v>27630</v>
      </c>
      <c r="J14" s="86">
        <v>28010</v>
      </c>
      <c r="K14" s="86">
        <v>28800</v>
      </c>
      <c r="L14" s="86">
        <v>30920</v>
      </c>
      <c r="M14" s="86">
        <v>32400</v>
      </c>
      <c r="N14" s="86">
        <v>33820</v>
      </c>
      <c r="O14" s="86">
        <v>34810</v>
      </c>
      <c r="P14" s="86">
        <v>35920</v>
      </c>
      <c r="Q14" s="86">
        <v>36710</v>
      </c>
      <c r="R14" s="86">
        <v>37460</v>
      </c>
      <c r="S14" s="86">
        <v>38460</v>
      </c>
      <c r="T14" s="86">
        <v>39440</v>
      </c>
      <c r="U14" s="86">
        <v>40220</v>
      </c>
      <c r="V14" s="86">
        <v>40100</v>
      </c>
      <c r="W14" s="86">
        <v>40490</v>
      </c>
      <c r="X14" s="86">
        <v>40900</v>
      </c>
      <c r="Y14" s="86">
        <v>41530</v>
      </c>
      <c r="Z14" s="86">
        <v>42270</v>
      </c>
      <c r="AA14" s="87">
        <v>43280</v>
      </c>
      <c r="AB14" s="89">
        <f t="shared" si="0"/>
        <v>18330</v>
      </c>
      <c r="AC14" s="88">
        <v>0.7347</v>
      </c>
      <c r="AD14" s="214"/>
    </row>
    <row r="15" spans="1:30" ht="14.25" customHeight="1">
      <c r="A15" s="133" t="s">
        <v>12</v>
      </c>
      <c r="B15" s="86">
        <v>9220</v>
      </c>
      <c r="C15" s="86">
        <v>9410</v>
      </c>
      <c r="D15" s="86">
        <v>9740</v>
      </c>
      <c r="E15" s="86">
        <v>10070</v>
      </c>
      <c r="F15" s="86">
        <v>10410</v>
      </c>
      <c r="G15" s="86">
        <v>10840</v>
      </c>
      <c r="H15" s="86">
        <v>11180</v>
      </c>
      <c r="I15" s="86">
        <v>11570</v>
      </c>
      <c r="J15" s="86">
        <v>11970</v>
      </c>
      <c r="K15" s="86">
        <v>12440</v>
      </c>
      <c r="L15" s="86">
        <v>12870</v>
      </c>
      <c r="M15" s="86">
        <v>13360</v>
      </c>
      <c r="N15" s="86">
        <v>13840</v>
      </c>
      <c r="O15" s="86">
        <v>14360</v>
      </c>
      <c r="P15" s="86">
        <v>14690</v>
      </c>
      <c r="Q15" s="86">
        <v>15250</v>
      </c>
      <c r="R15" s="86">
        <v>15860</v>
      </c>
      <c r="S15" s="86">
        <v>16400</v>
      </c>
      <c r="T15" s="86">
        <v>16880</v>
      </c>
      <c r="U15" s="86">
        <v>17660</v>
      </c>
      <c r="V15" s="86">
        <v>19280</v>
      </c>
      <c r="W15" s="86">
        <v>20450</v>
      </c>
      <c r="X15" s="86">
        <v>21550</v>
      </c>
      <c r="Y15" s="86">
        <v>22350</v>
      </c>
      <c r="Z15" s="86">
        <v>23110</v>
      </c>
      <c r="AA15" s="87">
        <v>23770</v>
      </c>
      <c r="AB15" s="89">
        <f t="shared" si="0"/>
        <v>14550</v>
      </c>
      <c r="AC15" s="88">
        <v>1.5794</v>
      </c>
      <c r="AD15" s="214"/>
    </row>
    <row r="16" spans="1:30" ht="28.5" customHeight="1">
      <c r="A16" s="133" t="s">
        <v>610</v>
      </c>
      <c r="B16" s="86">
        <v>80220</v>
      </c>
      <c r="C16" s="86">
        <v>80810</v>
      </c>
      <c r="D16" s="86">
        <v>81670</v>
      </c>
      <c r="E16" s="86">
        <v>82660</v>
      </c>
      <c r="F16" s="86">
        <v>83880</v>
      </c>
      <c r="G16" s="86">
        <v>85550</v>
      </c>
      <c r="H16" s="86">
        <v>87300</v>
      </c>
      <c r="I16" s="86">
        <v>89100</v>
      </c>
      <c r="J16" s="86">
        <v>90960</v>
      </c>
      <c r="K16" s="86">
        <v>92720</v>
      </c>
      <c r="L16" s="86">
        <v>94280</v>
      </c>
      <c r="M16" s="86">
        <v>95770</v>
      </c>
      <c r="N16" s="86">
        <v>96980</v>
      </c>
      <c r="O16" s="86">
        <v>98020</v>
      </c>
      <c r="P16" s="86">
        <v>98940</v>
      </c>
      <c r="Q16" s="86">
        <v>99810</v>
      </c>
      <c r="R16" s="86">
        <v>100700</v>
      </c>
      <c r="S16" s="86">
        <v>101840</v>
      </c>
      <c r="T16" s="86">
        <v>102880</v>
      </c>
      <c r="U16" s="86">
        <v>103830</v>
      </c>
      <c r="V16" s="86">
        <v>104650</v>
      </c>
      <c r="W16" s="86">
        <v>105360</v>
      </c>
      <c r="X16" s="86">
        <v>105990</v>
      </c>
      <c r="Y16" s="86">
        <v>106570</v>
      </c>
      <c r="Z16" s="86">
        <v>107100</v>
      </c>
      <c r="AA16" s="87">
        <v>107640</v>
      </c>
      <c r="AB16" s="89">
        <f t="shared" si="0"/>
        <v>27420</v>
      </c>
      <c r="AC16" s="88">
        <v>0.3419</v>
      </c>
      <c r="AD16" s="214"/>
    </row>
    <row r="17" spans="1:30" ht="15">
      <c r="A17" s="138" t="s">
        <v>611</v>
      </c>
      <c r="B17" s="86">
        <v>311090</v>
      </c>
      <c r="C17" s="86">
        <v>313680</v>
      </c>
      <c r="D17" s="86">
        <v>316380</v>
      </c>
      <c r="E17" s="86">
        <v>319370</v>
      </c>
      <c r="F17" s="86">
        <v>322780</v>
      </c>
      <c r="G17" s="86">
        <v>326510</v>
      </c>
      <c r="H17" s="86">
        <v>330270</v>
      </c>
      <c r="I17" s="86">
        <v>335010</v>
      </c>
      <c r="J17" s="86">
        <v>339660</v>
      </c>
      <c r="K17" s="86">
        <v>342230</v>
      </c>
      <c r="L17" s="86">
        <v>344340</v>
      </c>
      <c r="M17" s="86">
        <v>346590</v>
      </c>
      <c r="N17" s="86">
        <v>349030</v>
      </c>
      <c r="O17" s="86">
        <v>351660</v>
      </c>
      <c r="P17" s="86">
        <v>354450</v>
      </c>
      <c r="Q17" s="86">
        <v>357200</v>
      </c>
      <c r="R17" s="86">
        <v>359650</v>
      </c>
      <c r="S17" s="86">
        <v>361650</v>
      </c>
      <c r="T17" s="86">
        <v>363870</v>
      </c>
      <c r="U17" s="86">
        <v>366080</v>
      </c>
      <c r="V17" s="86">
        <v>368700</v>
      </c>
      <c r="W17" s="86">
        <v>371360</v>
      </c>
      <c r="X17" s="86">
        <v>375330</v>
      </c>
      <c r="Y17" s="86">
        <v>381410</v>
      </c>
      <c r="Z17" s="86">
        <v>386640</v>
      </c>
      <c r="AA17" s="87">
        <v>390000</v>
      </c>
      <c r="AB17" s="89">
        <f t="shared" si="0"/>
        <v>78910</v>
      </c>
      <c r="AC17" s="88">
        <v>0.2537</v>
      </c>
      <c r="AD17" s="214"/>
    </row>
    <row r="18" spans="1:30" ht="15.75" thickBot="1">
      <c r="A18" s="151" t="s">
        <v>747</v>
      </c>
      <c r="B18" s="91">
        <v>86070</v>
      </c>
      <c r="C18" s="91">
        <v>86580</v>
      </c>
      <c r="D18" s="91">
        <v>87280</v>
      </c>
      <c r="E18" s="91">
        <v>87740</v>
      </c>
      <c r="F18" s="91">
        <v>87920</v>
      </c>
      <c r="G18" s="91">
        <v>87650</v>
      </c>
      <c r="H18" s="91">
        <v>87440</v>
      </c>
      <c r="I18" s="91">
        <v>86520</v>
      </c>
      <c r="J18" s="91">
        <v>85730</v>
      </c>
      <c r="K18" s="91">
        <v>87150</v>
      </c>
      <c r="L18" s="91">
        <v>89260</v>
      </c>
      <c r="M18" s="91">
        <v>91330</v>
      </c>
      <c r="N18" s="91">
        <v>93500</v>
      </c>
      <c r="O18" s="91">
        <v>95650</v>
      </c>
      <c r="P18" s="91">
        <v>97720</v>
      </c>
      <c r="Q18" s="91">
        <v>99860</v>
      </c>
      <c r="R18" s="91">
        <v>102250</v>
      </c>
      <c r="S18" s="91">
        <v>104780</v>
      </c>
      <c r="T18" s="91">
        <v>107140</v>
      </c>
      <c r="U18" s="91">
        <v>109570</v>
      </c>
      <c r="V18" s="91">
        <v>111640</v>
      </c>
      <c r="W18" s="91">
        <v>113720</v>
      </c>
      <c r="X18" s="91">
        <v>114540</v>
      </c>
      <c r="Y18" s="91">
        <v>113280</v>
      </c>
      <c r="Z18" s="91">
        <v>112890</v>
      </c>
      <c r="AA18" s="92">
        <v>114350</v>
      </c>
      <c r="AB18" s="93">
        <f t="shared" si="0"/>
        <v>28280</v>
      </c>
      <c r="AC18" s="94">
        <v>0.3286</v>
      </c>
      <c r="AD18" s="214"/>
    </row>
    <row r="19" spans="13:15" ht="14.25" customHeight="1">
      <c r="M19" s="95"/>
      <c r="N19" s="95"/>
      <c r="O19" s="95"/>
    </row>
    <row r="20" spans="1:15" ht="14.25" customHeight="1">
      <c r="A20" s="71" t="s">
        <v>680</v>
      </c>
      <c r="M20" s="95"/>
      <c r="N20" s="95"/>
      <c r="O20" s="95"/>
    </row>
    <row r="21" spans="1:20" ht="46.5" customHeight="1">
      <c r="A21" s="251" t="s">
        <v>727</v>
      </c>
      <c r="B21" s="265"/>
      <c r="C21" s="265"/>
      <c r="D21" s="265"/>
      <c r="E21" s="265"/>
      <c r="F21" s="265"/>
      <c r="G21" s="265"/>
      <c r="H21" s="265"/>
      <c r="I21" s="265"/>
      <c r="J21" s="206"/>
      <c r="K21" s="206"/>
      <c r="L21" s="206"/>
      <c r="M21" s="206"/>
      <c r="N21" s="206"/>
      <c r="O21" s="206"/>
      <c r="P21" s="206"/>
      <c r="Q21" s="206"/>
      <c r="R21" s="206"/>
      <c r="S21" s="206"/>
      <c r="T21" s="206"/>
    </row>
    <row r="22" spans="1:15" ht="14.25" customHeight="1">
      <c r="A22" s="246" t="s">
        <v>614</v>
      </c>
      <c r="B22" s="246"/>
      <c r="C22" s="246"/>
      <c r="H22" s="96"/>
      <c r="I22" s="96"/>
      <c r="J22" s="96"/>
      <c r="K22" s="96"/>
      <c r="L22" s="96"/>
      <c r="M22" s="96"/>
      <c r="N22" s="96"/>
      <c r="O22" s="96"/>
    </row>
    <row r="23" spans="1:15" ht="14.25" customHeight="1">
      <c r="A23" s="73"/>
      <c r="B23" s="74"/>
      <c r="C23" s="75"/>
      <c r="D23" s="75"/>
      <c r="E23" s="76"/>
      <c r="F23" s="76"/>
      <c r="G23" s="76"/>
      <c r="H23" s="76"/>
      <c r="I23" s="76"/>
      <c r="J23" s="76"/>
      <c r="K23" s="76"/>
      <c r="L23" s="76"/>
      <c r="M23" s="76"/>
      <c r="N23" s="76"/>
      <c r="O23" s="77"/>
    </row>
    <row r="24" spans="1:15" ht="14.25" customHeight="1">
      <c r="A24" s="97" t="s">
        <v>706</v>
      </c>
      <c r="B24" s="135"/>
      <c r="C24" s="75"/>
      <c r="D24" s="75"/>
      <c r="E24" s="76"/>
      <c r="F24" s="76"/>
      <c r="G24" s="76"/>
      <c r="H24" s="76"/>
      <c r="I24" s="76"/>
      <c r="J24" s="76"/>
      <c r="K24" s="76"/>
      <c r="L24" s="76"/>
      <c r="M24" s="76"/>
      <c r="N24" s="76"/>
      <c r="O24" s="77"/>
    </row>
    <row r="25" spans="1:15" ht="14.25" customHeight="1">
      <c r="A25" s="246"/>
      <c r="B25" s="246"/>
      <c r="C25" s="246"/>
      <c r="H25" s="96"/>
      <c r="I25" s="96"/>
      <c r="J25" s="96"/>
      <c r="K25" s="96"/>
      <c r="L25" s="96"/>
      <c r="M25" s="96"/>
      <c r="N25" s="96"/>
      <c r="O25" s="96"/>
    </row>
    <row r="26" spans="1:15" ht="14.25" customHeight="1">
      <c r="A26" s="73"/>
      <c r="B26" s="74"/>
      <c r="C26" s="75"/>
      <c r="D26" s="75"/>
      <c r="E26" s="76"/>
      <c r="F26" s="76"/>
      <c r="G26" s="76"/>
      <c r="H26" s="76"/>
      <c r="I26" s="76"/>
      <c r="J26" s="76"/>
      <c r="K26" s="76"/>
      <c r="L26" s="76"/>
      <c r="M26" s="76"/>
      <c r="N26" s="76"/>
      <c r="O26" s="77"/>
    </row>
    <row r="27" spans="1:15" ht="14.25" customHeight="1">
      <c r="A27" s="97"/>
      <c r="B27" s="74"/>
      <c r="C27" s="75"/>
      <c r="D27" s="75"/>
      <c r="E27" s="76"/>
      <c r="F27" s="76"/>
      <c r="G27" s="76"/>
      <c r="H27" s="76"/>
      <c r="I27" s="76"/>
      <c r="J27" s="76"/>
      <c r="K27" s="76"/>
      <c r="L27" s="76"/>
      <c r="M27" s="76"/>
      <c r="N27" s="76"/>
      <c r="O27" s="77"/>
    </row>
  </sheetData>
  <sheetProtection/>
  <mergeCells count="5">
    <mergeCell ref="A25:C25"/>
    <mergeCell ref="A22:C22"/>
    <mergeCell ref="AB3:AC3"/>
    <mergeCell ref="A21:I21"/>
    <mergeCell ref="A1:M1"/>
  </mergeCells>
  <hyperlinks>
    <hyperlink ref="O1" location="Contents!A1" display="Back to contents page"/>
  </hyperlinks>
  <printOptions/>
  <pageMargins left="0.75" right="0.75" top="1" bottom="1" header="0.5" footer="0.5"/>
  <pageSetup fitToHeight="1" fitToWidth="1" horizontalDpi="600" verticalDpi="600" orientation="landscape" paperSize="9" scale="44" r:id="rId1"/>
</worksheet>
</file>

<file path=xl/worksheets/sheet13.xml><?xml version="1.0" encoding="utf-8"?>
<worksheet xmlns="http://schemas.openxmlformats.org/spreadsheetml/2006/main" xmlns:r="http://schemas.openxmlformats.org/officeDocument/2006/relationships">
  <sheetPr>
    <tabColor indexed="44"/>
    <pageSetUpPr fitToPage="1"/>
  </sheetPr>
  <dimension ref="A1:AD27"/>
  <sheetViews>
    <sheetView zoomScalePageLayoutView="0" workbookViewId="0" topLeftCell="A1">
      <selection activeCell="A1" sqref="A1:K1"/>
    </sheetView>
  </sheetViews>
  <sheetFormatPr defaultColWidth="9.140625" defaultRowHeight="12.75"/>
  <cols>
    <col min="1" max="1" width="19.00390625" style="63" customWidth="1"/>
    <col min="2" max="2" width="12.00390625" style="63" bestFit="1" customWidth="1"/>
    <col min="3" max="4" width="12.7109375" style="63" bestFit="1" customWidth="1"/>
    <col min="5" max="5" width="12.57421875" style="63" bestFit="1" customWidth="1"/>
    <col min="6" max="6" width="12.28125" style="63" bestFit="1" customWidth="1"/>
    <col min="7" max="8" width="13.00390625" style="63" bestFit="1" customWidth="1"/>
    <col min="9" max="9" width="12.57421875" style="63" bestFit="1" customWidth="1"/>
    <col min="10" max="10" width="12.7109375" style="63" bestFit="1" customWidth="1"/>
    <col min="11" max="11" width="12.57421875" style="63" bestFit="1" customWidth="1"/>
    <col min="12" max="12" width="12.7109375" style="63" bestFit="1" customWidth="1"/>
    <col min="13" max="13" width="12.28125" style="63" bestFit="1" customWidth="1"/>
    <col min="14" max="14" width="12.7109375" style="63" bestFit="1" customWidth="1"/>
    <col min="15" max="15" width="12.00390625" style="63" bestFit="1" customWidth="1"/>
    <col min="16" max="16384" width="9.140625" style="63" customWidth="1"/>
  </cols>
  <sheetData>
    <row r="1" spans="1:14" ht="15" customHeight="1">
      <c r="A1" s="245" t="s">
        <v>736</v>
      </c>
      <c r="B1" s="245"/>
      <c r="C1" s="245"/>
      <c r="D1" s="245"/>
      <c r="E1" s="245"/>
      <c r="F1" s="245"/>
      <c r="G1" s="245"/>
      <c r="H1" s="245"/>
      <c r="I1" s="245"/>
      <c r="J1" s="245"/>
      <c r="K1" s="245"/>
      <c r="L1" s="248" t="s">
        <v>89</v>
      </c>
      <c r="M1" s="248"/>
      <c r="N1" s="122"/>
    </row>
    <row r="2" spans="1:15" ht="14.25" customHeight="1" thickBot="1">
      <c r="A2" s="73"/>
      <c r="B2" s="74"/>
      <c r="C2" s="75"/>
      <c r="D2" s="75"/>
      <c r="E2" s="76"/>
      <c r="F2" s="76"/>
      <c r="G2" s="76"/>
      <c r="H2" s="76"/>
      <c r="I2" s="76"/>
      <c r="J2" s="76"/>
      <c r="K2" s="76"/>
      <c r="L2" s="76"/>
      <c r="M2" s="76"/>
      <c r="N2" s="76"/>
      <c r="O2" s="77"/>
    </row>
    <row r="3" spans="1:29" s="69" customFormat="1" ht="14.25" customHeight="1" thickBot="1">
      <c r="A3" s="131"/>
      <c r="B3" s="78">
        <v>2012</v>
      </c>
      <c r="C3" s="78">
        <v>2013</v>
      </c>
      <c r="D3" s="78">
        <v>2014</v>
      </c>
      <c r="E3" s="78">
        <v>2015</v>
      </c>
      <c r="F3" s="78">
        <v>2016</v>
      </c>
      <c r="G3" s="78">
        <v>2017</v>
      </c>
      <c r="H3" s="78">
        <v>2018</v>
      </c>
      <c r="I3" s="78">
        <v>2019</v>
      </c>
      <c r="J3" s="78">
        <v>2020</v>
      </c>
      <c r="K3" s="78">
        <v>2021</v>
      </c>
      <c r="L3" s="78">
        <v>2022</v>
      </c>
      <c r="M3" s="78">
        <v>2023</v>
      </c>
      <c r="N3" s="78">
        <v>2024</v>
      </c>
      <c r="O3" s="78">
        <v>2025</v>
      </c>
      <c r="P3" s="78">
        <v>2026</v>
      </c>
      <c r="Q3" s="78">
        <v>2027</v>
      </c>
      <c r="R3" s="78">
        <v>2028</v>
      </c>
      <c r="S3" s="78">
        <v>2029</v>
      </c>
      <c r="T3" s="78">
        <v>2030</v>
      </c>
      <c r="U3" s="78">
        <v>2031</v>
      </c>
      <c r="V3" s="78">
        <v>2032</v>
      </c>
      <c r="W3" s="78">
        <v>2033</v>
      </c>
      <c r="X3" s="78">
        <v>2034</v>
      </c>
      <c r="Y3" s="78">
        <v>2035</v>
      </c>
      <c r="Z3" s="78">
        <v>2036</v>
      </c>
      <c r="AA3" s="78">
        <v>2037</v>
      </c>
      <c r="AB3" s="249" t="s">
        <v>704</v>
      </c>
      <c r="AC3" s="250"/>
    </row>
    <row r="4" spans="1:30" s="69" customFormat="1" ht="14.25" customHeight="1">
      <c r="A4" s="136" t="s">
        <v>90</v>
      </c>
      <c r="B4" s="81">
        <v>1247680</v>
      </c>
      <c r="C4" s="81">
        <v>1255440</v>
      </c>
      <c r="D4" s="81">
        <v>1264400</v>
      </c>
      <c r="E4" s="81">
        <v>1274140</v>
      </c>
      <c r="F4" s="81">
        <v>1284590</v>
      </c>
      <c r="G4" s="81">
        <v>1295690</v>
      </c>
      <c r="H4" s="81">
        <v>1307480</v>
      </c>
      <c r="I4" s="81">
        <v>1319860</v>
      </c>
      <c r="J4" s="81">
        <v>1332330</v>
      </c>
      <c r="K4" s="81">
        <v>1344870</v>
      </c>
      <c r="L4" s="81">
        <v>1357470</v>
      </c>
      <c r="M4" s="81">
        <v>1370030</v>
      </c>
      <c r="N4" s="81">
        <v>1382580</v>
      </c>
      <c r="O4" s="81">
        <v>1395100</v>
      </c>
      <c r="P4" s="81">
        <v>1407570</v>
      </c>
      <c r="Q4" s="81">
        <v>1419920</v>
      </c>
      <c r="R4" s="81">
        <v>1432160</v>
      </c>
      <c r="S4" s="81">
        <v>1444290</v>
      </c>
      <c r="T4" s="81">
        <v>1456280</v>
      </c>
      <c r="U4" s="81">
        <v>1468160</v>
      </c>
      <c r="V4" s="81">
        <v>1479860</v>
      </c>
      <c r="W4" s="81">
        <v>1491400</v>
      </c>
      <c r="X4" s="81">
        <v>1502800</v>
      </c>
      <c r="Y4" s="81">
        <v>1514080</v>
      </c>
      <c r="Z4" s="81">
        <v>1525260</v>
      </c>
      <c r="AA4" s="81">
        <v>1536380</v>
      </c>
      <c r="AB4" s="104">
        <f>AA4-B4</f>
        <v>288700</v>
      </c>
      <c r="AC4" s="137">
        <v>0.2314</v>
      </c>
      <c r="AD4" s="214"/>
    </row>
    <row r="5" spans="1:30" ht="28.5" customHeight="1">
      <c r="A5" s="133" t="s">
        <v>33</v>
      </c>
      <c r="B5" s="86">
        <v>215850</v>
      </c>
      <c r="C5" s="86">
        <v>216510</v>
      </c>
      <c r="D5" s="86">
        <v>217770</v>
      </c>
      <c r="E5" s="86">
        <v>219210</v>
      </c>
      <c r="F5" s="86">
        <v>221490</v>
      </c>
      <c r="G5" s="86">
        <v>224280</v>
      </c>
      <c r="H5" s="86">
        <v>227600</v>
      </c>
      <c r="I5" s="86">
        <v>231280</v>
      </c>
      <c r="J5" s="86">
        <v>234450</v>
      </c>
      <c r="K5" s="86">
        <v>237510</v>
      </c>
      <c r="L5" s="86">
        <v>240100</v>
      </c>
      <c r="M5" s="86">
        <v>242640</v>
      </c>
      <c r="N5" s="86">
        <v>244280</v>
      </c>
      <c r="O5" s="86">
        <v>245770</v>
      </c>
      <c r="P5" s="86">
        <v>247930</v>
      </c>
      <c r="Q5" s="86">
        <v>248930</v>
      </c>
      <c r="R5" s="86">
        <v>250790</v>
      </c>
      <c r="S5" s="86">
        <v>253020</v>
      </c>
      <c r="T5" s="86">
        <v>255110</v>
      </c>
      <c r="U5" s="86">
        <v>257010</v>
      </c>
      <c r="V5" s="86">
        <v>258670</v>
      </c>
      <c r="W5" s="86">
        <v>260120</v>
      </c>
      <c r="X5" s="86">
        <v>261410</v>
      </c>
      <c r="Y5" s="86">
        <v>262580</v>
      </c>
      <c r="Z5" s="86">
        <v>263680</v>
      </c>
      <c r="AA5" s="87">
        <v>264760</v>
      </c>
      <c r="AB5" s="139">
        <f>AA5-B5</f>
        <v>48910</v>
      </c>
      <c r="AC5" s="88">
        <v>0.2266</v>
      </c>
      <c r="AD5" s="214"/>
    </row>
    <row r="6" spans="1:30" ht="14.25" customHeight="1">
      <c r="A6" s="133" t="s">
        <v>3</v>
      </c>
      <c r="B6" s="86">
        <v>149360</v>
      </c>
      <c r="C6" s="86">
        <v>148580</v>
      </c>
      <c r="D6" s="86">
        <v>147110</v>
      </c>
      <c r="E6" s="86">
        <v>145330</v>
      </c>
      <c r="F6" s="86">
        <v>142600</v>
      </c>
      <c r="G6" s="86">
        <v>140800</v>
      </c>
      <c r="H6" s="86">
        <v>139910</v>
      </c>
      <c r="I6" s="86">
        <v>138660</v>
      </c>
      <c r="J6" s="86">
        <v>138060</v>
      </c>
      <c r="K6" s="86">
        <v>137660</v>
      </c>
      <c r="L6" s="86">
        <v>137900</v>
      </c>
      <c r="M6" s="86">
        <v>138600</v>
      </c>
      <c r="N6" s="86">
        <v>140150</v>
      </c>
      <c r="O6" s="86">
        <v>142430</v>
      </c>
      <c r="P6" s="86">
        <v>144360</v>
      </c>
      <c r="Q6" s="86">
        <v>147730</v>
      </c>
      <c r="R6" s="86">
        <v>150430</v>
      </c>
      <c r="S6" s="86">
        <v>152110</v>
      </c>
      <c r="T6" s="86">
        <v>153770</v>
      </c>
      <c r="U6" s="86">
        <v>155030</v>
      </c>
      <c r="V6" s="86">
        <v>156400</v>
      </c>
      <c r="W6" s="86">
        <v>157040</v>
      </c>
      <c r="X6" s="86">
        <v>157640</v>
      </c>
      <c r="Y6" s="86">
        <v>159030</v>
      </c>
      <c r="Z6" s="86">
        <v>159370</v>
      </c>
      <c r="AA6" s="87">
        <v>160660</v>
      </c>
      <c r="AB6" s="139">
        <f aca="true" t="shared" si="0" ref="AB6:AB18">AA6-B6</f>
        <v>11300</v>
      </c>
      <c r="AC6" s="88">
        <v>0.0756</v>
      </c>
      <c r="AD6" s="214"/>
    </row>
    <row r="7" spans="1:30" ht="14.25" customHeight="1">
      <c r="A7" s="133" t="s">
        <v>4</v>
      </c>
      <c r="B7" s="86">
        <v>88030</v>
      </c>
      <c r="C7" s="86">
        <v>89500</v>
      </c>
      <c r="D7" s="86">
        <v>91770</v>
      </c>
      <c r="E7" s="86">
        <v>93940</v>
      </c>
      <c r="F7" s="86">
        <v>96530</v>
      </c>
      <c r="G7" s="86">
        <v>98010</v>
      </c>
      <c r="H7" s="86">
        <v>97810</v>
      </c>
      <c r="I7" s="86">
        <v>97550</v>
      </c>
      <c r="J7" s="86">
        <v>96680</v>
      </c>
      <c r="K7" s="86">
        <v>95190</v>
      </c>
      <c r="L7" s="86">
        <v>94620</v>
      </c>
      <c r="M7" s="86">
        <v>94700</v>
      </c>
      <c r="N7" s="86">
        <v>94570</v>
      </c>
      <c r="O7" s="86">
        <v>93900</v>
      </c>
      <c r="P7" s="86">
        <v>92960</v>
      </c>
      <c r="Q7" s="86">
        <v>91810</v>
      </c>
      <c r="R7" s="86">
        <v>90850</v>
      </c>
      <c r="S7" s="86">
        <v>90420</v>
      </c>
      <c r="T7" s="86">
        <v>90720</v>
      </c>
      <c r="U7" s="86">
        <v>91880</v>
      </c>
      <c r="V7" s="86">
        <v>93430</v>
      </c>
      <c r="W7" s="86">
        <v>96080</v>
      </c>
      <c r="X7" s="86">
        <v>98290</v>
      </c>
      <c r="Y7" s="86">
        <v>99690</v>
      </c>
      <c r="Z7" s="86">
        <v>101660</v>
      </c>
      <c r="AA7" s="87">
        <v>102690</v>
      </c>
      <c r="AB7" s="139">
        <f t="shared" si="0"/>
        <v>14660</v>
      </c>
      <c r="AC7" s="88">
        <v>0.1666</v>
      </c>
      <c r="AD7" s="214"/>
    </row>
    <row r="8" spans="1:30" ht="14.25" customHeight="1">
      <c r="A8" s="133" t="s">
        <v>5</v>
      </c>
      <c r="B8" s="86">
        <v>84600</v>
      </c>
      <c r="C8" s="86">
        <v>86970</v>
      </c>
      <c r="D8" s="86">
        <v>87670</v>
      </c>
      <c r="E8" s="86">
        <v>88800</v>
      </c>
      <c r="F8" s="86">
        <v>90070</v>
      </c>
      <c r="G8" s="86">
        <v>90950</v>
      </c>
      <c r="H8" s="86">
        <v>92820</v>
      </c>
      <c r="I8" s="86">
        <v>95490</v>
      </c>
      <c r="J8" s="86">
        <v>98000</v>
      </c>
      <c r="K8" s="86">
        <v>100870</v>
      </c>
      <c r="L8" s="86">
        <v>102540</v>
      </c>
      <c r="M8" s="86">
        <v>102450</v>
      </c>
      <c r="N8" s="86">
        <v>102200</v>
      </c>
      <c r="O8" s="86">
        <v>101330</v>
      </c>
      <c r="P8" s="86">
        <v>99860</v>
      </c>
      <c r="Q8" s="86">
        <v>99290</v>
      </c>
      <c r="R8" s="86">
        <v>99380</v>
      </c>
      <c r="S8" s="86">
        <v>99250</v>
      </c>
      <c r="T8" s="86">
        <v>98580</v>
      </c>
      <c r="U8" s="86">
        <v>97650</v>
      </c>
      <c r="V8" s="86">
        <v>96500</v>
      </c>
      <c r="W8" s="86">
        <v>95540</v>
      </c>
      <c r="X8" s="86">
        <v>95110</v>
      </c>
      <c r="Y8" s="86">
        <v>95410</v>
      </c>
      <c r="Z8" s="86">
        <v>96570</v>
      </c>
      <c r="AA8" s="87">
        <v>98130</v>
      </c>
      <c r="AB8" s="139">
        <f t="shared" si="0"/>
        <v>13530</v>
      </c>
      <c r="AC8" s="88">
        <v>0.1599</v>
      </c>
      <c r="AD8" s="214"/>
    </row>
    <row r="9" spans="1:30" ht="14.25" customHeight="1">
      <c r="A9" s="133" t="s">
        <v>6</v>
      </c>
      <c r="B9" s="86">
        <v>173300</v>
      </c>
      <c r="C9" s="86">
        <v>169520</v>
      </c>
      <c r="D9" s="86">
        <v>167790</v>
      </c>
      <c r="E9" s="86">
        <v>167250</v>
      </c>
      <c r="F9" s="86">
        <v>166160</v>
      </c>
      <c r="G9" s="86">
        <v>166340</v>
      </c>
      <c r="H9" s="86">
        <v>167360</v>
      </c>
      <c r="I9" s="86">
        <v>168850</v>
      </c>
      <c r="J9" s="86">
        <v>171460</v>
      </c>
      <c r="K9" s="86">
        <v>174510</v>
      </c>
      <c r="L9" s="86">
        <v>178300</v>
      </c>
      <c r="M9" s="86">
        <v>182840</v>
      </c>
      <c r="N9" s="86">
        <v>186430</v>
      </c>
      <c r="O9" s="86">
        <v>190270</v>
      </c>
      <c r="P9" s="86">
        <v>194540</v>
      </c>
      <c r="Q9" s="86">
        <v>197200</v>
      </c>
      <c r="R9" s="86">
        <v>199020</v>
      </c>
      <c r="S9" s="86">
        <v>201420</v>
      </c>
      <c r="T9" s="86">
        <v>203050</v>
      </c>
      <c r="U9" s="86">
        <v>204440</v>
      </c>
      <c r="V9" s="86">
        <v>205530</v>
      </c>
      <c r="W9" s="86">
        <v>205540</v>
      </c>
      <c r="X9" s="86">
        <v>205180</v>
      </c>
      <c r="Y9" s="86">
        <v>203670</v>
      </c>
      <c r="Z9" s="86">
        <v>201310</v>
      </c>
      <c r="AA9" s="87">
        <v>199600</v>
      </c>
      <c r="AB9" s="139">
        <f t="shared" si="0"/>
        <v>26300</v>
      </c>
      <c r="AC9" s="88">
        <v>0.1518</v>
      </c>
      <c r="AD9" s="214"/>
    </row>
    <row r="10" spans="1:30" ht="14.25" customHeight="1">
      <c r="A10" s="133" t="s">
        <v>7</v>
      </c>
      <c r="B10" s="86">
        <v>182250</v>
      </c>
      <c r="C10" s="86">
        <v>184090</v>
      </c>
      <c r="D10" s="86">
        <v>184930</v>
      </c>
      <c r="E10" s="86">
        <v>184930</v>
      </c>
      <c r="F10" s="86">
        <v>185310</v>
      </c>
      <c r="G10" s="86">
        <v>185020</v>
      </c>
      <c r="H10" s="86">
        <v>183220</v>
      </c>
      <c r="I10" s="86">
        <v>180880</v>
      </c>
      <c r="J10" s="86">
        <v>177810</v>
      </c>
      <c r="K10" s="86">
        <v>175430</v>
      </c>
      <c r="L10" s="86">
        <v>171940</v>
      </c>
      <c r="M10" s="86">
        <v>168550</v>
      </c>
      <c r="N10" s="86">
        <v>167160</v>
      </c>
      <c r="O10" s="86">
        <v>166860</v>
      </c>
      <c r="P10" s="86">
        <v>166010</v>
      </c>
      <c r="Q10" s="86">
        <v>166340</v>
      </c>
      <c r="R10" s="86">
        <v>167440</v>
      </c>
      <c r="S10" s="86">
        <v>168940</v>
      </c>
      <c r="T10" s="86">
        <v>171560</v>
      </c>
      <c r="U10" s="86">
        <v>174610</v>
      </c>
      <c r="V10" s="86">
        <v>178380</v>
      </c>
      <c r="W10" s="86">
        <v>182870</v>
      </c>
      <c r="X10" s="86">
        <v>186440</v>
      </c>
      <c r="Y10" s="86">
        <v>190250</v>
      </c>
      <c r="Z10" s="86">
        <v>194480</v>
      </c>
      <c r="AA10" s="87">
        <v>197130</v>
      </c>
      <c r="AB10" s="139">
        <f t="shared" si="0"/>
        <v>14880</v>
      </c>
      <c r="AC10" s="88">
        <v>0.0816</v>
      </c>
      <c r="AD10" s="214"/>
    </row>
    <row r="11" spans="1:30" ht="14.25" customHeight="1">
      <c r="A11" s="133" t="s">
        <v>8</v>
      </c>
      <c r="B11" s="86">
        <v>75870</v>
      </c>
      <c r="C11" s="86">
        <v>77860</v>
      </c>
      <c r="D11" s="86">
        <v>80010</v>
      </c>
      <c r="E11" s="86">
        <v>82400</v>
      </c>
      <c r="F11" s="86">
        <v>84540</v>
      </c>
      <c r="G11" s="86">
        <v>86100</v>
      </c>
      <c r="H11" s="86">
        <v>88060</v>
      </c>
      <c r="I11" s="86">
        <v>89420</v>
      </c>
      <c r="J11" s="86">
        <v>91040</v>
      </c>
      <c r="K11" s="86">
        <v>91390</v>
      </c>
      <c r="L11" s="86">
        <v>92220</v>
      </c>
      <c r="M11" s="86">
        <v>92350</v>
      </c>
      <c r="N11" s="86">
        <v>92060</v>
      </c>
      <c r="O11" s="86">
        <v>90650</v>
      </c>
      <c r="P11" s="86">
        <v>90840</v>
      </c>
      <c r="Q11" s="86">
        <v>89890</v>
      </c>
      <c r="R11" s="86">
        <v>88110</v>
      </c>
      <c r="S11" s="86">
        <v>86200</v>
      </c>
      <c r="T11" s="86">
        <v>84670</v>
      </c>
      <c r="U11" s="86">
        <v>82240</v>
      </c>
      <c r="V11" s="86">
        <v>79850</v>
      </c>
      <c r="W11" s="86">
        <v>78390</v>
      </c>
      <c r="X11" s="86">
        <v>78980</v>
      </c>
      <c r="Y11" s="86">
        <v>80270</v>
      </c>
      <c r="Z11" s="86">
        <v>81910</v>
      </c>
      <c r="AA11" s="87">
        <v>84660</v>
      </c>
      <c r="AB11" s="139">
        <f t="shared" si="0"/>
        <v>8790</v>
      </c>
      <c r="AC11" s="88">
        <v>0.1158</v>
      </c>
      <c r="AD11" s="214"/>
    </row>
    <row r="12" spans="1:30" ht="14.25" customHeight="1">
      <c r="A12" s="133" t="s">
        <v>9</v>
      </c>
      <c r="B12" s="86">
        <v>72800</v>
      </c>
      <c r="C12" s="86">
        <v>71240</v>
      </c>
      <c r="D12" s="86">
        <v>70790</v>
      </c>
      <c r="E12" s="86">
        <v>70840</v>
      </c>
      <c r="F12" s="86">
        <v>71740</v>
      </c>
      <c r="G12" s="86">
        <v>73690</v>
      </c>
      <c r="H12" s="86">
        <v>75730</v>
      </c>
      <c r="I12" s="86">
        <v>77930</v>
      </c>
      <c r="J12" s="86">
        <v>80340</v>
      </c>
      <c r="K12" s="86">
        <v>82490</v>
      </c>
      <c r="L12" s="86">
        <v>84090</v>
      </c>
      <c r="M12" s="86">
        <v>86050</v>
      </c>
      <c r="N12" s="86">
        <v>87430</v>
      </c>
      <c r="O12" s="86">
        <v>89060</v>
      </c>
      <c r="P12" s="86">
        <v>89430</v>
      </c>
      <c r="Q12" s="86">
        <v>90280</v>
      </c>
      <c r="R12" s="86">
        <v>90460</v>
      </c>
      <c r="S12" s="86">
        <v>90220</v>
      </c>
      <c r="T12" s="86">
        <v>88890</v>
      </c>
      <c r="U12" s="86">
        <v>89120</v>
      </c>
      <c r="V12" s="86">
        <v>88230</v>
      </c>
      <c r="W12" s="86">
        <v>86520</v>
      </c>
      <c r="X12" s="86">
        <v>84680</v>
      </c>
      <c r="Y12" s="86">
        <v>83220</v>
      </c>
      <c r="Z12" s="86">
        <v>80880</v>
      </c>
      <c r="AA12" s="87">
        <v>78580</v>
      </c>
      <c r="AB12" s="139">
        <f t="shared" si="0"/>
        <v>5780</v>
      </c>
      <c r="AC12" s="88">
        <v>0.0793</v>
      </c>
      <c r="AD12" s="214"/>
    </row>
    <row r="13" spans="1:30" ht="14.25" customHeight="1">
      <c r="A13" s="133" t="s">
        <v>10</v>
      </c>
      <c r="B13" s="86">
        <v>112630</v>
      </c>
      <c r="C13" s="86">
        <v>116610</v>
      </c>
      <c r="D13" s="86">
        <v>119970</v>
      </c>
      <c r="E13" s="86">
        <v>122910</v>
      </c>
      <c r="F13" s="86">
        <v>125960</v>
      </c>
      <c r="G13" s="86">
        <v>128120</v>
      </c>
      <c r="H13" s="86">
        <v>129770</v>
      </c>
      <c r="I13" s="86">
        <v>131440</v>
      </c>
      <c r="J13" s="86">
        <v>133340</v>
      </c>
      <c r="K13" s="86">
        <v>135390</v>
      </c>
      <c r="L13" s="86">
        <v>134640</v>
      </c>
      <c r="M13" s="86">
        <v>135520</v>
      </c>
      <c r="N13" s="86">
        <v>137490</v>
      </c>
      <c r="O13" s="86">
        <v>140040</v>
      </c>
      <c r="P13" s="86">
        <v>143120</v>
      </c>
      <c r="Q13" s="86">
        <v>146610</v>
      </c>
      <c r="R13" s="86">
        <v>150510</v>
      </c>
      <c r="S13" s="86">
        <v>154010</v>
      </c>
      <c r="T13" s="86">
        <v>157900</v>
      </c>
      <c r="U13" s="86">
        <v>160380</v>
      </c>
      <c r="V13" s="86">
        <v>162810</v>
      </c>
      <c r="W13" s="86">
        <v>164940</v>
      </c>
      <c r="X13" s="86">
        <v>166120</v>
      </c>
      <c r="Y13" s="86">
        <v>166470</v>
      </c>
      <c r="Z13" s="86">
        <v>167170</v>
      </c>
      <c r="AA13" s="87">
        <v>167250</v>
      </c>
      <c r="AB13" s="139">
        <f t="shared" si="0"/>
        <v>54620</v>
      </c>
      <c r="AC13" s="88">
        <v>0.4849</v>
      </c>
      <c r="AD13" s="214"/>
    </row>
    <row r="14" spans="1:30" ht="14.25" customHeight="1">
      <c r="A14" s="133" t="s">
        <v>11</v>
      </c>
      <c r="B14" s="86">
        <v>67940</v>
      </c>
      <c r="C14" s="86">
        <v>69000</v>
      </c>
      <c r="D14" s="86">
        <v>70270</v>
      </c>
      <c r="E14" s="86">
        <v>71280</v>
      </c>
      <c r="F14" s="86">
        <v>71870</v>
      </c>
      <c r="G14" s="86">
        <v>73050</v>
      </c>
      <c r="H14" s="86">
        <v>75000</v>
      </c>
      <c r="I14" s="86">
        <v>77100</v>
      </c>
      <c r="J14" s="86">
        <v>78750</v>
      </c>
      <c r="K14" s="86">
        <v>80690</v>
      </c>
      <c r="L14" s="86">
        <v>86140</v>
      </c>
      <c r="M14" s="86">
        <v>89920</v>
      </c>
      <c r="N14" s="86">
        <v>93020</v>
      </c>
      <c r="O14" s="86">
        <v>95680</v>
      </c>
      <c r="P14" s="86">
        <v>98310</v>
      </c>
      <c r="Q14" s="86">
        <v>100220</v>
      </c>
      <c r="R14" s="86">
        <v>101770</v>
      </c>
      <c r="S14" s="86">
        <v>103340</v>
      </c>
      <c r="T14" s="86">
        <v>105020</v>
      </c>
      <c r="U14" s="86">
        <v>106870</v>
      </c>
      <c r="V14" s="86">
        <v>106970</v>
      </c>
      <c r="W14" s="86">
        <v>108230</v>
      </c>
      <c r="X14" s="86">
        <v>110310</v>
      </c>
      <c r="Y14" s="86">
        <v>112780</v>
      </c>
      <c r="Z14" s="86">
        <v>115650</v>
      </c>
      <c r="AA14" s="87">
        <v>118790</v>
      </c>
      <c r="AB14" s="139">
        <f t="shared" si="0"/>
        <v>50850</v>
      </c>
      <c r="AC14" s="88">
        <v>0.7486</v>
      </c>
      <c r="AD14" s="214"/>
    </row>
    <row r="15" spans="1:30" ht="14.25" customHeight="1">
      <c r="A15" s="133" t="s">
        <v>12</v>
      </c>
      <c r="B15" s="86">
        <v>25060</v>
      </c>
      <c r="C15" s="86">
        <v>25550</v>
      </c>
      <c r="D15" s="86">
        <v>26320</v>
      </c>
      <c r="E15" s="86">
        <v>27240</v>
      </c>
      <c r="F15" s="86">
        <v>28320</v>
      </c>
      <c r="G15" s="86">
        <v>29330</v>
      </c>
      <c r="H15" s="86">
        <v>30210</v>
      </c>
      <c r="I15" s="86">
        <v>31260</v>
      </c>
      <c r="J15" s="86">
        <v>32410</v>
      </c>
      <c r="K15" s="86">
        <v>33730</v>
      </c>
      <c r="L15" s="86">
        <v>34980</v>
      </c>
      <c r="M15" s="86">
        <v>36410</v>
      </c>
      <c r="N15" s="86">
        <v>37810</v>
      </c>
      <c r="O15" s="86">
        <v>39110</v>
      </c>
      <c r="P15" s="86">
        <v>40210</v>
      </c>
      <c r="Q15" s="86">
        <v>41620</v>
      </c>
      <c r="R15" s="86">
        <v>43410</v>
      </c>
      <c r="S15" s="86">
        <v>45350</v>
      </c>
      <c r="T15" s="86">
        <v>47010</v>
      </c>
      <c r="U15" s="86">
        <v>48950</v>
      </c>
      <c r="V15" s="86">
        <v>53090</v>
      </c>
      <c r="W15" s="86">
        <v>56140</v>
      </c>
      <c r="X15" s="86">
        <v>58640</v>
      </c>
      <c r="Y15" s="86">
        <v>60720</v>
      </c>
      <c r="Z15" s="86">
        <v>62590</v>
      </c>
      <c r="AA15" s="87">
        <v>64140</v>
      </c>
      <c r="AB15" s="139">
        <f t="shared" si="0"/>
        <v>39080</v>
      </c>
      <c r="AC15" s="88">
        <v>1.5594</v>
      </c>
      <c r="AD15" s="214"/>
    </row>
    <row r="16" spans="1:30" ht="28.5" customHeight="1">
      <c r="A16" s="133" t="s">
        <v>610</v>
      </c>
      <c r="B16" s="86">
        <v>215850</v>
      </c>
      <c r="C16" s="86">
        <v>216510</v>
      </c>
      <c r="D16" s="86">
        <v>217770</v>
      </c>
      <c r="E16" s="86">
        <v>219210</v>
      </c>
      <c r="F16" s="86">
        <v>221490</v>
      </c>
      <c r="G16" s="86">
        <v>224280</v>
      </c>
      <c r="H16" s="86">
        <v>227600</v>
      </c>
      <c r="I16" s="86">
        <v>231280</v>
      </c>
      <c r="J16" s="86">
        <v>234450</v>
      </c>
      <c r="K16" s="86">
        <v>237510</v>
      </c>
      <c r="L16" s="86">
        <v>240100</v>
      </c>
      <c r="M16" s="86">
        <v>242640</v>
      </c>
      <c r="N16" s="86">
        <v>244280</v>
      </c>
      <c r="O16" s="86">
        <v>245770</v>
      </c>
      <c r="P16" s="86">
        <v>247930</v>
      </c>
      <c r="Q16" s="86">
        <v>248930</v>
      </c>
      <c r="R16" s="86">
        <v>250790</v>
      </c>
      <c r="S16" s="86">
        <v>253020</v>
      </c>
      <c r="T16" s="86">
        <v>255110</v>
      </c>
      <c r="U16" s="86">
        <v>257010</v>
      </c>
      <c r="V16" s="86">
        <v>258670</v>
      </c>
      <c r="W16" s="86">
        <v>260120</v>
      </c>
      <c r="X16" s="86">
        <v>261410</v>
      </c>
      <c r="Y16" s="86">
        <v>262580</v>
      </c>
      <c r="Z16" s="86">
        <v>263680</v>
      </c>
      <c r="AA16" s="87">
        <v>264760</v>
      </c>
      <c r="AB16" s="139">
        <f t="shared" si="0"/>
        <v>48910</v>
      </c>
      <c r="AC16" s="88">
        <v>0.2266</v>
      </c>
      <c r="AD16" s="214"/>
    </row>
    <row r="17" spans="1:30" ht="15">
      <c r="A17" s="138" t="s">
        <v>611</v>
      </c>
      <c r="B17" s="86">
        <v>797110</v>
      </c>
      <c r="C17" s="86">
        <v>803100</v>
      </c>
      <c r="D17" s="86">
        <v>809530</v>
      </c>
      <c r="E17" s="86">
        <v>816660</v>
      </c>
      <c r="F17" s="86">
        <v>824410</v>
      </c>
      <c r="G17" s="86">
        <v>833610</v>
      </c>
      <c r="H17" s="86">
        <v>842970</v>
      </c>
      <c r="I17" s="86">
        <v>854380</v>
      </c>
      <c r="J17" s="86">
        <v>866050</v>
      </c>
      <c r="K17" s="86">
        <v>872290</v>
      </c>
      <c r="L17" s="86">
        <v>877070</v>
      </c>
      <c r="M17" s="86">
        <v>881280</v>
      </c>
      <c r="N17" s="86">
        <v>886240</v>
      </c>
      <c r="O17" s="86">
        <v>890940</v>
      </c>
      <c r="P17" s="86">
        <v>894880</v>
      </c>
      <c r="Q17" s="86">
        <v>899600</v>
      </c>
      <c r="R17" s="86">
        <v>903370</v>
      </c>
      <c r="S17" s="86">
        <v>906200</v>
      </c>
      <c r="T17" s="86">
        <v>909310</v>
      </c>
      <c r="U17" s="86">
        <v>912260</v>
      </c>
      <c r="V17" s="86">
        <v>916250</v>
      </c>
      <c r="W17" s="86">
        <v>919880</v>
      </c>
      <c r="X17" s="86">
        <v>926490</v>
      </c>
      <c r="Y17" s="86">
        <v>939580</v>
      </c>
      <c r="Z17" s="86">
        <v>950400</v>
      </c>
      <c r="AA17" s="87">
        <v>955950</v>
      </c>
      <c r="AB17" s="139">
        <f t="shared" si="0"/>
        <v>158840</v>
      </c>
      <c r="AC17" s="88">
        <v>0.1993</v>
      </c>
      <c r="AD17" s="214"/>
    </row>
    <row r="18" spans="1:30" ht="15.75" thickBot="1">
      <c r="A18" s="151" t="s">
        <v>747</v>
      </c>
      <c r="B18" s="91">
        <v>234730</v>
      </c>
      <c r="C18" s="91">
        <v>235830</v>
      </c>
      <c r="D18" s="91">
        <v>237100</v>
      </c>
      <c r="E18" s="91">
        <v>238270</v>
      </c>
      <c r="F18" s="91">
        <v>238690</v>
      </c>
      <c r="G18" s="91">
        <v>237790</v>
      </c>
      <c r="H18" s="91">
        <v>236910</v>
      </c>
      <c r="I18" s="91">
        <v>234200</v>
      </c>
      <c r="J18" s="91">
        <v>231830</v>
      </c>
      <c r="K18" s="91">
        <v>235070</v>
      </c>
      <c r="L18" s="91">
        <v>240290</v>
      </c>
      <c r="M18" s="91">
        <v>246110</v>
      </c>
      <c r="N18" s="91">
        <v>252060</v>
      </c>
      <c r="O18" s="91">
        <v>258400</v>
      </c>
      <c r="P18" s="91">
        <v>264760</v>
      </c>
      <c r="Q18" s="91">
        <v>271380</v>
      </c>
      <c r="R18" s="91">
        <v>278000</v>
      </c>
      <c r="S18" s="91">
        <v>285070</v>
      </c>
      <c r="T18" s="91">
        <v>291860</v>
      </c>
      <c r="U18" s="91">
        <v>298890</v>
      </c>
      <c r="V18" s="91">
        <v>304940</v>
      </c>
      <c r="W18" s="91">
        <v>311400</v>
      </c>
      <c r="X18" s="91">
        <v>314900</v>
      </c>
      <c r="Y18" s="91">
        <v>311920</v>
      </c>
      <c r="Z18" s="91">
        <v>311180</v>
      </c>
      <c r="AA18" s="92">
        <v>315670</v>
      </c>
      <c r="AB18" s="140">
        <f t="shared" si="0"/>
        <v>80940</v>
      </c>
      <c r="AC18" s="94">
        <v>0.3448</v>
      </c>
      <c r="AD18" s="214"/>
    </row>
    <row r="19" spans="13:15" ht="14.25" customHeight="1">
      <c r="M19" s="95"/>
      <c r="N19" s="95"/>
      <c r="O19" s="95"/>
    </row>
    <row r="20" spans="1:15" ht="14.25" customHeight="1">
      <c r="A20" s="71" t="s">
        <v>680</v>
      </c>
      <c r="M20" s="95"/>
      <c r="N20" s="95"/>
      <c r="O20" s="95"/>
    </row>
    <row r="21" spans="1:20" ht="21" customHeight="1">
      <c r="A21" s="251" t="s">
        <v>727</v>
      </c>
      <c r="B21" s="265"/>
      <c r="C21" s="265"/>
      <c r="D21" s="265"/>
      <c r="E21" s="265"/>
      <c r="F21" s="265"/>
      <c r="G21" s="265"/>
      <c r="H21" s="265"/>
      <c r="I21" s="265"/>
      <c r="J21" s="265"/>
      <c r="K21" s="265"/>
      <c r="L21" s="265"/>
      <c r="M21" s="265"/>
      <c r="N21" s="265"/>
      <c r="O21" s="265"/>
      <c r="P21" s="206"/>
      <c r="Q21" s="206"/>
      <c r="R21" s="206"/>
      <c r="S21" s="206"/>
      <c r="T21" s="206"/>
    </row>
    <row r="22" spans="1:15" ht="14.25" customHeight="1">
      <c r="A22" s="246" t="s">
        <v>614</v>
      </c>
      <c r="B22" s="246"/>
      <c r="C22" s="246"/>
      <c r="H22" s="96"/>
      <c r="I22" s="96"/>
      <c r="J22" s="96"/>
      <c r="K22" s="96"/>
      <c r="L22" s="96"/>
      <c r="M22" s="96"/>
      <c r="N22" s="96"/>
      <c r="O22" s="96"/>
    </row>
    <row r="23" spans="1:15" ht="14.25" customHeight="1">
      <c r="A23" s="73"/>
      <c r="B23" s="74"/>
      <c r="C23" s="75"/>
      <c r="D23" s="75"/>
      <c r="E23" s="76"/>
      <c r="F23" s="76"/>
      <c r="G23" s="76"/>
      <c r="H23" s="76"/>
      <c r="I23" s="76"/>
      <c r="J23" s="76"/>
      <c r="K23" s="76"/>
      <c r="L23" s="76"/>
      <c r="M23" s="76"/>
      <c r="N23" s="76"/>
      <c r="O23" s="77"/>
    </row>
    <row r="24" spans="1:15" ht="14.25" customHeight="1">
      <c r="A24" s="97" t="s">
        <v>706</v>
      </c>
      <c r="B24" s="135"/>
      <c r="C24" s="75"/>
      <c r="D24" s="75"/>
      <c r="E24" s="76"/>
      <c r="F24" s="76"/>
      <c r="G24" s="76"/>
      <c r="H24" s="76"/>
      <c r="I24" s="76"/>
      <c r="J24" s="76"/>
      <c r="K24" s="76"/>
      <c r="L24" s="76"/>
      <c r="M24" s="76"/>
      <c r="N24" s="76"/>
      <c r="O24" s="77"/>
    </row>
    <row r="25" spans="1:15" ht="14.25" customHeight="1">
      <c r="A25" s="246"/>
      <c r="B25" s="246"/>
      <c r="C25" s="246"/>
      <c r="H25" s="96"/>
      <c r="I25" s="96"/>
      <c r="J25" s="96"/>
      <c r="K25" s="96"/>
      <c r="L25" s="96"/>
      <c r="M25" s="96"/>
      <c r="N25" s="96"/>
      <c r="O25" s="96"/>
    </row>
    <row r="26" spans="1:15" ht="14.25" customHeight="1">
      <c r="A26" s="73"/>
      <c r="B26" s="74"/>
      <c r="C26" s="75"/>
      <c r="D26" s="75"/>
      <c r="E26" s="76"/>
      <c r="F26" s="76"/>
      <c r="G26" s="76"/>
      <c r="H26" s="76"/>
      <c r="I26" s="76"/>
      <c r="J26" s="76"/>
      <c r="K26" s="76"/>
      <c r="L26" s="76"/>
      <c r="M26" s="76"/>
      <c r="N26" s="76"/>
      <c r="O26" s="77"/>
    </row>
    <row r="27" spans="1:15" ht="14.25" customHeight="1">
      <c r="A27" s="97"/>
      <c r="B27" s="141"/>
      <c r="C27" s="75"/>
      <c r="D27" s="75"/>
      <c r="E27" s="76"/>
      <c r="F27" s="76"/>
      <c r="G27" s="76"/>
      <c r="H27" s="76"/>
      <c r="I27" s="76"/>
      <c r="J27" s="76"/>
      <c r="K27" s="76"/>
      <c r="L27" s="76"/>
      <c r="M27" s="76"/>
      <c r="N27" s="76"/>
      <c r="O27" s="77"/>
    </row>
  </sheetData>
  <sheetProtection/>
  <mergeCells count="6">
    <mergeCell ref="A25:C25"/>
    <mergeCell ref="AB3:AC3"/>
    <mergeCell ref="A22:C22"/>
    <mergeCell ref="L1:M1"/>
    <mergeCell ref="A21:O21"/>
    <mergeCell ref="A1:K1"/>
  </mergeCells>
  <hyperlinks>
    <hyperlink ref="L1" location="Contents!A1" display="Back to contents page"/>
  </hyperlinks>
  <printOptions/>
  <pageMargins left="0.75" right="0.75" top="1" bottom="1" header="0.5" footer="0.5"/>
  <pageSetup fitToHeight="1" fitToWidth="1" horizontalDpi="600" verticalDpi="600" orientation="landscape" paperSize="9" scale="41" r:id="rId1"/>
</worksheet>
</file>

<file path=xl/worksheets/sheet14.xml><?xml version="1.0" encoding="utf-8"?>
<worksheet xmlns="http://schemas.openxmlformats.org/spreadsheetml/2006/main" xmlns:r="http://schemas.openxmlformats.org/officeDocument/2006/relationships">
  <sheetPr>
    <tabColor indexed="44"/>
    <pageSetUpPr fitToPage="1"/>
  </sheetPr>
  <dimension ref="A1:AD24"/>
  <sheetViews>
    <sheetView zoomScalePageLayoutView="0" workbookViewId="0" topLeftCell="A1">
      <selection activeCell="A1" sqref="A1:L1"/>
    </sheetView>
  </sheetViews>
  <sheetFormatPr defaultColWidth="9.140625" defaultRowHeight="12.75"/>
  <cols>
    <col min="1" max="1" width="19.00390625" style="63" customWidth="1"/>
    <col min="2" max="2" width="10.421875" style="63" bestFit="1" customWidth="1"/>
    <col min="3" max="3" width="10.8515625" style="63" bestFit="1" customWidth="1"/>
    <col min="4" max="4" width="10.57421875" style="63" bestFit="1" customWidth="1"/>
    <col min="5" max="5" width="10.8515625" style="63" bestFit="1" customWidth="1"/>
    <col min="6" max="6" width="11.28125" style="63" bestFit="1" customWidth="1"/>
    <col min="7" max="7" width="10.8515625" style="63" bestFit="1" customWidth="1"/>
    <col min="8" max="8" width="9.57421875" style="63" customWidth="1"/>
    <col min="9" max="9" width="11.28125" style="63" bestFit="1" customWidth="1"/>
    <col min="10" max="10" width="10.8515625" style="63" bestFit="1" customWidth="1"/>
    <col min="11" max="11" width="11.28125" style="63" bestFit="1" customWidth="1"/>
    <col min="12" max="12" width="10.8515625" style="63" bestFit="1" customWidth="1"/>
    <col min="13" max="13" width="10.57421875" style="63" bestFit="1" customWidth="1"/>
    <col min="14" max="15" width="11.140625" style="63" bestFit="1" customWidth="1"/>
    <col min="16" max="16384" width="9.140625" style="63" customWidth="1"/>
  </cols>
  <sheetData>
    <row r="1" spans="1:14" ht="15.75" customHeight="1">
      <c r="A1" s="245" t="s">
        <v>737</v>
      </c>
      <c r="B1" s="245"/>
      <c r="C1" s="245"/>
      <c r="D1" s="245"/>
      <c r="E1" s="245"/>
      <c r="F1" s="245"/>
      <c r="G1" s="245"/>
      <c r="H1" s="245"/>
      <c r="I1" s="245"/>
      <c r="J1" s="245"/>
      <c r="K1" s="245"/>
      <c r="L1" s="245"/>
      <c r="M1" s="248" t="s">
        <v>89</v>
      </c>
      <c r="N1" s="248"/>
    </row>
    <row r="2" spans="1:15" ht="14.25" customHeight="1" thickBot="1">
      <c r="A2" s="73"/>
      <c r="B2" s="74"/>
      <c r="C2" s="75"/>
      <c r="D2" s="75"/>
      <c r="E2" s="76"/>
      <c r="F2" s="76"/>
      <c r="G2" s="76"/>
      <c r="H2" s="76"/>
      <c r="I2" s="76"/>
      <c r="J2" s="76"/>
      <c r="K2" s="76"/>
      <c r="L2" s="76"/>
      <c r="M2" s="76"/>
      <c r="N2" s="76"/>
      <c r="O2" s="77"/>
    </row>
    <row r="3" spans="1:29" s="69" customFormat="1" ht="14.25" customHeight="1" thickBot="1">
      <c r="A3" s="131"/>
      <c r="B3" s="78">
        <v>2012</v>
      </c>
      <c r="C3" s="78">
        <v>2013</v>
      </c>
      <c r="D3" s="78">
        <v>2014</v>
      </c>
      <c r="E3" s="78">
        <v>2015</v>
      </c>
      <c r="F3" s="78">
        <v>2016</v>
      </c>
      <c r="G3" s="78">
        <v>2017</v>
      </c>
      <c r="H3" s="78">
        <v>2018</v>
      </c>
      <c r="I3" s="78">
        <v>2019</v>
      </c>
      <c r="J3" s="78">
        <v>2020</v>
      </c>
      <c r="K3" s="78">
        <v>2021</v>
      </c>
      <c r="L3" s="78">
        <v>2022</v>
      </c>
      <c r="M3" s="78">
        <v>2023</v>
      </c>
      <c r="N3" s="78">
        <v>2024</v>
      </c>
      <c r="O3" s="78">
        <v>2025</v>
      </c>
      <c r="P3" s="78">
        <v>2026</v>
      </c>
      <c r="Q3" s="78">
        <v>2027</v>
      </c>
      <c r="R3" s="78">
        <v>2028</v>
      </c>
      <c r="S3" s="78">
        <v>2029</v>
      </c>
      <c r="T3" s="78">
        <v>2030</v>
      </c>
      <c r="U3" s="78">
        <v>2031</v>
      </c>
      <c r="V3" s="78">
        <v>2032</v>
      </c>
      <c r="W3" s="78">
        <v>2033</v>
      </c>
      <c r="X3" s="78">
        <v>2034</v>
      </c>
      <c r="Y3" s="78">
        <v>2035</v>
      </c>
      <c r="Z3" s="78">
        <v>2036</v>
      </c>
      <c r="AA3" s="78">
        <v>2037</v>
      </c>
      <c r="AB3" s="249" t="s">
        <v>704</v>
      </c>
      <c r="AC3" s="250"/>
    </row>
    <row r="4" spans="1:30" s="69" customFormat="1" ht="14.25" customHeight="1">
      <c r="A4" s="136" t="s">
        <v>90</v>
      </c>
      <c r="B4" s="105">
        <v>487720</v>
      </c>
      <c r="C4" s="105">
        <v>489610</v>
      </c>
      <c r="D4" s="105">
        <v>491990</v>
      </c>
      <c r="E4" s="105">
        <v>494600</v>
      </c>
      <c r="F4" s="105">
        <v>497540</v>
      </c>
      <c r="G4" s="105">
        <v>500760</v>
      </c>
      <c r="H4" s="105">
        <v>504260</v>
      </c>
      <c r="I4" s="105">
        <v>508010</v>
      </c>
      <c r="J4" s="105">
        <v>511870</v>
      </c>
      <c r="K4" s="105">
        <v>515770</v>
      </c>
      <c r="L4" s="105">
        <v>519740</v>
      </c>
      <c r="M4" s="105">
        <v>523760</v>
      </c>
      <c r="N4" s="105">
        <v>527830</v>
      </c>
      <c r="O4" s="105">
        <v>531920</v>
      </c>
      <c r="P4" s="105">
        <v>536010</v>
      </c>
      <c r="Q4" s="105">
        <v>540100</v>
      </c>
      <c r="R4" s="105">
        <v>544150</v>
      </c>
      <c r="S4" s="105">
        <v>548160</v>
      </c>
      <c r="T4" s="105">
        <v>552130</v>
      </c>
      <c r="U4" s="105">
        <v>556030</v>
      </c>
      <c r="V4" s="105">
        <v>559860</v>
      </c>
      <c r="W4" s="105">
        <v>563630</v>
      </c>
      <c r="X4" s="105">
        <v>567330</v>
      </c>
      <c r="Y4" s="105">
        <v>570990</v>
      </c>
      <c r="Z4" s="105">
        <v>574570</v>
      </c>
      <c r="AA4" s="105">
        <v>578130</v>
      </c>
      <c r="AB4" s="104">
        <f>AA4-B4</f>
        <v>90410</v>
      </c>
      <c r="AC4" s="137">
        <v>0.1854</v>
      </c>
      <c r="AD4" s="214"/>
    </row>
    <row r="5" spans="1:30" ht="28.5" customHeight="1">
      <c r="A5" s="133" t="s">
        <v>33</v>
      </c>
      <c r="B5" s="86">
        <v>79690</v>
      </c>
      <c r="C5" s="86">
        <v>79080</v>
      </c>
      <c r="D5" s="86">
        <v>78660</v>
      </c>
      <c r="E5" s="86">
        <v>78770</v>
      </c>
      <c r="F5" s="86">
        <v>79090</v>
      </c>
      <c r="G5" s="86">
        <v>79560</v>
      </c>
      <c r="H5" s="86">
        <v>80520</v>
      </c>
      <c r="I5" s="86">
        <v>81530</v>
      </c>
      <c r="J5" s="86">
        <v>82570</v>
      </c>
      <c r="K5" s="86">
        <v>83520</v>
      </c>
      <c r="L5" s="86">
        <v>84830</v>
      </c>
      <c r="M5" s="86">
        <v>86040</v>
      </c>
      <c r="N5" s="86">
        <v>87080</v>
      </c>
      <c r="O5" s="86">
        <v>88160</v>
      </c>
      <c r="P5" s="86">
        <v>89400</v>
      </c>
      <c r="Q5" s="86">
        <v>90510</v>
      </c>
      <c r="R5" s="86">
        <v>91650</v>
      </c>
      <c r="S5" s="86">
        <v>92900</v>
      </c>
      <c r="T5" s="86">
        <v>94060</v>
      </c>
      <c r="U5" s="86">
        <v>95110</v>
      </c>
      <c r="V5" s="86">
        <v>96020</v>
      </c>
      <c r="W5" s="86">
        <v>96810</v>
      </c>
      <c r="X5" s="86">
        <v>97470</v>
      </c>
      <c r="Y5" s="86">
        <v>98030</v>
      </c>
      <c r="Z5" s="86">
        <v>98490</v>
      </c>
      <c r="AA5" s="87">
        <v>98890</v>
      </c>
      <c r="AB5" s="139">
        <f>AA5-B5</f>
        <v>19200</v>
      </c>
      <c r="AC5" s="88">
        <v>0.2409</v>
      </c>
      <c r="AD5" s="214"/>
    </row>
    <row r="6" spans="1:30" ht="14.25" customHeight="1">
      <c r="A6" s="133" t="s">
        <v>3</v>
      </c>
      <c r="B6" s="86">
        <v>63520</v>
      </c>
      <c r="C6" s="86">
        <v>64370</v>
      </c>
      <c r="D6" s="86">
        <v>64910</v>
      </c>
      <c r="E6" s="86">
        <v>64780</v>
      </c>
      <c r="F6" s="86">
        <v>63680</v>
      </c>
      <c r="G6" s="86">
        <v>62730</v>
      </c>
      <c r="H6" s="86">
        <v>61750</v>
      </c>
      <c r="I6" s="86">
        <v>61080</v>
      </c>
      <c r="J6" s="86">
        <v>60640</v>
      </c>
      <c r="K6" s="86">
        <v>60190</v>
      </c>
      <c r="L6" s="86">
        <v>59340</v>
      </c>
      <c r="M6" s="86">
        <v>58740</v>
      </c>
      <c r="N6" s="86">
        <v>58750</v>
      </c>
      <c r="O6" s="86">
        <v>58860</v>
      </c>
      <c r="P6" s="86">
        <v>58870</v>
      </c>
      <c r="Q6" s="86">
        <v>59410</v>
      </c>
      <c r="R6" s="86">
        <v>59860</v>
      </c>
      <c r="S6" s="86">
        <v>60150</v>
      </c>
      <c r="T6" s="86">
        <v>60330</v>
      </c>
      <c r="U6" s="86">
        <v>60930</v>
      </c>
      <c r="V6" s="86">
        <v>61470</v>
      </c>
      <c r="W6" s="86">
        <v>61870</v>
      </c>
      <c r="X6" s="86">
        <v>62380</v>
      </c>
      <c r="Y6" s="86">
        <v>63100</v>
      </c>
      <c r="Z6" s="86">
        <v>63750</v>
      </c>
      <c r="AA6" s="87">
        <v>64510</v>
      </c>
      <c r="AB6" s="139">
        <f aca="true" t="shared" si="0" ref="AB6:AB18">AA6-B6</f>
        <v>990</v>
      </c>
      <c r="AC6" s="88">
        <v>0.0156</v>
      </c>
      <c r="AD6" s="214"/>
    </row>
    <row r="7" spans="1:30" ht="14.25" customHeight="1">
      <c r="A7" s="133" t="s">
        <v>4</v>
      </c>
      <c r="B7" s="86">
        <v>29900</v>
      </c>
      <c r="C7" s="86">
        <v>30500</v>
      </c>
      <c r="D7" s="86">
        <v>31290</v>
      </c>
      <c r="E7" s="86">
        <v>32300</v>
      </c>
      <c r="F7" s="86">
        <v>34270</v>
      </c>
      <c r="G7" s="86">
        <v>35960</v>
      </c>
      <c r="H7" s="86">
        <v>37200</v>
      </c>
      <c r="I7" s="86">
        <v>38020</v>
      </c>
      <c r="J7" s="86">
        <v>38320</v>
      </c>
      <c r="K7" s="86">
        <v>37840</v>
      </c>
      <c r="L7" s="86">
        <v>37580</v>
      </c>
      <c r="M7" s="86">
        <v>37490</v>
      </c>
      <c r="N7" s="86">
        <v>37210</v>
      </c>
      <c r="O7" s="86">
        <v>37010</v>
      </c>
      <c r="P7" s="86">
        <v>36600</v>
      </c>
      <c r="Q7" s="86">
        <v>35710</v>
      </c>
      <c r="R7" s="86">
        <v>34980</v>
      </c>
      <c r="S7" s="86">
        <v>34680</v>
      </c>
      <c r="T7" s="86">
        <v>34640</v>
      </c>
      <c r="U7" s="86">
        <v>34320</v>
      </c>
      <c r="V7" s="86">
        <v>34520</v>
      </c>
      <c r="W7" s="86">
        <v>34920</v>
      </c>
      <c r="X7" s="86">
        <v>35260</v>
      </c>
      <c r="Y7" s="86">
        <v>35300</v>
      </c>
      <c r="Z7" s="86">
        <v>35800</v>
      </c>
      <c r="AA7" s="87">
        <v>36100</v>
      </c>
      <c r="AB7" s="139">
        <f t="shared" si="0"/>
        <v>6200</v>
      </c>
      <c r="AC7" s="88">
        <v>0.2071</v>
      </c>
      <c r="AD7" s="214"/>
    </row>
    <row r="8" spans="1:30" ht="14.25" customHeight="1">
      <c r="A8" s="133" t="s">
        <v>5</v>
      </c>
      <c r="B8" s="86">
        <v>26890</v>
      </c>
      <c r="C8" s="86">
        <v>27760</v>
      </c>
      <c r="D8" s="86">
        <v>28380</v>
      </c>
      <c r="E8" s="86">
        <v>28960</v>
      </c>
      <c r="F8" s="86">
        <v>29290</v>
      </c>
      <c r="G8" s="86">
        <v>29700</v>
      </c>
      <c r="H8" s="86">
        <v>30420</v>
      </c>
      <c r="I8" s="86">
        <v>31320</v>
      </c>
      <c r="J8" s="86">
        <v>32410</v>
      </c>
      <c r="K8" s="86">
        <v>34450</v>
      </c>
      <c r="L8" s="86">
        <v>36190</v>
      </c>
      <c r="M8" s="86">
        <v>37450</v>
      </c>
      <c r="N8" s="86">
        <v>38270</v>
      </c>
      <c r="O8" s="86">
        <v>38570</v>
      </c>
      <c r="P8" s="86">
        <v>38100</v>
      </c>
      <c r="Q8" s="86">
        <v>37830</v>
      </c>
      <c r="R8" s="86">
        <v>37740</v>
      </c>
      <c r="S8" s="86">
        <v>37460</v>
      </c>
      <c r="T8" s="86">
        <v>37270</v>
      </c>
      <c r="U8" s="86">
        <v>36870</v>
      </c>
      <c r="V8" s="86">
        <v>36000</v>
      </c>
      <c r="W8" s="86">
        <v>35270</v>
      </c>
      <c r="X8" s="86">
        <v>34970</v>
      </c>
      <c r="Y8" s="86">
        <v>34930</v>
      </c>
      <c r="Z8" s="86">
        <v>34610</v>
      </c>
      <c r="AA8" s="87">
        <v>34810</v>
      </c>
      <c r="AB8" s="139">
        <f t="shared" si="0"/>
        <v>7920</v>
      </c>
      <c r="AC8" s="88">
        <v>0.2944</v>
      </c>
      <c r="AD8" s="214"/>
    </row>
    <row r="9" spans="1:30" ht="14.25" customHeight="1">
      <c r="A9" s="133" t="s">
        <v>6</v>
      </c>
      <c r="B9" s="86">
        <v>58190</v>
      </c>
      <c r="C9" s="86">
        <v>56370</v>
      </c>
      <c r="D9" s="86">
        <v>54990</v>
      </c>
      <c r="E9" s="86">
        <v>54150</v>
      </c>
      <c r="F9" s="86">
        <v>53610</v>
      </c>
      <c r="G9" s="86">
        <v>53480</v>
      </c>
      <c r="H9" s="86">
        <v>53790</v>
      </c>
      <c r="I9" s="86">
        <v>54610</v>
      </c>
      <c r="J9" s="86">
        <v>55660</v>
      </c>
      <c r="K9" s="86">
        <v>56740</v>
      </c>
      <c r="L9" s="86">
        <v>58200</v>
      </c>
      <c r="M9" s="86">
        <v>59840</v>
      </c>
      <c r="N9" s="86">
        <v>61400</v>
      </c>
      <c r="O9" s="86">
        <v>63110</v>
      </c>
      <c r="P9" s="86">
        <v>65500</v>
      </c>
      <c r="Q9" s="86">
        <v>67670</v>
      </c>
      <c r="R9" s="86">
        <v>69650</v>
      </c>
      <c r="S9" s="86">
        <v>71340</v>
      </c>
      <c r="T9" s="86">
        <v>72720</v>
      </c>
      <c r="U9" s="86">
        <v>74270</v>
      </c>
      <c r="V9" s="86">
        <v>75730</v>
      </c>
      <c r="W9" s="86">
        <v>76910</v>
      </c>
      <c r="X9" s="86">
        <v>77440</v>
      </c>
      <c r="Y9" s="86">
        <v>77560</v>
      </c>
      <c r="Z9" s="86">
        <v>76690</v>
      </c>
      <c r="AA9" s="87">
        <v>75580</v>
      </c>
      <c r="AB9" s="139">
        <f t="shared" si="0"/>
        <v>17390</v>
      </c>
      <c r="AC9" s="88">
        <v>0.2989</v>
      </c>
      <c r="AD9" s="214"/>
    </row>
    <row r="10" spans="1:30" ht="14.25" customHeight="1">
      <c r="A10" s="133" t="s">
        <v>7</v>
      </c>
      <c r="B10" s="86">
        <v>70780</v>
      </c>
      <c r="C10" s="86">
        <v>70790</v>
      </c>
      <c r="D10" s="86">
        <v>70750</v>
      </c>
      <c r="E10" s="86">
        <v>70320</v>
      </c>
      <c r="F10" s="86">
        <v>69800</v>
      </c>
      <c r="G10" s="86">
        <v>68790</v>
      </c>
      <c r="H10" s="86">
        <v>67000</v>
      </c>
      <c r="I10" s="86">
        <v>65150</v>
      </c>
      <c r="J10" s="86">
        <v>63090</v>
      </c>
      <c r="K10" s="86">
        <v>61230</v>
      </c>
      <c r="L10" s="86">
        <v>59450</v>
      </c>
      <c r="M10" s="86">
        <v>57780</v>
      </c>
      <c r="N10" s="86">
        <v>56520</v>
      </c>
      <c r="O10" s="86">
        <v>55780</v>
      </c>
      <c r="P10" s="86">
        <v>55300</v>
      </c>
      <c r="Q10" s="86">
        <v>55220</v>
      </c>
      <c r="R10" s="86">
        <v>55560</v>
      </c>
      <c r="S10" s="86">
        <v>56370</v>
      </c>
      <c r="T10" s="86">
        <v>57410</v>
      </c>
      <c r="U10" s="86">
        <v>58480</v>
      </c>
      <c r="V10" s="86">
        <v>59920</v>
      </c>
      <c r="W10" s="86">
        <v>61540</v>
      </c>
      <c r="X10" s="86">
        <v>63080</v>
      </c>
      <c r="Y10" s="86">
        <v>64770</v>
      </c>
      <c r="Z10" s="86">
        <v>67140</v>
      </c>
      <c r="AA10" s="87">
        <v>69270</v>
      </c>
      <c r="AB10" s="139">
        <f t="shared" si="0"/>
        <v>-1510</v>
      </c>
      <c r="AC10" s="88">
        <v>-0.0213</v>
      </c>
      <c r="AD10" s="214"/>
    </row>
    <row r="11" spans="1:30" ht="14.25" customHeight="1">
      <c r="A11" s="133" t="s">
        <v>8</v>
      </c>
      <c r="B11" s="86">
        <v>31210</v>
      </c>
      <c r="C11" s="86">
        <v>31510</v>
      </c>
      <c r="D11" s="86">
        <v>32150</v>
      </c>
      <c r="E11" s="86">
        <v>32830</v>
      </c>
      <c r="F11" s="86">
        <v>33610</v>
      </c>
      <c r="G11" s="86">
        <v>34280</v>
      </c>
      <c r="H11" s="86">
        <v>35050</v>
      </c>
      <c r="I11" s="86">
        <v>35490</v>
      </c>
      <c r="J11" s="86">
        <v>36030</v>
      </c>
      <c r="K11" s="86">
        <v>36210</v>
      </c>
      <c r="L11" s="86">
        <v>35920</v>
      </c>
      <c r="M11" s="86">
        <v>35270</v>
      </c>
      <c r="N11" s="86">
        <v>34880</v>
      </c>
      <c r="O11" s="86">
        <v>34020</v>
      </c>
      <c r="P11" s="86">
        <v>33390</v>
      </c>
      <c r="Q11" s="86">
        <v>32750</v>
      </c>
      <c r="R11" s="86">
        <v>31710</v>
      </c>
      <c r="S11" s="86">
        <v>30330</v>
      </c>
      <c r="T11" s="86">
        <v>29210</v>
      </c>
      <c r="U11" s="86">
        <v>28060</v>
      </c>
      <c r="V11" s="86">
        <v>26980</v>
      </c>
      <c r="W11" s="86">
        <v>26410</v>
      </c>
      <c r="X11" s="86">
        <v>26570</v>
      </c>
      <c r="Y11" s="86">
        <v>26980</v>
      </c>
      <c r="Z11" s="86">
        <v>27690</v>
      </c>
      <c r="AA11" s="87">
        <v>28690</v>
      </c>
      <c r="AB11" s="139">
        <f t="shared" si="0"/>
        <v>-2520</v>
      </c>
      <c r="AC11" s="88">
        <v>-0.0809</v>
      </c>
      <c r="AD11" s="214"/>
    </row>
    <row r="12" spans="1:30" ht="14.25" customHeight="1">
      <c r="A12" s="133" t="s">
        <v>9</v>
      </c>
      <c r="B12" s="86">
        <v>31340</v>
      </c>
      <c r="C12" s="86">
        <v>30670</v>
      </c>
      <c r="D12" s="86">
        <v>30200</v>
      </c>
      <c r="E12" s="86">
        <v>29950</v>
      </c>
      <c r="F12" s="86">
        <v>30010</v>
      </c>
      <c r="G12" s="86">
        <v>30540</v>
      </c>
      <c r="H12" s="86">
        <v>30870</v>
      </c>
      <c r="I12" s="86">
        <v>31510</v>
      </c>
      <c r="J12" s="86">
        <v>32200</v>
      </c>
      <c r="K12" s="86">
        <v>32990</v>
      </c>
      <c r="L12" s="86">
        <v>33670</v>
      </c>
      <c r="M12" s="86">
        <v>34440</v>
      </c>
      <c r="N12" s="86">
        <v>34890</v>
      </c>
      <c r="O12" s="86">
        <v>35430</v>
      </c>
      <c r="P12" s="86">
        <v>35630</v>
      </c>
      <c r="Q12" s="86">
        <v>35370</v>
      </c>
      <c r="R12" s="86">
        <v>34740</v>
      </c>
      <c r="S12" s="86">
        <v>34390</v>
      </c>
      <c r="T12" s="86">
        <v>33570</v>
      </c>
      <c r="U12" s="86">
        <v>32970</v>
      </c>
      <c r="V12" s="86">
        <v>32360</v>
      </c>
      <c r="W12" s="86">
        <v>31350</v>
      </c>
      <c r="X12" s="86">
        <v>30020</v>
      </c>
      <c r="Y12" s="86">
        <v>28930</v>
      </c>
      <c r="Z12" s="86">
        <v>27810</v>
      </c>
      <c r="AA12" s="87">
        <v>26770</v>
      </c>
      <c r="AB12" s="139">
        <f t="shared" si="0"/>
        <v>-4570</v>
      </c>
      <c r="AC12" s="88">
        <v>-0.1458</v>
      </c>
      <c r="AD12" s="214"/>
    </row>
    <row r="13" spans="1:30" ht="14.25" customHeight="1">
      <c r="A13" s="133" t="s">
        <v>10</v>
      </c>
      <c r="B13" s="86">
        <v>51120</v>
      </c>
      <c r="C13" s="86">
        <v>52750</v>
      </c>
      <c r="D13" s="86">
        <v>54010</v>
      </c>
      <c r="E13" s="86">
        <v>55050</v>
      </c>
      <c r="F13" s="86">
        <v>56050</v>
      </c>
      <c r="G13" s="86">
        <v>56640</v>
      </c>
      <c r="H13" s="86">
        <v>57410</v>
      </c>
      <c r="I13" s="86">
        <v>57850</v>
      </c>
      <c r="J13" s="86">
        <v>58240</v>
      </c>
      <c r="K13" s="86">
        <v>58520</v>
      </c>
      <c r="L13" s="86">
        <v>57530</v>
      </c>
      <c r="M13" s="86">
        <v>57410</v>
      </c>
      <c r="N13" s="86">
        <v>57700</v>
      </c>
      <c r="O13" s="86">
        <v>58240</v>
      </c>
      <c r="P13" s="86">
        <v>59130</v>
      </c>
      <c r="Q13" s="86">
        <v>60320</v>
      </c>
      <c r="R13" s="86">
        <v>61460</v>
      </c>
      <c r="S13" s="86">
        <v>62530</v>
      </c>
      <c r="T13" s="86">
        <v>63750</v>
      </c>
      <c r="U13" s="86">
        <v>64710</v>
      </c>
      <c r="V13" s="86">
        <v>65140</v>
      </c>
      <c r="W13" s="86">
        <v>65330</v>
      </c>
      <c r="X13" s="86">
        <v>65460</v>
      </c>
      <c r="Y13" s="86">
        <v>65230</v>
      </c>
      <c r="Z13" s="86">
        <v>64890</v>
      </c>
      <c r="AA13" s="87">
        <v>64130</v>
      </c>
      <c r="AB13" s="139">
        <f t="shared" si="0"/>
        <v>13010</v>
      </c>
      <c r="AC13" s="88">
        <v>0.2544</v>
      </c>
      <c r="AD13" s="214"/>
    </row>
    <row r="14" spans="1:30" ht="14.25" customHeight="1">
      <c r="A14" s="133" t="s">
        <v>11</v>
      </c>
      <c r="B14" s="86">
        <v>32650</v>
      </c>
      <c r="C14" s="86">
        <v>33110</v>
      </c>
      <c r="D14" s="86">
        <v>33560</v>
      </c>
      <c r="E14" s="86">
        <v>33960</v>
      </c>
      <c r="F14" s="86">
        <v>34040</v>
      </c>
      <c r="G14" s="86">
        <v>34460</v>
      </c>
      <c r="H14" s="86">
        <v>35260</v>
      </c>
      <c r="I14" s="86">
        <v>35970</v>
      </c>
      <c r="J14" s="86">
        <v>36610</v>
      </c>
      <c r="K14" s="86">
        <v>37370</v>
      </c>
      <c r="L14" s="86">
        <v>39690</v>
      </c>
      <c r="M14" s="86">
        <v>41280</v>
      </c>
      <c r="N14" s="86">
        <v>42500</v>
      </c>
      <c r="O14" s="86">
        <v>43490</v>
      </c>
      <c r="P14" s="86">
        <v>44370</v>
      </c>
      <c r="Q14" s="86">
        <v>44920</v>
      </c>
      <c r="R14" s="86">
        <v>45630</v>
      </c>
      <c r="S14" s="86">
        <v>46060</v>
      </c>
      <c r="T14" s="86">
        <v>46410</v>
      </c>
      <c r="U14" s="86">
        <v>46710</v>
      </c>
      <c r="V14" s="86">
        <v>46210</v>
      </c>
      <c r="W14" s="86">
        <v>46340</v>
      </c>
      <c r="X14" s="86">
        <v>46780</v>
      </c>
      <c r="Y14" s="86">
        <v>47400</v>
      </c>
      <c r="Z14" s="86">
        <v>48270</v>
      </c>
      <c r="AA14" s="87">
        <v>49380</v>
      </c>
      <c r="AB14" s="139">
        <f t="shared" si="0"/>
        <v>16730</v>
      </c>
      <c r="AC14" s="88">
        <v>0.5125</v>
      </c>
      <c r="AD14" s="214"/>
    </row>
    <row r="15" spans="1:30" ht="14.25" customHeight="1">
      <c r="A15" s="133" t="s">
        <v>12</v>
      </c>
      <c r="B15" s="86">
        <v>12410</v>
      </c>
      <c r="C15" s="86">
        <v>12670</v>
      </c>
      <c r="D15" s="86">
        <v>13090</v>
      </c>
      <c r="E15" s="86">
        <v>13530</v>
      </c>
      <c r="F15" s="86">
        <v>14080</v>
      </c>
      <c r="G15" s="86">
        <v>14630</v>
      </c>
      <c r="H15" s="86">
        <v>14980</v>
      </c>
      <c r="I15" s="86">
        <v>15480</v>
      </c>
      <c r="J15" s="86">
        <v>16090</v>
      </c>
      <c r="K15" s="86">
        <v>16720</v>
      </c>
      <c r="L15" s="86">
        <v>17350</v>
      </c>
      <c r="M15" s="86">
        <v>18020</v>
      </c>
      <c r="N15" s="86">
        <v>18650</v>
      </c>
      <c r="O15" s="86">
        <v>19260</v>
      </c>
      <c r="P15" s="86">
        <v>19720</v>
      </c>
      <c r="Q15" s="86">
        <v>20390</v>
      </c>
      <c r="R15" s="86">
        <v>21170</v>
      </c>
      <c r="S15" s="86">
        <v>21960</v>
      </c>
      <c r="T15" s="86">
        <v>22760</v>
      </c>
      <c r="U15" s="86">
        <v>23610</v>
      </c>
      <c r="V15" s="86">
        <v>25510</v>
      </c>
      <c r="W15" s="86">
        <v>26860</v>
      </c>
      <c r="X15" s="86">
        <v>27910</v>
      </c>
      <c r="Y15" s="86">
        <v>28760</v>
      </c>
      <c r="Z15" s="86">
        <v>29430</v>
      </c>
      <c r="AA15" s="87">
        <v>30000</v>
      </c>
      <c r="AB15" s="139">
        <f t="shared" si="0"/>
        <v>17590</v>
      </c>
      <c r="AC15" s="88">
        <v>1.417</v>
      </c>
      <c r="AD15" s="214"/>
    </row>
    <row r="16" spans="1:30" s="142" customFormat="1" ht="28.5" customHeight="1">
      <c r="A16" s="138" t="s">
        <v>610</v>
      </c>
      <c r="B16" s="86">
        <v>79690</v>
      </c>
      <c r="C16" s="86">
        <v>79080</v>
      </c>
      <c r="D16" s="86">
        <v>78660</v>
      </c>
      <c r="E16" s="86">
        <v>78770</v>
      </c>
      <c r="F16" s="86">
        <v>79090</v>
      </c>
      <c r="G16" s="86">
        <v>79560</v>
      </c>
      <c r="H16" s="86">
        <v>80520</v>
      </c>
      <c r="I16" s="86">
        <v>81530</v>
      </c>
      <c r="J16" s="86">
        <v>82570</v>
      </c>
      <c r="K16" s="86">
        <v>83520</v>
      </c>
      <c r="L16" s="86">
        <v>84830</v>
      </c>
      <c r="M16" s="86">
        <v>86040</v>
      </c>
      <c r="N16" s="86">
        <v>87080</v>
      </c>
      <c r="O16" s="86">
        <v>88160</v>
      </c>
      <c r="P16" s="86">
        <v>89400</v>
      </c>
      <c r="Q16" s="86">
        <v>90510</v>
      </c>
      <c r="R16" s="86">
        <v>91650</v>
      </c>
      <c r="S16" s="86">
        <v>92900</v>
      </c>
      <c r="T16" s="86">
        <v>94060</v>
      </c>
      <c r="U16" s="86">
        <v>95110</v>
      </c>
      <c r="V16" s="86">
        <v>96020</v>
      </c>
      <c r="W16" s="86">
        <v>96810</v>
      </c>
      <c r="X16" s="86">
        <v>97470</v>
      </c>
      <c r="Y16" s="86">
        <v>98030</v>
      </c>
      <c r="Z16" s="86">
        <v>98490</v>
      </c>
      <c r="AA16" s="87">
        <v>98890</v>
      </c>
      <c r="AB16" s="139">
        <f t="shared" si="0"/>
        <v>19200</v>
      </c>
      <c r="AC16" s="88">
        <v>0.2409</v>
      </c>
      <c r="AD16" s="214"/>
    </row>
    <row r="17" spans="1:30" ht="15">
      <c r="A17" s="138" t="s">
        <v>611</v>
      </c>
      <c r="B17" s="86">
        <v>299300</v>
      </c>
      <c r="C17" s="86">
        <v>301440</v>
      </c>
      <c r="D17" s="86">
        <v>303940</v>
      </c>
      <c r="E17" s="86">
        <v>306120</v>
      </c>
      <c r="F17" s="86">
        <v>308810</v>
      </c>
      <c r="G17" s="86">
        <v>312250</v>
      </c>
      <c r="H17" s="86">
        <v>315280</v>
      </c>
      <c r="I17" s="86">
        <v>319500</v>
      </c>
      <c r="J17" s="86">
        <v>323620</v>
      </c>
      <c r="K17" s="86">
        <v>325550</v>
      </c>
      <c r="L17" s="86">
        <v>326580</v>
      </c>
      <c r="M17" s="86">
        <v>327450</v>
      </c>
      <c r="N17" s="86">
        <v>328390</v>
      </c>
      <c r="O17" s="86">
        <v>329320</v>
      </c>
      <c r="P17" s="86">
        <v>330080</v>
      </c>
      <c r="Q17" s="86">
        <v>330890</v>
      </c>
      <c r="R17" s="86">
        <v>331450</v>
      </c>
      <c r="S17" s="86">
        <v>331650</v>
      </c>
      <c r="T17" s="86">
        <v>332230</v>
      </c>
      <c r="U17" s="86">
        <v>332790</v>
      </c>
      <c r="V17" s="86">
        <v>333660</v>
      </c>
      <c r="W17" s="86">
        <v>334900</v>
      </c>
      <c r="X17" s="86">
        <v>337320</v>
      </c>
      <c r="Y17" s="86">
        <v>342120</v>
      </c>
      <c r="Z17" s="86">
        <v>346070</v>
      </c>
      <c r="AA17" s="87">
        <v>348120</v>
      </c>
      <c r="AB17" s="139">
        <f t="shared" si="0"/>
        <v>48820</v>
      </c>
      <c r="AC17" s="88">
        <v>0.1631</v>
      </c>
      <c r="AD17" s="214"/>
    </row>
    <row r="18" spans="1:30" ht="15.75" thickBot="1">
      <c r="A18" s="151" t="s">
        <v>747</v>
      </c>
      <c r="B18" s="91">
        <v>108730</v>
      </c>
      <c r="C18" s="91">
        <v>109080</v>
      </c>
      <c r="D18" s="91">
        <v>109390</v>
      </c>
      <c r="E18" s="91">
        <v>109710</v>
      </c>
      <c r="F18" s="91">
        <v>109640</v>
      </c>
      <c r="G18" s="91">
        <v>108950</v>
      </c>
      <c r="H18" s="91">
        <v>108460</v>
      </c>
      <c r="I18" s="91">
        <v>106980</v>
      </c>
      <c r="J18" s="91">
        <v>105670</v>
      </c>
      <c r="K18" s="91">
        <v>106700</v>
      </c>
      <c r="L18" s="91">
        <v>108330</v>
      </c>
      <c r="M18" s="91">
        <v>110280</v>
      </c>
      <c r="N18" s="91">
        <v>112360</v>
      </c>
      <c r="O18" s="91">
        <v>114440</v>
      </c>
      <c r="P18" s="91">
        <v>116530</v>
      </c>
      <c r="Q18" s="91">
        <v>118700</v>
      </c>
      <c r="R18" s="91">
        <v>121050</v>
      </c>
      <c r="S18" s="91">
        <v>123610</v>
      </c>
      <c r="T18" s="91">
        <v>125830</v>
      </c>
      <c r="U18" s="91">
        <v>128130</v>
      </c>
      <c r="V18" s="91">
        <v>130180</v>
      </c>
      <c r="W18" s="91">
        <v>131920</v>
      </c>
      <c r="X18" s="91">
        <v>132540</v>
      </c>
      <c r="Y18" s="91">
        <v>130830</v>
      </c>
      <c r="Z18" s="91">
        <v>130010</v>
      </c>
      <c r="AA18" s="92">
        <v>131120</v>
      </c>
      <c r="AB18" s="140">
        <f t="shared" si="0"/>
        <v>22390</v>
      </c>
      <c r="AC18" s="94">
        <v>0.206</v>
      </c>
      <c r="AD18" s="214"/>
    </row>
    <row r="19" spans="2:27" ht="14.25" customHeight="1">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row>
    <row r="20" spans="1:15" ht="14.25" customHeight="1">
      <c r="A20" s="71" t="s">
        <v>680</v>
      </c>
      <c r="M20" s="95"/>
      <c r="N20" s="95"/>
      <c r="O20" s="95"/>
    </row>
    <row r="21" spans="1:20" ht="24.75" customHeight="1">
      <c r="A21" s="251" t="s">
        <v>727</v>
      </c>
      <c r="B21" s="252"/>
      <c r="C21" s="252"/>
      <c r="D21" s="252"/>
      <c r="E21" s="252"/>
      <c r="F21" s="252"/>
      <c r="G21" s="252"/>
      <c r="H21" s="252"/>
      <c r="I21" s="252"/>
      <c r="J21" s="252"/>
      <c r="K21" s="252"/>
      <c r="L21" s="252"/>
      <c r="M21" s="252"/>
      <c r="N21" s="252"/>
      <c r="O21" s="252"/>
      <c r="P21" s="252"/>
      <c r="Q21" s="252"/>
      <c r="R21" s="252"/>
      <c r="S21" s="252"/>
      <c r="T21" s="252"/>
    </row>
    <row r="22" spans="1:15" ht="14.25" customHeight="1">
      <c r="A22" s="246" t="s">
        <v>614</v>
      </c>
      <c r="B22" s="246"/>
      <c r="C22" s="246"/>
      <c r="H22" s="96"/>
      <c r="I22" s="96"/>
      <c r="J22" s="96"/>
      <c r="K22" s="96"/>
      <c r="L22" s="96"/>
      <c r="M22" s="96"/>
      <c r="N22" s="96"/>
      <c r="O22" s="96"/>
    </row>
    <row r="23" spans="1:15" ht="14.25" customHeight="1">
      <c r="A23" s="73"/>
      <c r="B23" s="74"/>
      <c r="C23" s="75"/>
      <c r="D23" s="75"/>
      <c r="E23" s="76"/>
      <c r="F23" s="76"/>
      <c r="G23" s="76"/>
      <c r="H23" s="143"/>
      <c r="I23" s="76"/>
      <c r="J23" s="76"/>
      <c r="K23" s="76"/>
      <c r="L23" s="76"/>
      <c r="M23" s="76"/>
      <c r="N23" s="76"/>
      <c r="O23" s="77"/>
    </row>
    <row r="24" spans="1:15" ht="14.25" customHeight="1">
      <c r="A24" s="97" t="s">
        <v>679</v>
      </c>
      <c r="B24" s="74"/>
      <c r="C24" s="75"/>
      <c r="D24" s="75"/>
      <c r="E24" s="76"/>
      <c r="F24" s="76"/>
      <c r="G24" s="76"/>
      <c r="H24" s="76"/>
      <c r="I24" s="76"/>
      <c r="J24" s="76"/>
      <c r="K24" s="76"/>
      <c r="L24" s="76"/>
      <c r="M24" s="76"/>
      <c r="N24" s="76"/>
      <c r="O24" s="77"/>
    </row>
  </sheetData>
  <sheetProtection/>
  <mergeCells count="5">
    <mergeCell ref="AB3:AC3"/>
    <mergeCell ref="A21:T21"/>
    <mergeCell ref="A22:C22"/>
    <mergeCell ref="M1:N1"/>
    <mergeCell ref="A1:L1"/>
  </mergeCells>
  <hyperlinks>
    <hyperlink ref="M1" location="Contents!A1" display="Back to contents page"/>
  </hyperlinks>
  <printOptions/>
  <pageMargins left="0.75" right="0.75" top="1" bottom="1" header="0.5" footer="0.5"/>
  <pageSetup fitToHeight="1" fitToWidth="1" horizontalDpi="600" verticalDpi="600" orientation="landscape" paperSize="9" scale="44" r:id="rId1"/>
</worksheet>
</file>

<file path=xl/worksheets/sheet15.xml><?xml version="1.0" encoding="utf-8"?>
<worksheet xmlns="http://schemas.openxmlformats.org/spreadsheetml/2006/main" xmlns:r="http://schemas.openxmlformats.org/officeDocument/2006/relationships">
  <sheetPr>
    <tabColor indexed="40"/>
  </sheetPr>
  <dimension ref="A1:AL69"/>
  <sheetViews>
    <sheetView zoomScalePageLayoutView="0" workbookViewId="0" topLeftCell="N1">
      <selection activeCell="A1" sqref="A1:N1"/>
    </sheetView>
  </sheetViews>
  <sheetFormatPr defaultColWidth="9.140625" defaultRowHeight="12.75"/>
  <cols>
    <col min="1" max="1" width="12.00390625" style="121" customWidth="1"/>
    <col min="2" max="8" width="9.8515625" style="121" customWidth="1"/>
    <col min="9" max="10" width="9.8515625" style="118" customWidth="1"/>
    <col min="11" max="28" width="9.8515625" style="63" customWidth="1"/>
    <col min="29" max="16384" width="9.140625" style="63" customWidth="1"/>
  </cols>
  <sheetData>
    <row r="1" spans="1:38" ht="15">
      <c r="A1" s="266" t="s">
        <v>738</v>
      </c>
      <c r="B1" s="266"/>
      <c r="C1" s="266"/>
      <c r="D1" s="266"/>
      <c r="E1" s="266"/>
      <c r="F1" s="266"/>
      <c r="G1" s="266"/>
      <c r="H1" s="266"/>
      <c r="I1" s="266"/>
      <c r="J1" s="266"/>
      <c r="K1" s="266"/>
      <c r="L1" s="266"/>
      <c r="M1" s="266"/>
      <c r="N1" s="266"/>
      <c r="O1" s="260" t="s">
        <v>89</v>
      </c>
      <c r="P1" s="260"/>
      <c r="Q1" s="144"/>
      <c r="R1" s="144"/>
      <c r="S1" s="144"/>
      <c r="T1" s="144"/>
      <c r="U1" s="144"/>
      <c r="V1" s="144"/>
      <c r="W1" s="144"/>
      <c r="X1" s="145"/>
      <c r="Y1" s="145"/>
      <c r="Z1" s="144"/>
      <c r="AA1" s="144"/>
      <c r="AB1" s="144"/>
      <c r="AC1" s="144"/>
      <c r="AD1" s="144"/>
      <c r="AE1" s="144"/>
      <c r="AF1" s="144"/>
      <c r="AG1" s="144"/>
      <c r="AH1" s="144"/>
      <c r="AI1" s="144"/>
      <c r="AJ1" s="144"/>
      <c r="AK1" s="260"/>
      <c r="AL1" s="260"/>
    </row>
    <row r="2" spans="1:10" ht="15" thickBot="1">
      <c r="A2" s="100"/>
      <c r="B2" s="100"/>
      <c r="C2" s="146"/>
      <c r="D2" s="146"/>
      <c r="E2" s="146"/>
      <c r="F2" s="146"/>
      <c r="G2" s="101"/>
      <c r="H2" s="102"/>
      <c r="I2" s="103"/>
      <c r="J2" s="103"/>
    </row>
    <row r="3" spans="1:30" ht="13.5" thickBot="1">
      <c r="A3" s="147" t="s">
        <v>91</v>
      </c>
      <c r="B3" s="147" t="s">
        <v>92</v>
      </c>
      <c r="C3" s="148">
        <v>2012</v>
      </c>
      <c r="D3" s="148">
        <v>2013</v>
      </c>
      <c r="E3" s="148">
        <v>2014</v>
      </c>
      <c r="F3" s="148">
        <v>2015</v>
      </c>
      <c r="G3" s="148">
        <v>2016</v>
      </c>
      <c r="H3" s="148">
        <v>2017</v>
      </c>
      <c r="I3" s="148">
        <v>2018</v>
      </c>
      <c r="J3" s="148">
        <v>2019</v>
      </c>
      <c r="K3" s="148">
        <v>2020</v>
      </c>
      <c r="L3" s="148">
        <v>2021</v>
      </c>
      <c r="M3" s="148">
        <v>2022</v>
      </c>
      <c r="N3" s="148">
        <v>2023</v>
      </c>
      <c r="O3" s="148">
        <v>2024</v>
      </c>
      <c r="P3" s="148">
        <v>2025</v>
      </c>
      <c r="Q3" s="148">
        <v>2026</v>
      </c>
      <c r="R3" s="148">
        <v>2027</v>
      </c>
      <c r="S3" s="148">
        <v>2028</v>
      </c>
      <c r="T3" s="148">
        <v>2029</v>
      </c>
      <c r="U3" s="148">
        <v>2030</v>
      </c>
      <c r="V3" s="148">
        <v>2031</v>
      </c>
      <c r="W3" s="148">
        <v>2032</v>
      </c>
      <c r="X3" s="148">
        <v>2033</v>
      </c>
      <c r="Y3" s="148">
        <v>2034</v>
      </c>
      <c r="Z3" s="148">
        <v>2035</v>
      </c>
      <c r="AA3" s="148">
        <v>2036</v>
      </c>
      <c r="AB3" s="148">
        <v>2037</v>
      </c>
      <c r="AC3" s="249" t="s">
        <v>704</v>
      </c>
      <c r="AD3" s="250"/>
    </row>
    <row r="4" spans="1:32" ht="12.75">
      <c r="A4" s="149" t="s">
        <v>15</v>
      </c>
      <c r="B4" s="112" t="s">
        <v>93</v>
      </c>
      <c r="C4" s="104">
        <v>1787310</v>
      </c>
      <c r="D4" s="105">
        <v>1789170</v>
      </c>
      <c r="E4" s="105">
        <v>1792740</v>
      </c>
      <c r="F4" s="105">
        <v>1797040</v>
      </c>
      <c r="G4" s="105">
        <v>1802030</v>
      </c>
      <c r="H4" s="105">
        <v>1807570</v>
      </c>
      <c r="I4" s="105">
        <v>1813710</v>
      </c>
      <c r="J4" s="105">
        <v>1820460</v>
      </c>
      <c r="K4" s="105">
        <v>1827270</v>
      </c>
      <c r="L4" s="105">
        <v>1834090</v>
      </c>
      <c r="M4" s="105">
        <v>1840860</v>
      </c>
      <c r="N4" s="105">
        <v>1847600</v>
      </c>
      <c r="O4" s="105">
        <v>1854240</v>
      </c>
      <c r="P4" s="105">
        <v>1860720</v>
      </c>
      <c r="Q4" s="105">
        <v>1867060</v>
      </c>
      <c r="R4" s="105">
        <v>1873210</v>
      </c>
      <c r="S4" s="105">
        <v>1879060</v>
      </c>
      <c r="T4" s="105">
        <v>1884690</v>
      </c>
      <c r="U4" s="105">
        <v>1890090</v>
      </c>
      <c r="V4" s="105">
        <v>1895210</v>
      </c>
      <c r="W4" s="105">
        <v>1900050</v>
      </c>
      <c r="X4" s="105">
        <v>1904620</v>
      </c>
      <c r="Y4" s="105">
        <v>1908940</v>
      </c>
      <c r="Z4" s="105">
        <v>1913030</v>
      </c>
      <c r="AA4" s="105">
        <v>1916940</v>
      </c>
      <c r="AB4" s="82">
        <v>1920680</v>
      </c>
      <c r="AC4" s="81">
        <f aca="true" t="shared" si="0" ref="AC4:AC35">AB4-C4</f>
        <v>133370</v>
      </c>
      <c r="AD4" s="106">
        <v>0.0746</v>
      </c>
      <c r="AE4" s="213"/>
      <c r="AF4" s="68"/>
    </row>
    <row r="5" spans="1:32" ht="12.75">
      <c r="A5" s="150"/>
      <c r="B5" s="112" t="s">
        <v>21</v>
      </c>
      <c r="C5" s="107">
        <v>860400</v>
      </c>
      <c r="D5" s="81">
        <v>862000</v>
      </c>
      <c r="E5" s="81">
        <v>864200</v>
      </c>
      <c r="F5" s="81">
        <v>866750</v>
      </c>
      <c r="G5" s="81">
        <v>869660</v>
      </c>
      <c r="H5" s="81">
        <v>872850</v>
      </c>
      <c r="I5" s="81">
        <v>876320</v>
      </c>
      <c r="J5" s="81">
        <v>880100</v>
      </c>
      <c r="K5" s="81">
        <v>883910</v>
      </c>
      <c r="L5" s="81">
        <v>887710</v>
      </c>
      <c r="M5" s="81">
        <v>891470</v>
      </c>
      <c r="N5" s="81">
        <v>895190</v>
      </c>
      <c r="O5" s="81">
        <v>898870</v>
      </c>
      <c r="P5" s="81">
        <v>902450</v>
      </c>
      <c r="Q5" s="81">
        <v>905970</v>
      </c>
      <c r="R5" s="81">
        <v>909380</v>
      </c>
      <c r="S5" s="81">
        <v>912640</v>
      </c>
      <c r="T5" s="81">
        <v>915770</v>
      </c>
      <c r="U5" s="81">
        <v>918780</v>
      </c>
      <c r="V5" s="81">
        <v>921640</v>
      </c>
      <c r="W5" s="81">
        <v>924360</v>
      </c>
      <c r="X5" s="81">
        <v>926940</v>
      </c>
      <c r="Y5" s="81">
        <v>929400</v>
      </c>
      <c r="Z5" s="81">
        <v>931740</v>
      </c>
      <c r="AA5" s="81">
        <v>934000</v>
      </c>
      <c r="AB5" s="108">
        <v>936170</v>
      </c>
      <c r="AC5" s="81">
        <f t="shared" si="0"/>
        <v>75770</v>
      </c>
      <c r="AD5" s="106">
        <v>0.0881</v>
      </c>
      <c r="AE5" s="213"/>
      <c r="AF5" s="68"/>
    </row>
    <row r="6" spans="1:31" ht="12.75">
      <c r="A6" s="150"/>
      <c r="B6" s="112" t="s">
        <v>22</v>
      </c>
      <c r="C6" s="107">
        <v>926910</v>
      </c>
      <c r="D6" s="81">
        <v>927170</v>
      </c>
      <c r="E6" s="81">
        <v>928550</v>
      </c>
      <c r="F6" s="81">
        <v>930280</v>
      </c>
      <c r="G6" s="81">
        <v>932370</v>
      </c>
      <c r="H6" s="81">
        <v>934730</v>
      </c>
      <c r="I6" s="81">
        <v>937390</v>
      </c>
      <c r="J6" s="81">
        <v>940360</v>
      </c>
      <c r="K6" s="81">
        <v>943360</v>
      </c>
      <c r="L6" s="81">
        <v>946380</v>
      </c>
      <c r="M6" s="81">
        <v>949390</v>
      </c>
      <c r="N6" s="81">
        <v>952410</v>
      </c>
      <c r="O6" s="81">
        <v>955370</v>
      </c>
      <c r="P6" s="81">
        <v>958270</v>
      </c>
      <c r="Q6" s="81">
        <v>961090</v>
      </c>
      <c r="R6" s="81">
        <v>963820</v>
      </c>
      <c r="S6" s="81">
        <v>966420</v>
      </c>
      <c r="T6" s="81">
        <v>968920</v>
      </c>
      <c r="U6" s="81">
        <v>971310</v>
      </c>
      <c r="V6" s="81">
        <v>973570</v>
      </c>
      <c r="W6" s="81">
        <v>975680</v>
      </c>
      <c r="X6" s="81">
        <v>977670</v>
      </c>
      <c r="Y6" s="81">
        <v>979540</v>
      </c>
      <c r="Z6" s="81">
        <v>981290</v>
      </c>
      <c r="AA6" s="81">
        <v>982950</v>
      </c>
      <c r="AB6" s="108">
        <v>984510</v>
      </c>
      <c r="AC6" s="81">
        <f t="shared" si="0"/>
        <v>57600</v>
      </c>
      <c r="AD6" s="106">
        <v>0.0621</v>
      </c>
      <c r="AE6" s="213"/>
    </row>
    <row r="7" spans="1:31" ht="25.5" customHeight="1">
      <c r="A7" s="150" t="s">
        <v>94</v>
      </c>
      <c r="B7" s="112" t="s">
        <v>93</v>
      </c>
      <c r="C7" s="89">
        <v>101130</v>
      </c>
      <c r="D7" s="86">
        <v>100630</v>
      </c>
      <c r="E7" s="86">
        <v>100500</v>
      </c>
      <c r="F7" s="86">
        <v>100880</v>
      </c>
      <c r="G7" s="86">
        <v>100270</v>
      </c>
      <c r="H7" s="86">
        <v>100340</v>
      </c>
      <c r="I7" s="86">
        <v>101310</v>
      </c>
      <c r="J7" s="86">
        <v>102240</v>
      </c>
      <c r="K7" s="86">
        <v>103050</v>
      </c>
      <c r="L7" s="86">
        <v>103690</v>
      </c>
      <c r="M7" s="86">
        <v>104140</v>
      </c>
      <c r="N7" s="86">
        <v>104420</v>
      </c>
      <c r="O7" s="86">
        <v>104560</v>
      </c>
      <c r="P7" s="86">
        <v>104590</v>
      </c>
      <c r="Q7" s="86">
        <v>104500</v>
      </c>
      <c r="R7" s="86">
        <v>104300</v>
      </c>
      <c r="S7" s="86">
        <v>103980</v>
      </c>
      <c r="T7" s="86">
        <v>103560</v>
      </c>
      <c r="U7" s="86">
        <v>103090</v>
      </c>
      <c r="V7" s="86">
        <v>102600</v>
      </c>
      <c r="W7" s="86">
        <v>102040</v>
      </c>
      <c r="X7" s="86">
        <v>101520</v>
      </c>
      <c r="Y7" s="86">
        <v>101040</v>
      </c>
      <c r="Z7" s="86">
        <v>100610</v>
      </c>
      <c r="AA7" s="86">
        <v>100270</v>
      </c>
      <c r="AB7" s="87">
        <v>100090</v>
      </c>
      <c r="AC7" s="86">
        <f t="shared" si="0"/>
        <v>-1040</v>
      </c>
      <c r="AD7" s="109">
        <v>-0.0103</v>
      </c>
      <c r="AE7" s="213"/>
    </row>
    <row r="8" spans="1:31" ht="12.75">
      <c r="A8" s="150"/>
      <c r="B8" s="112" t="s">
        <v>21</v>
      </c>
      <c r="C8" s="89">
        <v>51590</v>
      </c>
      <c r="D8" s="86">
        <v>51310</v>
      </c>
      <c r="E8" s="86">
        <v>51370</v>
      </c>
      <c r="F8" s="86">
        <v>51610</v>
      </c>
      <c r="G8" s="86">
        <v>51380</v>
      </c>
      <c r="H8" s="86">
        <v>51290</v>
      </c>
      <c r="I8" s="86">
        <v>51780</v>
      </c>
      <c r="J8" s="86">
        <v>52250</v>
      </c>
      <c r="K8" s="86">
        <v>52670</v>
      </c>
      <c r="L8" s="86">
        <v>52990</v>
      </c>
      <c r="M8" s="86">
        <v>53220</v>
      </c>
      <c r="N8" s="86">
        <v>53370</v>
      </c>
      <c r="O8" s="86">
        <v>53440</v>
      </c>
      <c r="P8" s="86">
        <v>53450</v>
      </c>
      <c r="Q8" s="86">
        <v>53410</v>
      </c>
      <c r="R8" s="86">
        <v>53310</v>
      </c>
      <c r="S8" s="86">
        <v>53140</v>
      </c>
      <c r="T8" s="86">
        <v>52930</v>
      </c>
      <c r="U8" s="86">
        <v>52690</v>
      </c>
      <c r="V8" s="86">
        <v>52430</v>
      </c>
      <c r="W8" s="86">
        <v>52140</v>
      </c>
      <c r="X8" s="86">
        <v>51880</v>
      </c>
      <c r="Y8" s="86">
        <v>51630</v>
      </c>
      <c r="Z8" s="86">
        <v>51420</v>
      </c>
      <c r="AA8" s="86">
        <v>51240</v>
      </c>
      <c r="AB8" s="87">
        <v>51150</v>
      </c>
      <c r="AC8" s="86">
        <f t="shared" si="0"/>
        <v>-440</v>
      </c>
      <c r="AD8" s="109">
        <v>-0.0087</v>
      </c>
      <c r="AE8" s="213"/>
    </row>
    <row r="9" spans="1:31" ht="12.75">
      <c r="A9" s="150"/>
      <c r="B9" s="112" t="s">
        <v>22</v>
      </c>
      <c r="C9" s="89">
        <v>49540</v>
      </c>
      <c r="D9" s="86">
        <v>49320</v>
      </c>
      <c r="E9" s="86">
        <v>49130</v>
      </c>
      <c r="F9" s="86">
        <v>49270</v>
      </c>
      <c r="G9" s="86">
        <v>48890</v>
      </c>
      <c r="H9" s="86">
        <v>49050</v>
      </c>
      <c r="I9" s="86">
        <v>49530</v>
      </c>
      <c r="J9" s="86">
        <v>49990</v>
      </c>
      <c r="K9" s="86">
        <v>50390</v>
      </c>
      <c r="L9" s="86">
        <v>50700</v>
      </c>
      <c r="M9" s="86">
        <v>50920</v>
      </c>
      <c r="N9" s="86">
        <v>51050</v>
      </c>
      <c r="O9" s="86">
        <v>51120</v>
      </c>
      <c r="P9" s="86">
        <v>51140</v>
      </c>
      <c r="Q9" s="86">
        <v>51100</v>
      </c>
      <c r="R9" s="86">
        <v>51000</v>
      </c>
      <c r="S9" s="86">
        <v>50840</v>
      </c>
      <c r="T9" s="86">
        <v>50630</v>
      </c>
      <c r="U9" s="86">
        <v>50400</v>
      </c>
      <c r="V9" s="86">
        <v>50170</v>
      </c>
      <c r="W9" s="86">
        <v>49900</v>
      </c>
      <c r="X9" s="86">
        <v>49640</v>
      </c>
      <c r="Y9" s="86">
        <v>49410</v>
      </c>
      <c r="Z9" s="86">
        <v>49190</v>
      </c>
      <c r="AA9" s="86">
        <v>49030</v>
      </c>
      <c r="AB9" s="87">
        <v>48940</v>
      </c>
      <c r="AC9" s="86">
        <f t="shared" si="0"/>
        <v>-600</v>
      </c>
      <c r="AD9" s="109">
        <v>-0.012</v>
      </c>
      <c r="AE9" s="213"/>
    </row>
    <row r="10" spans="1:31" ht="25.5" customHeight="1">
      <c r="A10" s="150" t="s">
        <v>95</v>
      </c>
      <c r="B10" s="112" t="s">
        <v>93</v>
      </c>
      <c r="C10" s="89">
        <v>93740</v>
      </c>
      <c r="D10" s="86">
        <v>95740</v>
      </c>
      <c r="E10" s="86">
        <v>96920</v>
      </c>
      <c r="F10" s="86">
        <v>97500</v>
      </c>
      <c r="G10" s="86">
        <v>99360</v>
      </c>
      <c r="H10" s="86">
        <v>100360</v>
      </c>
      <c r="I10" s="86">
        <v>99980</v>
      </c>
      <c r="J10" s="86">
        <v>99970</v>
      </c>
      <c r="K10" s="86">
        <v>100470</v>
      </c>
      <c r="L10" s="86">
        <v>99940</v>
      </c>
      <c r="M10" s="86">
        <v>100060</v>
      </c>
      <c r="N10" s="86">
        <v>101060</v>
      </c>
      <c r="O10" s="86">
        <v>101980</v>
      </c>
      <c r="P10" s="86">
        <v>102800</v>
      </c>
      <c r="Q10" s="86">
        <v>103430</v>
      </c>
      <c r="R10" s="86">
        <v>103890</v>
      </c>
      <c r="S10" s="86">
        <v>104160</v>
      </c>
      <c r="T10" s="86">
        <v>104320</v>
      </c>
      <c r="U10" s="86">
        <v>104350</v>
      </c>
      <c r="V10" s="86">
        <v>104260</v>
      </c>
      <c r="W10" s="86">
        <v>104060</v>
      </c>
      <c r="X10" s="86">
        <v>103740</v>
      </c>
      <c r="Y10" s="86">
        <v>103320</v>
      </c>
      <c r="Z10" s="86">
        <v>102850</v>
      </c>
      <c r="AA10" s="86">
        <v>102360</v>
      </c>
      <c r="AB10" s="87">
        <v>101810</v>
      </c>
      <c r="AC10" s="86">
        <f t="shared" si="0"/>
        <v>8070</v>
      </c>
      <c r="AD10" s="109">
        <v>0.0861</v>
      </c>
      <c r="AE10" s="213"/>
    </row>
    <row r="11" spans="1:31" ht="12.75">
      <c r="A11" s="150"/>
      <c r="B11" s="112" t="s">
        <v>21</v>
      </c>
      <c r="C11" s="89">
        <v>47860</v>
      </c>
      <c r="D11" s="86">
        <v>49000</v>
      </c>
      <c r="E11" s="86">
        <v>49330</v>
      </c>
      <c r="F11" s="86">
        <v>49540</v>
      </c>
      <c r="G11" s="86">
        <v>50410</v>
      </c>
      <c r="H11" s="86">
        <v>51050</v>
      </c>
      <c r="I11" s="86">
        <v>50830</v>
      </c>
      <c r="J11" s="86">
        <v>50950</v>
      </c>
      <c r="K11" s="86">
        <v>51250</v>
      </c>
      <c r="L11" s="86">
        <v>51060</v>
      </c>
      <c r="M11" s="86">
        <v>50990</v>
      </c>
      <c r="N11" s="86">
        <v>51500</v>
      </c>
      <c r="O11" s="86">
        <v>51980</v>
      </c>
      <c r="P11" s="86">
        <v>52390</v>
      </c>
      <c r="Q11" s="86">
        <v>52720</v>
      </c>
      <c r="R11" s="86">
        <v>52950</v>
      </c>
      <c r="S11" s="86">
        <v>53090</v>
      </c>
      <c r="T11" s="86">
        <v>53170</v>
      </c>
      <c r="U11" s="86">
        <v>53180</v>
      </c>
      <c r="V11" s="86">
        <v>53140</v>
      </c>
      <c r="W11" s="86">
        <v>53040</v>
      </c>
      <c r="X11" s="86">
        <v>52870</v>
      </c>
      <c r="Y11" s="86">
        <v>52660</v>
      </c>
      <c r="Z11" s="86">
        <v>52420</v>
      </c>
      <c r="AA11" s="86">
        <v>52160</v>
      </c>
      <c r="AB11" s="87">
        <v>51880</v>
      </c>
      <c r="AC11" s="86">
        <f t="shared" si="0"/>
        <v>4020</v>
      </c>
      <c r="AD11" s="109">
        <v>0.0839</v>
      </c>
      <c r="AE11" s="213"/>
    </row>
    <row r="12" spans="1:31" ht="12.75">
      <c r="A12" s="150"/>
      <c r="B12" s="112" t="s">
        <v>22</v>
      </c>
      <c r="C12" s="89">
        <v>45870</v>
      </c>
      <c r="D12" s="86">
        <v>46740</v>
      </c>
      <c r="E12" s="86">
        <v>47590</v>
      </c>
      <c r="F12" s="86">
        <v>47960</v>
      </c>
      <c r="G12" s="86">
        <v>48950</v>
      </c>
      <c r="H12" s="86">
        <v>49310</v>
      </c>
      <c r="I12" s="86">
        <v>49160</v>
      </c>
      <c r="J12" s="86">
        <v>49020</v>
      </c>
      <c r="K12" s="86">
        <v>49220</v>
      </c>
      <c r="L12" s="86">
        <v>48880</v>
      </c>
      <c r="M12" s="86">
        <v>49060</v>
      </c>
      <c r="N12" s="86">
        <v>49550</v>
      </c>
      <c r="O12" s="86">
        <v>50010</v>
      </c>
      <c r="P12" s="86">
        <v>50410</v>
      </c>
      <c r="Q12" s="86">
        <v>50720</v>
      </c>
      <c r="R12" s="86">
        <v>50940</v>
      </c>
      <c r="S12" s="86">
        <v>51070</v>
      </c>
      <c r="T12" s="86">
        <v>51150</v>
      </c>
      <c r="U12" s="86">
        <v>51160</v>
      </c>
      <c r="V12" s="86">
        <v>51120</v>
      </c>
      <c r="W12" s="86">
        <v>51030</v>
      </c>
      <c r="X12" s="86">
        <v>50870</v>
      </c>
      <c r="Y12" s="86">
        <v>50670</v>
      </c>
      <c r="Z12" s="86">
        <v>50440</v>
      </c>
      <c r="AA12" s="86">
        <v>50200</v>
      </c>
      <c r="AB12" s="87">
        <v>49930</v>
      </c>
      <c r="AC12" s="86">
        <f t="shared" si="0"/>
        <v>4060</v>
      </c>
      <c r="AD12" s="109">
        <v>0.0884</v>
      </c>
      <c r="AE12" s="213"/>
    </row>
    <row r="13" spans="1:31" ht="25.5" customHeight="1">
      <c r="A13" s="150" t="s">
        <v>96</v>
      </c>
      <c r="B13" s="112" t="s">
        <v>93</v>
      </c>
      <c r="C13" s="89">
        <v>95890</v>
      </c>
      <c r="D13" s="86">
        <v>93540</v>
      </c>
      <c r="E13" s="86">
        <v>92210</v>
      </c>
      <c r="F13" s="86">
        <v>91790</v>
      </c>
      <c r="G13" s="86">
        <v>91830</v>
      </c>
      <c r="H13" s="86">
        <v>93290</v>
      </c>
      <c r="I13" s="86">
        <v>95370</v>
      </c>
      <c r="J13" s="86">
        <v>96610</v>
      </c>
      <c r="K13" s="86">
        <v>97230</v>
      </c>
      <c r="L13" s="86">
        <v>99120</v>
      </c>
      <c r="M13" s="86">
        <v>100150</v>
      </c>
      <c r="N13" s="86">
        <v>99790</v>
      </c>
      <c r="O13" s="86">
        <v>99780</v>
      </c>
      <c r="P13" s="86">
        <v>100280</v>
      </c>
      <c r="Q13" s="86">
        <v>99750</v>
      </c>
      <c r="R13" s="86">
        <v>99870</v>
      </c>
      <c r="S13" s="86">
        <v>100870</v>
      </c>
      <c r="T13" s="86">
        <v>101800</v>
      </c>
      <c r="U13" s="86">
        <v>102610</v>
      </c>
      <c r="V13" s="86">
        <v>103250</v>
      </c>
      <c r="W13" s="86">
        <v>103710</v>
      </c>
      <c r="X13" s="86">
        <v>103980</v>
      </c>
      <c r="Y13" s="86">
        <v>104140</v>
      </c>
      <c r="Z13" s="86">
        <v>104160</v>
      </c>
      <c r="AA13" s="86">
        <v>104080</v>
      </c>
      <c r="AB13" s="87">
        <v>103890</v>
      </c>
      <c r="AC13" s="86">
        <f t="shared" si="0"/>
        <v>8000</v>
      </c>
      <c r="AD13" s="109">
        <v>0.0835</v>
      </c>
      <c r="AE13" s="213"/>
    </row>
    <row r="14" spans="1:31" ht="12.75">
      <c r="A14" s="150"/>
      <c r="B14" s="112" t="s">
        <v>21</v>
      </c>
      <c r="C14" s="89">
        <v>48910</v>
      </c>
      <c r="D14" s="86">
        <v>47490</v>
      </c>
      <c r="E14" s="86">
        <v>46890</v>
      </c>
      <c r="F14" s="86">
        <v>46640</v>
      </c>
      <c r="G14" s="86">
        <v>46740</v>
      </c>
      <c r="H14" s="86">
        <v>47600</v>
      </c>
      <c r="I14" s="86">
        <v>48780</v>
      </c>
      <c r="J14" s="86">
        <v>49150</v>
      </c>
      <c r="K14" s="86">
        <v>49380</v>
      </c>
      <c r="L14" s="86">
        <v>50270</v>
      </c>
      <c r="M14" s="86">
        <v>50930</v>
      </c>
      <c r="N14" s="86">
        <v>50720</v>
      </c>
      <c r="O14" s="86">
        <v>50840</v>
      </c>
      <c r="P14" s="86">
        <v>51140</v>
      </c>
      <c r="Q14" s="86">
        <v>50950</v>
      </c>
      <c r="R14" s="86">
        <v>50880</v>
      </c>
      <c r="S14" s="86">
        <v>51400</v>
      </c>
      <c r="T14" s="86">
        <v>51870</v>
      </c>
      <c r="U14" s="86">
        <v>52290</v>
      </c>
      <c r="V14" s="86">
        <v>52610</v>
      </c>
      <c r="W14" s="86">
        <v>52850</v>
      </c>
      <c r="X14" s="86">
        <v>52990</v>
      </c>
      <c r="Y14" s="86">
        <v>53070</v>
      </c>
      <c r="Z14" s="86">
        <v>53080</v>
      </c>
      <c r="AA14" s="86">
        <v>53040</v>
      </c>
      <c r="AB14" s="87">
        <v>52940</v>
      </c>
      <c r="AC14" s="86">
        <f t="shared" si="0"/>
        <v>4030</v>
      </c>
      <c r="AD14" s="109">
        <v>0.0823</v>
      </c>
      <c r="AE14" s="213"/>
    </row>
    <row r="15" spans="1:31" ht="12.75">
      <c r="A15" s="150"/>
      <c r="B15" s="112" t="s">
        <v>22</v>
      </c>
      <c r="C15" s="89">
        <v>46980</v>
      </c>
      <c r="D15" s="86">
        <v>46040</v>
      </c>
      <c r="E15" s="86">
        <v>45320</v>
      </c>
      <c r="F15" s="86">
        <v>45150</v>
      </c>
      <c r="G15" s="86">
        <v>45090</v>
      </c>
      <c r="H15" s="86">
        <v>45690</v>
      </c>
      <c r="I15" s="86">
        <v>46590</v>
      </c>
      <c r="J15" s="86">
        <v>47460</v>
      </c>
      <c r="K15" s="86">
        <v>47850</v>
      </c>
      <c r="L15" s="86">
        <v>48850</v>
      </c>
      <c r="M15" s="86">
        <v>49230</v>
      </c>
      <c r="N15" s="86">
        <v>49080</v>
      </c>
      <c r="O15" s="86">
        <v>48940</v>
      </c>
      <c r="P15" s="86">
        <v>49140</v>
      </c>
      <c r="Q15" s="86">
        <v>48790</v>
      </c>
      <c r="R15" s="86">
        <v>48980</v>
      </c>
      <c r="S15" s="86">
        <v>49470</v>
      </c>
      <c r="T15" s="86">
        <v>49930</v>
      </c>
      <c r="U15" s="86">
        <v>50330</v>
      </c>
      <c r="V15" s="86">
        <v>50640</v>
      </c>
      <c r="W15" s="86">
        <v>50860</v>
      </c>
      <c r="X15" s="86">
        <v>50990</v>
      </c>
      <c r="Y15" s="86">
        <v>51070</v>
      </c>
      <c r="Z15" s="86">
        <v>51090</v>
      </c>
      <c r="AA15" s="86">
        <v>51050</v>
      </c>
      <c r="AB15" s="87">
        <v>50950</v>
      </c>
      <c r="AC15" s="86">
        <f t="shared" si="0"/>
        <v>3970</v>
      </c>
      <c r="AD15" s="109">
        <v>0.0846</v>
      </c>
      <c r="AE15" s="213"/>
    </row>
    <row r="16" spans="1:31" ht="25.5" customHeight="1">
      <c r="A16" s="150" t="s">
        <v>97</v>
      </c>
      <c r="B16" s="112" t="s">
        <v>93</v>
      </c>
      <c r="C16" s="89">
        <v>108880</v>
      </c>
      <c r="D16" s="86">
        <v>106030</v>
      </c>
      <c r="E16" s="86">
        <v>104060</v>
      </c>
      <c r="F16" s="86">
        <v>102660</v>
      </c>
      <c r="G16" s="86">
        <v>100640</v>
      </c>
      <c r="H16" s="86">
        <v>97310</v>
      </c>
      <c r="I16" s="86">
        <v>95010</v>
      </c>
      <c r="J16" s="86">
        <v>93760</v>
      </c>
      <c r="K16" s="86">
        <v>93380</v>
      </c>
      <c r="L16" s="86">
        <v>93460</v>
      </c>
      <c r="M16" s="86">
        <v>94950</v>
      </c>
      <c r="N16" s="86">
        <v>97050</v>
      </c>
      <c r="O16" s="86">
        <v>98290</v>
      </c>
      <c r="P16" s="86">
        <v>98910</v>
      </c>
      <c r="Q16" s="86">
        <v>100790</v>
      </c>
      <c r="R16" s="86">
        <v>101830</v>
      </c>
      <c r="S16" s="86">
        <v>101470</v>
      </c>
      <c r="T16" s="86">
        <v>101460</v>
      </c>
      <c r="U16" s="86">
        <v>101960</v>
      </c>
      <c r="V16" s="86">
        <v>101430</v>
      </c>
      <c r="W16" s="86">
        <v>101550</v>
      </c>
      <c r="X16" s="86">
        <v>102550</v>
      </c>
      <c r="Y16" s="86">
        <v>103480</v>
      </c>
      <c r="Z16" s="86">
        <v>104300</v>
      </c>
      <c r="AA16" s="86">
        <v>104940</v>
      </c>
      <c r="AB16" s="87">
        <v>105390</v>
      </c>
      <c r="AC16" s="86">
        <f t="shared" si="0"/>
        <v>-3490</v>
      </c>
      <c r="AD16" s="109">
        <v>-0.032</v>
      </c>
      <c r="AE16" s="213"/>
    </row>
    <row r="17" spans="1:31" ht="12.75">
      <c r="A17" s="150"/>
      <c r="B17" s="112" t="s">
        <v>21</v>
      </c>
      <c r="C17" s="89">
        <v>55750</v>
      </c>
      <c r="D17" s="86">
        <v>54570</v>
      </c>
      <c r="E17" s="86">
        <v>53520</v>
      </c>
      <c r="F17" s="86">
        <v>52710</v>
      </c>
      <c r="G17" s="86">
        <v>51350</v>
      </c>
      <c r="H17" s="86">
        <v>49500</v>
      </c>
      <c r="I17" s="86">
        <v>48110</v>
      </c>
      <c r="J17" s="86">
        <v>47540</v>
      </c>
      <c r="K17" s="86">
        <v>47320</v>
      </c>
      <c r="L17" s="86">
        <v>47440</v>
      </c>
      <c r="M17" s="86">
        <v>48310</v>
      </c>
      <c r="N17" s="86">
        <v>49500</v>
      </c>
      <c r="O17" s="86">
        <v>49870</v>
      </c>
      <c r="P17" s="86">
        <v>50100</v>
      </c>
      <c r="Q17" s="86">
        <v>50980</v>
      </c>
      <c r="R17" s="86">
        <v>51640</v>
      </c>
      <c r="S17" s="86">
        <v>51440</v>
      </c>
      <c r="T17" s="86">
        <v>51560</v>
      </c>
      <c r="U17" s="86">
        <v>51860</v>
      </c>
      <c r="V17" s="86">
        <v>51670</v>
      </c>
      <c r="W17" s="86">
        <v>51610</v>
      </c>
      <c r="X17" s="86">
        <v>52130</v>
      </c>
      <c r="Y17" s="86">
        <v>52600</v>
      </c>
      <c r="Z17" s="86">
        <v>53010</v>
      </c>
      <c r="AA17" s="86">
        <v>53340</v>
      </c>
      <c r="AB17" s="87">
        <v>53570</v>
      </c>
      <c r="AC17" s="86">
        <f t="shared" si="0"/>
        <v>-2180</v>
      </c>
      <c r="AD17" s="109">
        <v>-0.0391</v>
      </c>
      <c r="AE17" s="213"/>
    </row>
    <row r="18" spans="1:31" ht="12.75">
      <c r="A18" s="150"/>
      <c r="B18" s="112" t="s">
        <v>22</v>
      </c>
      <c r="C18" s="89">
        <v>53130</v>
      </c>
      <c r="D18" s="86">
        <v>51460</v>
      </c>
      <c r="E18" s="86">
        <v>50550</v>
      </c>
      <c r="F18" s="86">
        <v>49950</v>
      </c>
      <c r="G18" s="86">
        <v>49290</v>
      </c>
      <c r="H18" s="86">
        <v>47810</v>
      </c>
      <c r="I18" s="86">
        <v>46900</v>
      </c>
      <c r="J18" s="86">
        <v>46220</v>
      </c>
      <c r="K18" s="86">
        <v>46060</v>
      </c>
      <c r="L18" s="86">
        <v>46020</v>
      </c>
      <c r="M18" s="86">
        <v>46630</v>
      </c>
      <c r="N18" s="86">
        <v>47550</v>
      </c>
      <c r="O18" s="86">
        <v>48420</v>
      </c>
      <c r="P18" s="86">
        <v>48810</v>
      </c>
      <c r="Q18" s="86">
        <v>49810</v>
      </c>
      <c r="R18" s="86">
        <v>50190</v>
      </c>
      <c r="S18" s="86">
        <v>50040</v>
      </c>
      <c r="T18" s="86">
        <v>49900</v>
      </c>
      <c r="U18" s="86">
        <v>50100</v>
      </c>
      <c r="V18" s="86">
        <v>49750</v>
      </c>
      <c r="W18" s="86">
        <v>49940</v>
      </c>
      <c r="X18" s="86">
        <v>50430</v>
      </c>
      <c r="Y18" s="86">
        <v>50890</v>
      </c>
      <c r="Z18" s="86">
        <v>51290</v>
      </c>
      <c r="AA18" s="86">
        <v>51600</v>
      </c>
      <c r="AB18" s="87">
        <v>51820</v>
      </c>
      <c r="AC18" s="86">
        <f t="shared" si="0"/>
        <v>-1310</v>
      </c>
      <c r="AD18" s="109">
        <v>-0.0246</v>
      </c>
      <c r="AE18" s="213"/>
    </row>
    <row r="19" spans="1:31" ht="25.5" customHeight="1">
      <c r="A19" s="150" t="s">
        <v>98</v>
      </c>
      <c r="B19" s="112" t="s">
        <v>93</v>
      </c>
      <c r="C19" s="89">
        <v>131460</v>
      </c>
      <c r="D19" s="86">
        <v>131400</v>
      </c>
      <c r="E19" s="86">
        <v>130550</v>
      </c>
      <c r="F19" s="86">
        <v>128180</v>
      </c>
      <c r="G19" s="86">
        <v>124940</v>
      </c>
      <c r="H19" s="86">
        <v>121030</v>
      </c>
      <c r="I19" s="86">
        <v>118430</v>
      </c>
      <c r="J19" s="86">
        <v>116730</v>
      </c>
      <c r="K19" s="86">
        <v>115500</v>
      </c>
      <c r="L19" s="86">
        <v>113600</v>
      </c>
      <c r="M19" s="86">
        <v>110350</v>
      </c>
      <c r="N19" s="86">
        <v>108100</v>
      </c>
      <c r="O19" s="86">
        <v>106860</v>
      </c>
      <c r="P19" s="86">
        <v>106490</v>
      </c>
      <c r="Q19" s="86">
        <v>106580</v>
      </c>
      <c r="R19" s="86">
        <v>108070</v>
      </c>
      <c r="S19" s="86">
        <v>110170</v>
      </c>
      <c r="T19" s="86">
        <v>111410</v>
      </c>
      <c r="U19" s="86">
        <v>112040</v>
      </c>
      <c r="V19" s="86">
        <v>113920</v>
      </c>
      <c r="W19" s="86">
        <v>114960</v>
      </c>
      <c r="X19" s="86">
        <v>114600</v>
      </c>
      <c r="Y19" s="86">
        <v>114590</v>
      </c>
      <c r="Z19" s="86">
        <v>115070</v>
      </c>
      <c r="AA19" s="86">
        <v>114540</v>
      </c>
      <c r="AB19" s="87">
        <v>114680</v>
      </c>
      <c r="AC19" s="86">
        <f t="shared" si="0"/>
        <v>-16780</v>
      </c>
      <c r="AD19" s="109">
        <v>-0.1277</v>
      </c>
      <c r="AE19" s="213"/>
    </row>
    <row r="20" spans="1:31" ht="12.75">
      <c r="A20" s="150"/>
      <c r="B20" s="112" t="s">
        <v>21</v>
      </c>
      <c r="C20" s="89">
        <v>65160</v>
      </c>
      <c r="D20" s="86">
        <v>65140</v>
      </c>
      <c r="E20" s="86">
        <v>65090</v>
      </c>
      <c r="F20" s="86">
        <v>64050</v>
      </c>
      <c r="G20" s="86">
        <v>62760</v>
      </c>
      <c r="H20" s="86">
        <v>61050</v>
      </c>
      <c r="I20" s="86">
        <v>59980</v>
      </c>
      <c r="J20" s="86">
        <v>59050</v>
      </c>
      <c r="K20" s="86">
        <v>58320</v>
      </c>
      <c r="L20" s="86">
        <v>57020</v>
      </c>
      <c r="M20" s="86">
        <v>55210</v>
      </c>
      <c r="N20" s="86">
        <v>53850</v>
      </c>
      <c r="O20" s="86">
        <v>53280</v>
      </c>
      <c r="P20" s="86">
        <v>53060</v>
      </c>
      <c r="Q20" s="86">
        <v>53190</v>
      </c>
      <c r="R20" s="86">
        <v>54060</v>
      </c>
      <c r="S20" s="86">
        <v>55250</v>
      </c>
      <c r="T20" s="86">
        <v>55620</v>
      </c>
      <c r="U20" s="86">
        <v>55850</v>
      </c>
      <c r="V20" s="86">
        <v>56740</v>
      </c>
      <c r="W20" s="86">
        <v>57390</v>
      </c>
      <c r="X20" s="86">
        <v>57190</v>
      </c>
      <c r="Y20" s="86">
        <v>57320</v>
      </c>
      <c r="Z20" s="86">
        <v>57610</v>
      </c>
      <c r="AA20" s="86">
        <v>57430</v>
      </c>
      <c r="AB20" s="87">
        <v>57370</v>
      </c>
      <c r="AC20" s="86">
        <f t="shared" si="0"/>
        <v>-7790</v>
      </c>
      <c r="AD20" s="109">
        <v>-0.1196</v>
      </c>
      <c r="AE20" s="213"/>
    </row>
    <row r="21" spans="1:31" ht="12.75">
      <c r="A21" s="150"/>
      <c r="B21" s="112" t="s">
        <v>22</v>
      </c>
      <c r="C21" s="89">
        <v>66300</v>
      </c>
      <c r="D21" s="86">
        <v>66260</v>
      </c>
      <c r="E21" s="86">
        <v>65460</v>
      </c>
      <c r="F21" s="86">
        <v>64130</v>
      </c>
      <c r="G21" s="86">
        <v>62170</v>
      </c>
      <c r="H21" s="86">
        <v>59980</v>
      </c>
      <c r="I21" s="86">
        <v>58450</v>
      </c>
      <c r="J21" s="86">
        <v>57670</v>
      </c>
      <c r="K21" s="86">
        <v>57180</v>
      </c>
      <c r="L21" s="86">
        <v>56580</v>
      </c>
      <c r="M21" s="86">
        <v>55140</v>
      </c>
      <c r="N21" s="86">
        <v>54260</v>
      </c>
      <c r="O21" s="86">
        <v>53580</v>
      </c>
      <c r="P21" s="86">
        <v>53430</v>
      </c>
      <c r="Q21" s="86">
        <v>53400</v>
      </c>
      <c r="R21" s="86">
        <v>54010</v>
      </c>
      <c r="S21" s="86">
        <v>54930</v>
      </c>
      <c r="T21" s="86">
        <v>55790</v>
      </c>
      <c r="U21" s="86">
        <v>56180</v>
      </c>
      <c r="V21" s="86">
        <v>57190</v>
      </c>
      <c r="W21" s="86">
        <v>57560</v>
      </c>
      <c r="X21" s="86">
        <v>57410</v>
      </c>
      <c r="Y21" s="86">
        <v>57270</v>
      </c>
      <c r="Z21" s="86">
        <v>57460</v>
      </c>
      <c r="AA21" s="86">
        <v>57110</v>
      </c>
      <c r="AB21" s="87">
        <v>57310</v>
      </c>
      <c r="AC21" s="86">
        <f t="shared" si="0"/>
        <v>-8990</v>
      </c>
      <c r="AD21" s="109">
        <v>-0.1356</v>
      </c>
      <c r="AE21" s="213"/>
    </row>
    <row r="22" spans="1:31" ht="25.5" customHeight="1">
      <c r="A22" s="150" t="s">
        <v>99</v>
      </c>
      <c r="B22" s="112" t="s">
        <v>93</v>
      </c>
      <c r="C22" s="89">
        <v>124170</v>
      </c>
      <c r="D22" s="86">
        <v>125740</v>
      </c>
      <c r="E22" s="86">
        <v>127650</v>
      </c>
      <c r="F22" s="86">
        <v>129430</v>
      </c>
      <c r="G22" s="86">
        <v>131950</v>
      </c>
      <c r="H22" s="86">
        <v>135590</v>
      </c>
      <c r="I22" s="86">
        <v>136000</v>
      </c>
      <c r="J22" s="86">
        <v>135630</v>
      </c>
      <c r="K22" s="86">
        <v>133660</v>
      </c>
      <c r="L22" s="86">
        <v>130700</v>
      </c>
      <c r="M22" s="86">
        <v>127000</v>
      </c>
      <c r="N22" s="86">
        <v>124510</v>
      </c>
      <c r="O22" s="86">
        <v>122820</v>
      </c>
      <c r="P22" s="86">
        <v>121580</v>
      </c>
      <c r="Q22" s="86">
        <v>119690</v>
      </c>
      <c r="R22" s="86">
        <v>116460</v>
      </c>
      <c r="S22" s="86">
        <v>114220</v>
      </c>
      <c r="T22" s="86">
        <v>112990</v>
      </c>
      <c r="U22" s="86">
        <v>112640</v>
      </c>
      <c r="V22" s="86">
        <v>112730</v>
      </c>
      <c r="W22" s="86">
        <v>114220</v>
      </c>
      <c r="X22" s="86">
        <v>116330</v>
      </c>
      <c r="Y22" s="86">
        <v>117560</v>
      </c>
      <c r="Z22" s="86">
        <v>118190</v>
      </c>
      <c r="AA22" s="86">
        <v>120070</v>
      </c>
      <c r="AB22" s="87">
        <v>121100</v>
      </c>
      <c r="AC22" s="86">
        <f t="shared" si="0"/>
        <v>-3070</v>
      </c>
      <c r="AD22" s="109">
        <v>-0.0247</v>
      </c>
      <c r="AE22" s="213"/>
    </row>
    <row r="23" spans="1:31" ht="12.75">
      <c r="A23" s="150"/>
      <c r="B23" s="112" t="s">
        <v>21</v>
      </c>
      <c r="C23" s="89">
        <v>61040</v>
      </c>
      <c r="D23" s="86">
        <v>62120</v>
      </c>
      <c r="E23" s="86">
        <v>63130</v>
      </c>
      <c r="F23" s="86">
        <v>64300</v>
      </c>
      <c r="G23" s="86">
        <v>65560</v>
      </c>
      <c r="H23" s="86">
        <v>67460</v>
      </c>
      <c r="I23" s="86">
        <v>67660</v>
      </c>
      <c r="J23" s="86">
        <v>67820</v>
      </c>
      <c r="K23" s="86">
        <v>66970</v>
      </c>
      <c r="L23" s="86">
        <v>65810</v>
      </c>
      <c r="M23" s="86">
        <v>64200</v>
      </c>
      <c r="N23" s="86">
        <v>63190</v>
      </c>
      <c r="O23" s="86">
        <v>62270</v>
      </c>
      <c r="P23" s="86">
        <v>61530</v>
      </c>
      <c r="Q23" s="86">
        <v>60230</v>
      </c>
      <c r="R23" s="86">
        <v>58430</v>
      </c>
      <c r="S23" s="86">
        <v>57080</v>
      </c>
      <c r="T23" s="86">
        <v>56520</v>
      </c>
      <c r="U23" s="86">
        <v>56310</v>
      </c>
      <c r="V23" s="86">
        <v>56430</v>
      </c>
      <c r="W23" s="86">
        <v>57310</v>
      </c>
      <c r="X23" s="86">
        <v>58500</v>
      </c>
      <c r="Y23" s="86">
        <v>58870</v>
      </c>
      <c r="Z23" s="86">
        <v>59100</v>
      </c>
      <c r="AA23" s="86">
        <v>59990</v>
      </c>
      <c r="AB23" s="87">
        <v>60650</v>
      </c>
      <c r="AC23" s="86">
        <f t="shared" si="0"/>
        <v>-390</v>
      </c>
      <c r="AD23" s="109">
        <v>-0.0065</v>
      </c>
      <c r="AE23" s="213"/>
    </row>
    <row r="24" spans="1:31" ht="12.75">
      <c r="A24" s="150"/>
      <c r="B24" s="112" t="s">
        <v>22</v>
      </c>
      <c r="C24" s="89">
        <v>63130</v>
      </c>
      <c r="D24" s="86">
        <v>63620</v>
      </c>
      <c r="E24" s="86">
        <v>64520</v>
      </c>
      <c r="F24" s="86">
        <v>65130</v>
      </c>
      <c r="G24" s="86">
        <v>66390</v>
      </c>
      <c r="H24" s="86">
        <v>68130</v>
      </c>
      <c r="I24" s="86">
        <v>68340</v>
      </c>
      <c r="J24" s="86">
        <v>67810</v>
      </c>
      <c r="K24" s="86">
        <v>66690</v>
      </c>
      <c r="L24" s="86">
        <v>64890</v>
      </c>
      <c r="M24" s="86">
        <v>62800</v>
      </c>
      <c r="N24" s="86">
        <v>61320</v>
      </c>
      <c r="O24" s="86">
        <v>60550</v>
      </c>
      <c r="P24" s="86">
        <v>60050</v>
      </c>
      <c r="Q24" s="86">
        <v>59460</v>
      </c>
      <c r="R24" s="86">
        <v>58020</v>
      </c>
      <c r="S24" s="86">
        <v>57140</v>
      </c>
      <c r="T24" s="86">
        <v>56470</v>
      </c>
      <c r="U24" s="86">
        <v>56330</v>
      </c>
      <c r="V24" s="86">
        <v>56300</v>
      </c>
      <c r="W24" s="86">
        <v>56910</v>
      </c>
      <c r="X24" s="86">
        <v>57830</v>
      </c>
      <c r="Y24" s="86">
        <v>58690</v>
      </c>
      <c r="Z24" s="86">
        <v>59080</v>
      </c>
      <c r="AA24" s="86">
        <v>60080</v>
      </c>
      <c r="AB24" s="87">
        <v>60460</v>
      </c>
      <c r="AC24" s="86">
        <f t="shared" si="0"/>
        <v>-2670</v>
      </c>
      <c r="AD24" s="109">
        <v>-0.0423</v>
      </c>
      <c r="AE24" s="213"/>
    </row>
    <row r="25" spans="1:31" ht="25.5" customHeight="1">
      <c r="A25" s="150" t="s">
        <v>100</v>
      </c>
      <c r="B25" s="112" t="s">
        <v>93</v>
      </c>
      <c r="C25" s="89">
        <v>118410</v>
      </c>
      <c r="D25" s="86">
        <v>121240</v>
      </c>
      <c r="E25" s="86">
        <v>122090</v>
      </c>
      <c r="F25" s="86">
        <v>122500</v>
      </c>
      <c r="G25" s="86">
        <v>122770</v>
      </c>
      <c r="H25" s="86">
        <v>123540</v>
      </c>
      <c r="I25" s="86">
        <v>125460</v>
      </c>
      <c r="J25" s="86">
        <v>127710</v>
      </c>
      <c r="K25" s="86">
        <v>129780</v>
      </c>
      <c r="L25" s="86">
        <v>132520</v>
      </c>
      <c r="M25" s="86">
        <v>136320</v>
      </c>
      <c r="N25" s="86">
        <v>136830</v>
      </c>
      <c r="O25" s="86">
        <v>136480</v>
      </c>
      <c r="P25" s="86">
        <v>134520</v>
      </c>
      <c r="Q25" s="86">
        <v>131590</v>
      </c>
      <c r="R25" s="86">
        <v>127910</v>
      </c>
      <c r="S25" s="86">
        <v>125440</v>
      </c>
      <c r="T25" s="86">
        <v>123750</v>
      </c>
      <c r="U25" s="86">
        <v>122530</v>
      </c>
      <c r="V25" s="86">
        <v>120650</v>
      </c>
      <c r="W25" s="86">
        <v>117440</v>
      </c>
      <c r="X25" s="86">
        <v>115220</v>
      </c>
      <c r="Y25" s="86">
        <v>114010</v>
      </c>
      <c r="Z25" s="86">
        <v>113660</v>
      </c>
      <c r="AA25" s="86">
        <v>113770</v>
      </c>
      <c r="AB25" s="87">
        <v>115260</v>
      </c>
      <c r="AC25" s="86">
        <f t="shared" si="0"/>
        <v>-3150</v>
      </c>
      <c r="AD25" s="109">
        <v>-0.0266</v>
      </c>
      <c r="AE25" s="213"/>
    </row>
    <row r="26" spans="1:31" ht="12.75">
      <c r="A26" s="150"/>
      <c r="B26" s="112" t="s">
        <v>21</v>
      </c>
      <c r="C26" s="89">
        <v>57950</v>
      </c>
      <c r="D26" s="86">
        <v>59520</v>
      </c>
      <c r="E26" s="86">
        <v>60040</v>
      </c>
      <c r="F26" s="86">
        <v>60480</v>
      </c>
      <c r="G26" s="86">
        <v>60880</v>
      </c>
      <c r="H26" s="86">
        <v>61320</v>
      </c>
      <c r="I26" s="86">
        <v>62560</v>
      </c>
      <c r="J26" s="86">
        <v>63750</v>
      </c>
      <c r="K26" s="86">
        <v>65070</v>
      </c>
      <c r="L26" s="86">
        <v>66450</v>
      </c>
      <c r="M26" s="86">
        <v>68420</v>
      </c>
      <c r="N26" s="86">
        <v>68670</v>
      </c>
      <c r="O26" s="86">
        <v>68840</v>
      </c>
      <c r="P26" s="86">
        <v>67990</v>
      </c>
      <c r="Q26" s="86">
        <v>66850</v>
      </c>
      <c r="R26" s="86">
        <v>65260</v>
      </c>
      <c r="S26" s="86">
        <v>64260</v>
      </c>
      <c r="T26" s="86">
        <v>63340</v>
      </c>
      <c r="U26" s="86">
        <v>62620</v>
      </c>
      <c r="V26" s="86">
        <v>61330</v>
      </c>
      <c r="W26" s="86">
        <v>59550</v>
      </c>
      <c r="X26" s="86">
        <v>58200</v>
      </c>
      <c r="Y26" s="86">
        <v>57650</v>
      </c>
      <c r="Z26" s="86">
        <v>57450</v>
      </c>
      <c r="AA26" s="86">
        <v>57580</v>
      </c>
      <c r="AB26" s="87">
        <v>58450</v>
      </c>
      <c r="AC26" s="86">
        <f t="shared" si="0"/>
        <v>500</v>
      </c>
      <c r="AD26" s="109">
        <v>0.0087</v>
      </c>
      <c r="AE26" s="213"/>
    </row>
    <row r="27" spans="1:31" ht="12.75">
      <c r="A27" s="150"/>
      <c r="B27" s="112" t="s">
        <v>22</v>
      </c>
      <c r="C27" s="89">
        <v>60460</v>
      </c>
      <c r="D27" s="86">
        <v>61720</v>
      </c>
      <c r="E27" s="86">
        <v>62050</v>
      </c>
      <c r="F27" s="86">
        <v>62020</v>
      </c>
      <c r="G27" s="86">
        <v>61890</v>
      </c>
      <c r="H27" s="86">
        <v>62230</v>
      </c>
      <c r="I27" s="86">
        <v>62900</v>
      </c>
      <c r="J27" s="86">
        <v>63960</v>
      </c>
      <c r="K27" s="86">
        <v>64710</v>
      </c>
      <c r="L27" s="86">
        <v>66070</v>
      </c>
      <c r="M27" s="86">
        <v>67900</v>
      </c>
      <c r="N27" s="86">
        <v>68170</v>
      </c>
      <c r="O27" s="86">
        <v>67640</v>
      </c>
      <c r="P27" s="86">
        <v>66530</v>
      </c>
      <c r="Q27" s="86">
        <v>64740</v>
      </c>
      <c r="R27" s="86">
        <v>62650</v>
      </c>
      <c r="S27" s="86">
        <v>61180</v>
      </c>
      <c r="T27" s="86">
        <v>60410</v>
      </c>
      <c r="U27" s="86">
        <v>59910</v>
      </c>
      <c r="V27" s="86">
        <v>59320</v>
      </c>
      <c r="W27" s="86">
        <v>57890</v>
      </c>
      <c r="X27" s="86">
        <v>57010</v>
      </c>
      <c r="Y27" s="86">
        <v>56360</v>
      </c>
      <c r="Z27" s="86">
        <v>56220</v>
      </c>
      <c r="AA27" s="86">
        <v>56190</v>
      </c>
      <c r="AB27" s="87">
        <v>56800</v>
      </c>
      <c r="AC27" s="86">
        <f t="shared" si="0"/>
        <v>-3660</v>
      </c>
      <c r="AD27" s="109">
        <v>-0.0605</v>
      </c>
      <c r="AE27" s="213"/>
    </row>
    <row r="28" spans="1:31" ht="25.5" customHeight="1">
      <c r="A28" s="150" t="s">
        <v>101</v>
      </c>
      <c r="B28" s="112" t="s">
        <v>93</v>
      </c>
      <c r="C28" s="89">
        <v>109840</v>
      </c>
      <c r="D28" s="86">
        <v>107460</v>
      </c>
      <c r="E28" s="86">
        <v>107960</v>
      </c>
      <c r="F28" s="86">
        <v>109910</v>
      </c>
      <c r="G28" s="86">
        <v>112570</v>
      </c>
      <c r="H28" s="86">
        <v>116440</v>
      </c>
      <c r="I28" s="86">
        <v>119460</v>
      </c>
      <c r="J28" s="86">
        <v>120540</v>
      </c>
      <c r="K28" s="86">
        <v>121130</v>
      </c>
      <c r="L28" s="86">
        <v>121540</v>
      </c>
      <c r="M28" s="86">
        <v>122400</v>
      </c>
      <c r="N28" s="86">
        <v>124370</v>
      </c>
      <c r="O28" s="86">
        <v>126610</v>
      </c>
      <c r="P28" s="86">
        <v>128670</v>
      </c>
      <c r="Q28" s="86">
        <v>131400</v>
      </c>
      <c r="R28" s="86">
        <v>135180</v>
      </c>
      <c r="S28" s="86">
        <v>135700</v>
      </c>
      <c r="T28" s="86">
        <v>135360</v>
      </c>
      <c r="U28" s="86">
        <v>133410</v>
      </c>
      <c r="V28" s="86">
        <v>130500</v>
      </c>
      <c r="W28" s="86">
        <v>126860</v>
      </c>
      <c r="X28" s="86">
        <v>124420</v>
      </c>
      <c r="Y28" s="86">
        <v>122750</v>
      </c>
      <c r="Z28" s="86">
        <v>121550</v>
      </c>
      <c r="AA28" s="86">
        <v>119690</v>
      </c>
      <c r="AB28" s="87">
        <v>116510</v>
      </c>
      <c r="AC28" s="86">
        <f t="shared" si="0"/>
        <v>6670</v>
      </c>
      <c r="AD28" s="109">
        <v>0.0607</v>
      </c>
      <c r="AE28" s="213"/>
    </row>
    <row r="29" spans="1:31" ht="12.75">
      <c r="A29" s="150"/>
      <c r="B29" s="112" t="s">
        <v>21</v>
      </c>
      <c r="C29" s="89">
        <v>53820</v>
      </c>
      <c r="D29" s="86">
        <v>52530</v>
      </c>
      <c r="E29" s="86">
        <v>52780</v>
      </c>
      <c r="F29" s="86">
        <v>53760</v>
      </c>
      <c r="G29" s="86">
        <v>55170</v>
      </c>
      <c r="H29" s="86">
        <v>57150</v>
      </c>
      <c r="I29" s="86">
        <v>58820</v>
      </c>
      <c r="J29" s="86">
        <v>59460</v>
      </c>
      <c r="K29" s="86">
        <v>60010</v>
      </c>
      <c r="L29" s="86">
        <v>60480</v>
      </c>
      <c r="M29" s="86">
        <v>60960</v>
      </c>
      <c r="N29" s="86">
        <v>62230</v>
      </c>
      <c r="O29" s="86">
        <v>63410</v>
      </c>
      <c r="P29" s="86">
        <v>64720</v>
      </c>
      <c r="Q29" s="86">
        <v>66090</v>
      </c>
      <c r="R29" s="86">
        <v>68050</v>
      </c>
      <c r="S29" s="86">
        <v>68290</v>
      </c>
      <c r="T29" s="86">
        <v>68470</v>
      </c>
      <c r="U29" s="86">
        <v>67640</v>
      </c>
      <c r="V29" s="86">
        <v>66510</v>
      </c>
      <c r="W29" s="86">
        <v>64940</v>
      </c>
      <c r="X29" s="86">
        <v>63970</v>
      </c>
      <c r="Y29" s="86">
        <v>63070</v>
      </c>
      <c r="Z29" s="86">
        <v>62360</v>
      </c>
      <c r="AA29" s="86">
        <v>61100</v>
      </c>
      <c r="AB29" s="87">
        <v>59340</v>
      </c>
      <c r="AC29" s="86">
        <f t="shared" si="0"/>
        <v>5520</v>
      </c>
      <c r="AD29" s="109">
        <v>0.1025</v>
      </c>
      <c r="AE29" s="213"/>
    </row>
    <row r="30" spans="1:31" ht="12.75">
      <c r="A30" s="150"/>
      <c r="B30" s="112" t="s">
        <v>22</v>
      </c>
      <c r="C30" s="89">
        <v>56020</v>
      </c>
      <c r="D30" s="86">
        <v>54930</v>
      </c>
      <c r="E30" s="86">
        <v>55180</v>
      </c>
      <c r="F30" s="86">
        <v>56150</v>
      </c>
      <c r="G30" s="86">
        <v>57410</v>
      </c>
      <c r="H30" s="86">
        <v>59300</v>
      </c>
      <c r="I30" s="86">
        <v>60640</v>
      </c>
      <c r="J30" s="86">
        <v>61080</v>
      </c>
      <c r="K30" s="86">
        <v>61130</v>
      </c>
      <c r="L30" s="86">
        <v>61070</v>
      </c>
      <c r="M30" s="86">
        <v>61440</v>
      </c>
      <c r="N30" s="86">
        <v>62140</v>
      </c>
      <c r="O30" s="86">
        <v>63200</v>
      </c>
      <c r="P30" s="86">
        <v>63950</v>
      </c>
      <c r="Q30" s="86">
        <v>65310</v>
      </c>
      <c r="R30" s="86">
        <v>67130</v>
      </c>
      <c r="S30" s="86">
        <v>67410</v>
      </c>
      <c r="T30" s="86">
        <v>66890</v>
      </c>
      <c r="U30" s="86">
        <v>65780</v>
      </c>
      <c r="V30" s="86">
        <v>63990</v>
      </c>
      <c r="W30" s="86">
        <v>61910</v>
      </c>
      <c r="X30" s="86">
        <v>60450</v>
      </c>
      <c r="Y30" s="86">
        <v>59680</v>
      </c>
      <c r="Z30" s="86">
        <v>59190</v>
      </c>
      <c r="AA30" s="86">
        <v>58600</v>
      </c>
      <c r="AB30" s="87">
        <v>57170</v>
      </c>
      <c r="AC30" s="86">
        <f t="shared" si="0"/>
        <v>1150</v>
      </c>
      <c r="AD30" s="109">
        <v>0.0206</v>
      </c>
      <c r="AE30" s="213"/>
    </row>
    <row r="31" spans="1:31" ht="25.5" customHeight="1">
      <c r="A31" s="150" t="s">
        <v>102</v>
      </c>
      <c r="B31" s="112" t="s">
        <v>93</v>
      </c>
      <c r="C31" s="89">
        <v>131910</v>
      </c>
      <c r="D31" s="86">
        <v>127170</v>
      </c>
      <c r="E31" s="86">
        <v>121790</v>
      </c>
      <c r="F31" s="86">
        <v>117180</v>
      </c>
      <c r="G31" s="86">
        <v>112840</v>
      </c>
      <c r="H31" s="86">
        <v>108040</v>
      </c>
      <c r="I31" s="86">
        <v>105820</v>
      </c>
      <c r="J31" s="86">
        <v>106440</v>
      </c>
      <c r="K31" s="86">
        <v>108500</v>
      </c>
      <c r="L31" s="86">
        <v>111230</v>
      </c>
      <c r="M31" s="86">
        <v>115140</v>
      </c>
      <c r="N31" s="86">
        <v>118160</v>
      </c>
      <c r="O31" s="86">
        <v>119240</v>
      </c>
      <c r="P31" s="86">
        <v>119830</v>
      </c>
      <c r="Q31" s="86">
        <v>120240</v>
      </c>
      <c r="R31" s="86">
        <v>121100</v>
      </c>
      <c r="S31" s="86">
        <v>123060</v>
      </c>
      <c r="T31" s="86">
        <v>125290</v>
      </c>
      <c r="U31" s="86">
        <v>127350</v>
      </c>
      <c r="V31" s="86">
        <v>130070</v>
      </c>
      <c r="W31" s="86">
        <v>133830</v>
      </c>
      <c r="X31" s="86">
        <v>134350</v>
      </c>
      <c r="Y31" s="86">
        <v>134010</v>
      </c>
      <c r="Z31" s="86">
        <v>132100</v>
      </c>
      <c r="AA31" s="86">
        <v>129230</v>
      </c>
      <c r="AB31" s="87">
        <v>125640</v>
      </c>
      <c r="AC31" s="86">
        <f t="shared" si="0"/>
        <v>-6270</v>
      </c>
      <c r="AD31" s="109">
        <v>-0.0475</v>
      </c>
      <c r="AE31" s="213"/>
    </row>
    <row r="32" spans="1:31" ht="12.75">
      <c r="A32" s="150"/>
      <c r="B32" s="112" t="s">
        <v>21</v>
      </c>
      <c r="C32" s="89">
        <v>63200</v>
      </c>
      <c r="D32" s="86">
        <v>61220</v>
      </c>
      <c r="E32" s="86">
        <v>58910</v>
      </c>
      <c r="F32" s="86">
        <v>56940</v>
      </c>
      <c r="G32" s="86">
        <v>55140</v>
      </c>
      <c r="H32" s="86">
        <v>52930</v>
      </c>
      <c r="I32" s="86">
        <v>51730</v>
      </c>
      <c r="J32" s="86">
        <v>52060</v>
      </c>
      <c r="K32" s="86">
        <v>53090</v>
      </c>
      <c r="L32" s="86">
        <v>54540</v>
      </c>
      <c r="M32" s="86">
        <v>56530</v>
      </c>
      <c r="N32" s="86">
        <v>58210</v>
      </c>
      <c r="O32" s="86">
        <v>58840</v>
      </c>
      <c r="P32" s="86">
        <v>59380</v>
      </c>
      <c r="Q32" s="86">
        <v>59850</v>
      </c>
      <c r="R32" s="86">
        <v>60330</v>
      </c>
      <c r="S32" s="86">
        <v>61590</v>
      </c>
      <c r="T32" s="86">
        <v>62760</v>
      </c>
      <c r="U32" s="86">
        <v>64070</v>
      </c>
      <c r="V32" s="86">
        <v>65430</v>
      </c>
      <c r="W32" s="86">
        <v>67370</v>
      </c>
      <c r="X32" s="86">
        <v>67620</v>
      </c>
      <c r="Y32" s="86">
        <v>67800</v>
      </c>
      <c r="Z32" s="86">
        <v>66980</v>
      </c>
      <c r="AA32" s="86">
        <v>65880</v>
      </c>
      <c r="AB32" s="87">
        <v>64340</v>
      </c>
      <c r="AC32" s="86">
        <f t="shared" si="0"/>
        <v>1140</v>
      </c>
      <c r="AD32" s="109">
        <v>0.0181</v>
      </c>
      <c r="AE32" s="213"/>
    </row>
    <row r="33" spans="1:31" ht="12.75">
      <c r="A33" s="150"/>
      <c r="B33" s="112" t="s">
        <v>22</v>
      </c>
      <c r="C33" s="89">
        <v>68710</v>
      </c>
      <c r="D33" s="86">
        <v>65950</v>
      </c>
      <c r="E33" s="86">
        <v>62880</v>
      </c>
      <c r="F33" s="86">
        <v>60240</v>
      </c>
      <c r="G33" s="86">
        <v>57700</v>
      </c>
      <c r="H33" s="86">
        <v>55100</v>
      </c>
      <c r="I33" s="86">
        <v>54090</v>
      </c>
      <c r="J33" s="86">
        <v>54380</v>
      </c>
      <c r="K33" s="86">
        <v>55410</v>
      </c>
      <c r="L33" s="86">
        <v>56690</v>
      </c>
      <c r="M33" s="86">
        <v>58610</v>
      </c>
      <c r="N33" s="86">
        <v>59950</v>
      </c>
      <c r="O33" s="86">
        <v>60400</v>
      </c>
      <c r="P33" s="86">
        <v>60450</v>
      </c>
      <c r="Q33" s="86">
        <v>60390</v>
      </c>
      <c r="R33" s="86">
        <v>60770</v>
      </c>
      <c r="S33" s="86">
        <v>61470</v>
      </c>
      <c r="T33" s="86">
        <v>62530</v>
      </c>
      <c r="U33" s="86">
        <v>63280</v>
      </c>
      <c r="V33" s="86">
        <v>64650</v>
      </c>
      <c r="W33" s="86">
        <v>66460</v>
      </c>
      <c r="X33" s="86">
        <v>66730</v>
      </c>
      <c r="Y33" s="86">
        <v>66220</v>
      </c>
      <c r="Z33" s="86">
        <v>65120</v>
      </c>
      <c r="AA33" s="86">
        <v>63350</v>
      </c>
      <c r="AB33" s="87">
        <v>61300</v>
      </c>
      <c r="AC33" s="86">
        <f t="shared" si="0"/>
        <v>-7410</v>
      </c>
      <c r="AD33" s="109">
        <v>-0.1078</v>
      </c>
      <c r="AE33" s="213"/>
    </row>
    <row r="34" spans="1:31" ht="25.5" customHeight="1">
      <c r="A34" s="150" t="s">
        <v>103</v>
      </c>
      <c r="B34" s="112" t="s">
        <v>93</v>
      </c>
      <c r="C34" s="89">
        <v>139740</v>
      </c>
      <c r="D34" s="86">
        <v>138920</v>
      </c>
      <c r="E34" s="86">
        <v>137060</v>
      </c>
      <c r="F34" s="86">
        <v>134540</v>
      </c>
      <c r="G34" s="86">
        <v>132580</v>
      </c>
      <c r="H34" s="86">
        <v>129480</v>
      </c>
      <c r="I34" s="86">
        <v>124940</v>
      </c>
      <c r="J34" s="86">
        <v>119750</v>
      </c>
      <c r="K34" s="86">
        <v>115270</v>
      </c>
      <c r="L34" s="86">
        <v>111060</v>
      </c>
      <c r="M34" s="86">
        <v>106370</v>
      </c>
      <c r="N34" s="86">
        <v>104220</v>
      </c>
      <c r="O34" s="86">
        <v>104860</v>
      </c>
      <c r="P34" s="86">
        <v>106900</v>
      </c>
      <c r="Q34" s="86">
        <v>109620</v>
      </c>
      <c r="R34" s="86">
        <v>113500</v>
      </c>
      <c r="S34" s="86">
        <v>116490</v>
      </c>
      <c r="T34" s="86">
        <v>117570</v>
      </c>
      <c r="U34" s="86">
        <v>118160</v>
      </c>
      <c r="V34" s="86">
        <v>118580</v>
      </c>
      <c r="W34" s="86">
        <v>119450</v>
      </c>
      <c r="X34" s="86">
        <v>121410</v>
      </c>
      <c r="Y34" s="86">
        <v>123620</v>
      </c>
      <c r="Z34" s="86">
        <v>125670</v>
      </c>
      <c r="AA34" s="86">
        <v>128380</v>
      </c>
      <c r="AB34" s="87">
        <v>132100</v>
      </c>
      <c r="AC34" s="86">
        <f t="shared" si="0"/>
        <v>-7640</v>
      </c>
      <c r="AD34" s="109">
        <v>-0.0547</v>
      </c>
      <c r="AE34" s="213"/>
    </row>
    <row r="35" spans="1:31" ht="12.75">
      <c r="A35" s="150"/>
      <c r="B35" s="112" t="s">
        <v>21</v>
      </c>
      <c r="C35" s="89">
        <v>67130</v>
      </c>
      <c r="D35" s="86">
        <v>66500</v>
      </c>
      <c r="E35" s="86">
        <v>65680</v>
      </c>
      <c r="F35" s="86">
        <v>64260</v>
      </c>
      <c r="G35" s="86">
        <v>63170</v>
      </c>
      <c r="H35" s="86">
        <v>61670</v>
      </c>
      <c r="I35" s="86">
        <v>59800</v>
      </c>
      <c r="J35" s="86">
        <v>57590</v>
      </c>
      <c r="K35" s="86">
        <v>55690</v>
      </c>
      <c r="L35" s="86">
        <v>53960</v>
      </c>
      <c r="M35" s="86">
        <v>51830</v>
      </c>
      <c r="N35" s="86">
        <v>50660</v>
      </c>
      <c r="O35" s="86">
        <v>50990</v>
      </c>
      <c r="P35" s="86">
        <v>52010</v>
      </c>
      <c r="Q35" s="86">
        <v>53440</v>
      </c>
      <c r="R35" s="86">
        <v>55410</v>
      </c>
      <c r="S35" s="86">
        <v>57060</v>
      </c>
      <c r="T35" s="86">
        <v>57700</v>
      </c>
      <c r="U35" s="86">
        <v>58230</v>
      </c>
      <c r="V35" s="86">
        <v>58700</v>
      </c>
      <c r="W35" s="86">
        <v>59190</v>
      </c>
      <c r="X35" s="86">
        <v>60440</v>
      </c>
      <c r="Y35" s="86">
        <v>61610</v>
      </c>
      <c r="Z35" s="86">
        <v>62900</v>
      </c>
      <c r="AA35" s="86">
        <v>64250</v>
      </c>
      <c r="AB35" s="87">
        <v>66170</v>
      </c>
      <c r="AC35" s="86">
        <f t="shared" si="0"/>
        <v>-960</v>
      </c>
      <c r="AD35" s="109">
        <v>-0.0142</v>
      </c>
      <c r="AE35" s="213"/>
    </row>
    <row r="36" spans="1:31" ht="12.75">
      <c r="A36" s="150"/>
      <c r="B36" s="112" t="s">
        <v>22</v>
      </c>
      <c r="C36" s="89">
        <v>72620</v>
      </c>
      <c r="D36" s="86">
        <v>72420</v>
      </c>
      <c r="E36" s="86">
        <v>71370</v>
      </c>
      <c r="F36" s="86">
        <v>70270</v>
      </c>
      <c r="G36" s="86">
        <v>69410</v>
      </c>
      <c r="H36" s="86">
        <v>67810</v>
      </c>
      <c r="I36" s="86">
        <v>65140</v>
      </c>
      <c r="J36" s="86">
        <v>62160</v>
      </c>
      <c r="K36" s="86">
        <v>59580</v>
      </c>
      <c r="L36" s="86">
        <v>57090</v>
      </c>
      <c r="M36" s="86">
        <v>54540</v>
      </c>
      <c r="N36" s="86">
        <v>53560</v>
      </c>
      <c r="O36" s="86">
        <v>53860</v>
      </c>
      <c r="P36" s="86">
        <v>54900</v>
      </c>
      <c r="Q36" s="86">
        <v>56190</v>
      </c>
      <c r="R36" s="86">
        <v>58090</v>
      </c>
      <c r="S36" s="86">
        <v>59420</v>
      </c>
      <c r="T36" s="86">
        <v>59870</v>
      </c>
      <c r="U36" s="86">
        <v>59930</v>
      </c>
      <c r="V36" s="86">
        <v>59880</v>
      </c>
      <c r="W36" s="86">
        <v>60260</v>
      </c>
      <c r="X36" s="86">
        <v>60960</v>
      </c>
      <c r="Y36" s="86">
        <v>62020</v>
      </c>
      <c r="Z36" s="86">
        <v>62770</v>
      </c>
      <c r="AA36" s="86">
        <v>64130</v>
      </c>
      <c r="AB36" s="87">
        <v>65930</v>
      </c>
      <c r="AC36" s="86">
        <f aca="true" t="shared" si="1" ref="AC36:AC63">AB36-C36</f>
        <v>-6690</v>
      </c>
      <c r="AD36" s="109">
        <v>-0.092</v>
      </c>
      <c r="AE36" s="213"/>
    </row>
    <row r="37" spans="1:31" ht="25.5" customHeight="1">
      <c r="A37" s="150" t="s">
        <v>104</v>
      </c>
      <c r="B37" s="112" t="s">
        <v>93</v>
      </c>
      <c r="C37" s="89">
        <v>131060</v>
      </c>
      <c r="D37" s="86">
        <v>133470</v>
      </c>
      <c r="E37" s="86">
        <v>135540</v>
      </c>
      <c r="F37" s="86">
        <v>137430</v>
      </c>
      <c r="G37" s="86">
        <v>137510</v>
      </c>
      <c r="H37" s="86">
        <v>136930</v>
      </c>
      <c r="I37" s="86">
        <v>136240</v>
      </c>
      <c r="J37" s="86">
        <v>134540</v>
      </c>
      <c r="K37" s="86">
        <v>132170</v>
      </c>
      <c r="L37" s="86">
        <v>130330</v>
      </c>
      <c r="M37" s="86">
        <v>127370</v>
      </c>
      <c r="N37" s="86">
        <v>122960</v>
      </c>
      <c r="O37" s="86">
        <v>117880</v>
      </c>
      <c r="P37" s="86">
        <v>113490</v>
      </c>
      <c r="Q37" s="86">
        <v>109370</v>
      </c>
      <c r="R37" s="86">
        <v>104780</v>
      </c>
      <c r="S37" s="86">
        <v>102690</v>
      </c>
      <c r="T37" s="86">
        <v>103330</v>
      </c>
      <c r="U37" s="86">
        <v>105380</v>
      </c>
      <c r="V37" s="86">
        <v>108090</v>
      </c>
      <c r="W37" s="86">
        <v>111930</v>
      </c>
      <c r="X37" s="86">
        <v>114900</v>
      </c>
      <c r="Y37" s="86">
        <v>115980</v>
      </c>
      <c r="Z37" s="86">
        <v>116590</v>
      </c>
      <c r="AA37" s="86">
        <v>117010</v>
      </c>
      <c r="AB37" s="87">
        <v>117890</v>
      </c>
      <c r="AC37" s="86">
        <f t="shared" si="1"/>
        <v>-13170</v>
      </c>
      <c r="AD37" s="109">
        <v>-0.1005</v>
      </c>
      <c r="AE37" s="213"/>
    </row>
    <row r="38" spans="1:31" ht="12.75">
      <c r="A38" s="150"/>
      <c r="B38" s="112" t="s">
        <v>21</v>
      </c>
      <c r="C38" s="89">
        <v>63260</v>
      </c>
      <c r="D38" s="86">
        <v>64340</v>
      </c>
      <c r="E38" s="86">
        <v>65090</v>
      </c>
      <c r="F38" s="86">
        <v>65890</v>
      </c>
      <c r="G38" s="86">
        <v>65840</v>
      </c>
      <c r="H38" s="86">
        <v>65440</v>
      </c>
      <c r="I38" s="86">
        <v>64900</v>
      </c>
      <c r="J38" s="86">
        <v>64180</v>
      </c>
      <c r="K38" s="86">
        <v>62860</v>
      </c>
      <c r="L38" s="86">
        <v>61840</v>
      </c>
      <c r="M38" s="86">
        <v>60420</v>
      </c>
      <c r="N38" s="86">
        <v>58620</v>
      </c>
      <c r="O38" s="86">
        <v>56470</v>
      </c>
      <c r="P38" s="86">
        <v>54630</v>
      </c>
      <c r="Q38" s="86">
        <v>52950</v>
      </c>
      <c r="R38" s="86">
        <v>50870</v>
      </c>
      <c r="S38" s="86">
        <v>49730</v>
      </c>
      <c r="T38" s="86">
        <v>50070</v>
      </c>
      <c r="U38" s="86">
        <v>51080</v>
      </c>
      <c r="V38" s="86">
        <v>52500</v>
      </c>
      <c r="W38" s="86">
        <v>54460</v>
      </c>
      <c r="X38" s="86">
        <v>56100</v>
      </c>
      <c r="Y38" s="86">
        <v>56730</v>
      </c>
      <c r="Z38" s="86">
        <v>57270</v>
      </c>
      <c r="AA38" s="86">
        <v>57740</v>
      </c>
      <c r="AB38" s="87">
        <v>58230</v>
      </c>
      <c r="AC38" s="86">
        <f t="shared" si="1"/>
        <v>-5030</v>
      </c>
      <c r="AD38" s="109">
        <v>-0.0795</v>
      </c>
      <c r="AE38" s="213"/>
    </row>
    <row r="39" spans="1:31" ht="12.75">
      <c r="A39" s="150"/>
      <c r="B39" s="112" t="s">
        <v>22</v>
      </c>
      <c r="C39" s="89">
        <v>67800</v>
      </c>
      <c r="D39" s="86">
        <v>69130</v>
      </c>
      <c r="E39" s="86">
        <v>70440</v>
      </c>
      <c r="F39" s="86">
        <v>71550</v>
      </c>
      <c r="G39" s="86">
        <v>71670</v>
      </c>
      <c r="H39" s="86">
        <v>71490</v>
      </c>
      <c r="I39" s="86">
        <v>71340</v>
      </c>
      <c r="J39" s="86">
        <v>70360</v>
      </c>
      <c r="K39" s="86">
        <v>69310</v>
      </c>
      <c r="L39" s="86">
        <v>68490</v>
      </c>
      <c r="M39" s="86">
        <v>66950</v>
      </c>
      <c r="N39" s="86">
        <v>64340</v>
      </c>
      <c r="O39" s="86">
        <v>61410</v>
      </c>
      <c r="P39" s="86">
        <v>58870</v>
      </c>
      <c r="Q39" s="86">
        <v>56420</v>
      </c>
      <c r="R39" s="86">
        <v>53910</v>
      </c>
      <c r="S39" s="86">
        <v>52960</v>
      </c>
      <c r="T39" s="86">
        <v>53260</v>
      </c>
      <c r="U39" s="86">
        <v>54300</v>
      </c>
      <c r="V39" s="86">
        <v>55590</v>
      </c>
      <c r="W39" s="86">
        <v>57470</v>
      </c>
      <c r="X39" s="86">
        <v>58800</v>
      </c>
      <c r="Y39" s="86">
        <v>59250</v>
      </c>
      <c r="Z39" s="86">
        <v>59320</v>
      </c>
      <c r="AA39" s="86">
        <v>59270</v>
      </c>
      <c r="AB39" s="87">
        <v>59660</v>
      </c>
      <c r="AC39" s="86">
        <f t="shared" si="1"/>
        <v>-8140</v>
      </c>
      <c r="AD39" s="109">
        <v>-0.1201</v>
      </c>
      <c r="AE39" s="213"/>
    </row>
    <row r="40" spans="1:31" ht="25.5" customHeight="1">
      <c r="A40" s="150" t="s">
        <v>105</v>
      </c>
      <c r="B40" s="112" t="s">
        <v>93</v>
      </c>
      <c r="C40" s="89">
        <v>112000</v>
      </c>
      <c r="D40" s="86">
        <v>114960</v>
      </c>
      <c r="E40" s="86">
        <v>118160</v>
      </c>
      <c r="F40" s="86">
        <v>120940</v>
      </c>
      <c r="G40" s="86">
        <v>123720</v>
      </c>
      <c r="H40" s="86">
        <v>126840</v>
      </c>
      <c r="I40" s="86">
        <v>129340</v>
      </c>
      <c r="J40" s="86">
        <v>131470</v>
      </c>
      <c r="K40" s="86">
        <v>133430</v>
      </c>
      <c r="L40" s="86">
        <v>133600</v>
      </c>
      <c r="M40" s="86">
        <v>133130</v>
      </c>
      <c r="N40" s="86">
        <v>132550</v>
      </c>
      <c r="O40" s="86">
        <v>130950</v>
      </c>
      <c r="P40" s="86">
        <v>128690</v>
      </c>
      <c r="Q40" s="86">
        <v>126950</v>
      </c>
      <c r="R40" s="86">
        <v>124110</v>
      </c>
      <c r="S40" s="86">
        <v>119840</v>
      </c>
      <c r="T40" s="86">
        <v>114900</v>
      </c>
      <c r="U40" s="86">
        <v>110650</v>
      </c>
      <c r="V40" s="86">
        <v>106660</v>
      </c>
      <c r="W40" s="86">
        <v>102200</v>
      </c>
      <c r="X40" s="86">
        <v>100190</v>
      </c>
      <c r="Y40" s="86">
        <v>100860</v>
      </c>
      <c r="Z40" s="86">
        <v>102900</v>
      </c>
      <c r="AA40" s="86">
        <v>105580</v>
      </c>
      <c r="AB40" s="87">
        <v>109350</v>
      </c>
      <c r="AC40" s="86">
        <f t="shared" si="1"/>
        <v>-2650</v>
      </c>
      <c r="AD40" s="109">
        <v>-0.0236</v>
      </c>
      <c r="AE40" s="213"/>
    </row>
    <row r="41" spans="1:31" ht="12.75">
      <c r="A41" s="150"/>
      <c r="B41" s="112" t="s">
        <v>21</v>
      </c>
      <c r="C41" s="89">
        <v>54400</v>
      </c>
      <c r="D41" s="86">
        <v>55510</v>
      </c>
      <c r="E41" s="86">
        <v>56820</v>
      </c>
      <c r="F41" s="86">
        <v>58070</v>
      </c>
      <c r="G41" s="86">
        <v>59260</v>
      </c>
      <c r="H41" s="86">
        <v>60760</v>
      </c>
      <c r="I41" s="86">
        <v>61900</v>
      </c>
      <c r="J41" s="86">
        <v>62710</v>
      </c>
      <c r="K41" s="86">
        <v>63550</v>
      </c>
      <c r="L41" s="86">
        <v>63570</v>
      </c>
      <c r="M41" s="86">
        <v>63240</v>
      </c>
      <c r="N41" s="86">
        <v>62770</v>
      </c>
      <c r="O41" s="86">
        <v>62110</v>
      </c>
      <c r="P41" s="86">
        <v>60860</v>
      </c>
      <c r="Q41" s="86">
        <v>59900</v>
      </c>
      <c r="R41" s="86">
        <v>58560</v>
      </c>
      <c r="S41" s="86">
        <v>56830</v>
      </c>
      <c r="T41" s="86">
        <v>54760</v>
      </c>
      <c r="U41" s="86">
        <v>52990</v>
      </c>
      <c r="V41" s="86">
        <v>51380</v>
      </c>
      <c r="W41" s="86">
        <v>49370</v>
      </c>
      <c r="X41" s="86">
        <v>48280</v>
      </c>
      <c r="Y41" s="86">
        <v>48630</v>
      </c>
      <c r="Z41" s="86">
        <v>49640</v>
      </c>
      <c r="AA41" s="86">
        <v>51050</v>
      </c>
      <c r="AB41" s="87">
        <v>52960</v>
      </c>
      <c r="AC41" s="86">
        <f t="shared" si="1"/>
        <v>-1440</v>
      </c>
      <c r="AD41" s="109">
        <v>-0.0265</v>
      </c>
      <c r="AE41" s="213"/>
    </row>
    <row r="42" spans="1:31" ht="12.75">
      <c r="A42" s="150"/>
      <c r="B42" s="112" t="s">
        <v>22</v>
      </c>
      <c r="C42" s="89">
        <v>57600</v>
      </c>
      <c r="D42" s="86">
        <v>59450</v>
      </c>
      <c r="E42" s="86">
        <v>61350</v>
      </c>
      <c r="F42" s="86">
        <v>62870</v>
      </c>
      <c r="G42" s="86">
        <v>64460</v>
      </c>
      <c r="H42" s="86">
        <v>66080</v>
      </c>
      <c r="I42" s="86">
        <v>67440</v>
      </c>
      <c r="J42" s="86">
        <v>68760</v>
      </c>
      <c r="K42" s="86">
        <v>69870</v>
      </c>
      <c r="L42" s="86">
        <v>70040</v>
      </c>
      <c r="M42" s="86">
        <v>69880</v>
      </c>
      <c r="N42" s="86">
        <v>69780</v>
      </c>
      <c r="O42" s="86">
        <v>68840</v>
      </c>
      <c r="P42" s="86">
        <v>67830</v>
      </c>
      <c r="Q42" s="86">
        <v>67050</v>
      </c>
      <c r="R42" s="86">
        <v>65550</v>
      </c>
      <c r="S42" s="86">
        <v>63010</v>
      </c>
      <c r="T42" s="86">
        <v>60140</v>
      </c>
      <c r="U42" s="86">
        <v>57670</v>
      </c>
      <c r="V42" s="86">
        <v>55280</v>
      </c>
      <c r="W42" s="86">
        <v>52830</v>
      </c>
      <c r="X42" s="86">
        <v>51910</v>
      </c>
      <c r="Y42" s="86">
        <v>52220</v>
      </c>
      <c r="Z42" s="86">
        <v>53260</v>
      </c>
      <c r="AA42" s="86">
        <v>54530</v>
      </c>
      <c r="AB42" s="87">
        <v>56390</v>
      </c>
      <c r="AC42" s="86">
        <f t="shared" si="1"/>
        <v>-1210</v>
      </c>
      <c r="AD42" s="109">
        <v>-0.021</v>
      </c>
      <c r="AE42" s="213"/>
    </row>
    <row r="43" spans="1:31" ht="25.5" customHeight="1">
      <c r="A43" s="150" t="s">
        <v>106</v>
      </c>
      <c r="B43" s="112" t="s">
        <v>93</v>
      </c>
      <c r="C43" s="89">
        <v>99940</v>
      </c>
      <c r="D43" s="86">
        <v>98940</v>
      </c>
      <c r="E43" s="86">
        <v>99360</v>
      </c>
      <c r="F43" s="86">
        <v>100700</v>
      </c>
      <c r="G43" s="86">
        <v>103220</v>
      </c>
      <c r="H43" s="86">
        <v>106420</v>
      </c>
      <c r="I43" s="86">
        <v>109430</v>
      </c>
      <c r="J43" s="86">
        <v>112650</v>
      </c>
      <c r="K43" s="86">
        <v>115450</v>
      </c>
      <c r="L43" s="86">
        <v>118260</v>
      </c>
      <c r="M43" s="86">
        <v>121380</v>
      </c>
      <c r="N43" s="86">
        <v>123900</v>
      </c>
      <c r="O43" s="86">
        <v>126050</v>
      </c>
      <c r="P43" s="86">
        <v>128020</v>
      </c>
      <c r="Q43" s="86">
        <v>128280</v>
      </c>
      <c r="R43" s="86">
        <v>127910</v>
      </c>
      <c r="S43" s="86">
        <v>127430</v>
      </c>
      <c r="T43" s="86">
        <v>125950</v>
      </c>
      <c r="U43" s="86">
        <v>123840</v>
      </c>
      <c r="V43" s="86">
        <v>122220</v>
      </c>
      <c r="W43" s="86">
        <v>119540</v>
      </c>
      <c r="X43" s="86">
        <v>115450</v>
      </c>
      <c r="Y43" s="86">
        <v>110710</v>
      </c>
      <c r="Z43" s="86">
        <v>106630</v>
      </c>
      <c r="AA43" s="86">
        <v>102800</v>
      </c>
      <c r="AB43" s="87">
        <v>98520</v>
      </c>
      <c r="AC43" s="86">
        <f t="shared" si="1"/>
        <v>-1420</v>
      </c>
      <c r="AD43" s="109">
        <v>-0.0143</v>
      </c>
      <c r="AE43" s="213"/>
    </row>
    <row r="44" spans="1:31" ht="12.75">
      <c r="A44" s="150"/>
      <c r="B44" s="112" t="s">
        <v>21</v>
      </c>
      <c r="C44" s="89">
        <v>48400</v>
      </c>
      <c r="D44" s="86">
        <v>47990</v>
      </c>
      <c r="E44" s="86">
        <v>48150</v>
      </c>
      <c r="F44" s="86">
        <v>48600</v>
      </c>
      <c r="G44" s="86">
        <v>49690</v>
      </c>
      <c r="H44" s="86">
        <v>51090</v>
      </c>
      <c r="I44" s="86">
        <v>52240</v>
      </c>
      <c r="J44" s="86">
        <v>53580</v>
      </c>
      <c r="K44" s="86">
        <v>54860</v>
      </c>
      <c r="L44" s="86">
        <v>56080</v>
      </c>
      <c r="M44" s="86">
        <v>57590</v>
      </c>
      <c r="N44" s="86">
        <v>58750</v>
      </c>
      <c r="O44" s="86">
        <v>59580</v>
      </c>
      <c r="P44" s="86">
        <v>60440</v>
      </c>
      <c r="Q44" s="86">
        <v>60510</v>
      </c>
      <c r="R44" s="86">
        <v>60260</v>
      </c>
      <c r="S44" s="86">
        <v>59860</v>
      </c>
      <c r="T44" s="86">
        <v>59260</v>
      </c>
      <c r="U44" s="86">
        <v>58100</v>
      </c>
      <c r="V44" s="86">
        <v>57210</v>
      </c>
      <c r="W44" s="86">
        <v>55960</v>
      </c>
      <c r="X44" s="86">
        <v>54330</v>
      </c>
      <c r="Y44" s="86">
        <v>52370</v>
      </c>
      <c r="Z44" s="86">
        <v>50680</v>
      </c>
      <c r="AA44" s="86">
        <v>49160</v>
      </c>
      <c r="AB44" s="87">
        <v>47250</v>
      </c>
      <c r="AC44" s="86">
        <f t="shared" si="1"/>
        <v>-1150</v>
      </c>
      <c r="AD44" s="109">
        <v>-0.0238</v>
      </c>
      <c r="AE44" s="213"/>
    </row>
    <row r="45" spans="1:31" ht="12.75">
      <c r="A45" s="150"/>
      <c r="B45" s="112" t="s">
        <v>22</v>
      </c>
      <c r="C45" s="89">
        <v>51540</v>
      </c>
      <c r="D45" s="86">
        <v>50950</v>
      </c>
      <c r="E45" s="86">
        <v>51200</v>
      </c>
      <c r="F45" s="86">
        <v>52100</v>
      </c>
      <c r="G45" s="86">
        <v>53540</v>
      </c>
      <c r="H45" s="86">
        <v>55320</v>
      </c>
      <c r="I45" s="86">
        <v>57190</v>
      </c>
      <c r="J45" s="86">
        <v>59070</v>
      </c>
      <c r="K45" s="86">
        <v>60590</v>
      </c>
      <c r="L45" s="86">
        <v>62180</v>
      </c>
      <c r="M45" s="86">
        <v>63790</v>
      </c>
      <c r="N45" s="86">
        <v>65150</v>
      </c>
      <c r="O45" s="86">
        <v>66470</v>
      </c>
      <c r="P45" s="86">
        <v>67580</v>
      </c>
      <c r="Q45" s="86">
        <v>67770</v>
      </c>
      <c r="R45" s="86">
        <v>67650</v>
      </c>
      <c r="S45" s="86">
        <v>67570</v>
      </c>
      <c r="T45" s="86">
        <v>66690</v>
      </c>
      <c r="U45" s="86">
        <v>65740</v>
      </c>
      <c r="V45" s="86">
        <v>65010</v>
      </c>
      <c r="W45" s="86">
        <v>63580</v>
      </c>
      <c r="X45" s="86">
        <v>61120</v>
      </c>
      <c r="Y45" s="86">
        <v>58340</v>
      </c>
      <c r="Z45" s="86">
        <v>55950</v>
      </c>
      <c r="AA45" s="86">
        <v>53640</v>
      </c>
      <c r="AB45" s="87">
        <v>51270</v>
      </c>
      <c r="AC45" s="86">
        <f t="shared" si="1"/>
        <v>-270</v>
      </c>
      <c r="AD45" s="109">
        <v>-0.0053</v>
      </c>
      <c r="AE45" s="213"/>
    </row>
    <row r="46" spans="1:31" ht="25.5" customHeight="1">
      <c r="A46" s="150" t="s">
        <v>107</v>
      </c>
      <c r="B46" s="112" t="s">
        <v>93</v>
      </c>
      <c r="C46" s="89">
        <v>87290</v>
      </c>
      <c r="D46" s="86">
        <v>90090</v>
      </c>
      <c r="E46" s="86">
        <v>91980</v>
      </c>
      <c r="F46" s="86">
        <v>94060</v>
      </c>
      <c r="G46" s="86">
        <v>95530</v>
      </c>
      <c r="H46" s="86">
        <v>92450</v>
      </c>
      <c r="I46" s="86">
        <v>91720</v>
      </c>
      <c r="J46" s="86">
        <v>92240</v>
      </c>
      <c r="K46" s="86">
        <v>93630</v>
      </c>
      <c r="L46" s="86">
        <v>96130</v>
      </c>
      <c r="M46" s="86">
        <v>99250</v>
      </c>
      <c r="N46" s="86">
        <v>102200</v>
      </c>
      <c r="O46" s="86">
        <v>105370</v>
      </c>
      <c r="P46" s="86">
        <v>108130</v>
      </c>
      <c r="Q46" s="86">
        <v>110900</v>
      </c>
      <c r="R46" s="86">
        <v>113970</v>
      </c>
      <c r="S46" s="86">
        <v>116460</v>
      </c>
      <c r="T46" s="86">
        <v>118590</v>
      </c>
      <c r="U46" s="86">
        <v>120550</v>
      </c>
      <c r="V46" s="86">
        <v>120880</v>
      </c>
      <c r="W46" s="86">
        <v>120620</v>
      </c>
      <c r="X46" s="86">
        <v>120260</v>
      </c>
      <c r="Y46" s="86">
        <v>118940</v>
      </c>
      <c r="Z46" s="86">
        <v>117020</v>
      </c>
      <c r="AA46" s="86">
        <v>115560</v>
      </c>
      <c r="AB46" s="87">
        <v>113070</v>
      </c>
      <c r="AC46" s="86">
        <f t="shared" si="1"/>
        <v>25780</v>
      </c>
      <c r="AD46" s="109">
        <v>0.2953</v>
      </c>
      <c r="AE46" s="213"/>
    </row>
    <row r="47" spans="1:31" ht="12.75">
      <c r="A47" s="150"/>
      <c r="B47" s="112" t="s">
        <v>21</v>
      </c>
      <c r="C47" s="89">
        <v>41420</v>
      </c>
      <c r="D47" s="86">
        <v>42950</v>
      </c>
      <c r="E47" s="86">
        <v>43770</v>
      </c>
      <c r="F47" s="86">
        <v>44880</v>
      </c>
      <c r="G47" s="86">
        <v>45490</v>
      </c>
      <c r="H47" s="86">
        <v>43980</v>
      </c>
      <c r="I47" s="86">
        <v>43730</v>
      </c>
      <c r="J47" s="86">
        <v>43950</v>
      </c>
      <c r="K47" s="86">
        <v>44440</v>
      </c>
      <c r="L47" s="86">
        <v>45540</v>
      </c>
      <c r="M47" s="86">
        <v>46910</v>
      </c>
      <c r="N47" s="86">
        <v>48040</v>
      </c>
      <c r="O47" s="86">
        <v>49370</v>
      </c>
      <c r="P47" s="86">
        <v>50640</v>
      </c>
      <c r="Q47" s="86">
        <v>51860</v>
      </c>
      <c r="R47" s="86">
        <v>53340</v>
      </c>
      <c r="S47" s="86">
        <v>54490</v>
      </c>
      <c r="T47" s="86">
        <v>55320</v>
      </c>
      <c r="U47" s="86">
        <v>56190</v>
      </c>
      <c r="V47" s="86">
        <v>56300</v>
      </c>
      <c r="W47" s="86">
        <v>56110</v>
      </c>
      <c r="X47" s="86">
        <v>55780</v>
      </c>
      <c r="Y47" s="86">
        <v>55270</v>
      </c>
      <c r="Z47" s="86">
        <v>54220</v>
      </c>
      <c r="AA47" s="86">
        <v>53430</v>
      </c>
      <c r="AB47" s="87">
        <v>52300</v>
      </c>
      <c r="AC47" s="86">
        <f t="shared" si="1"/>
        <v>10880</v>
      </c>
      <c r="AD47" s="109">
        <v>0.2627</v>
      </c>
      <c r="AE47" s="213"/>
    </row>
    <row r="48" spans="1:31" ht="12.75">
      <c r="A48" s="150"/>
      <c r="B48" s="112" t="s">
        <v>22</v>
      </c>
      <c r="C48" s="89">
        <v>45870</v>
      </c>
      <c r="D48" s="86">
        <v>47140</v>
      </c>
      <c r="E48" s="86">
        <v>48210</v>
      </c>
      <c r="F48" s="86">
        <v>49180</v>
      </c>
      <c r="G48" s="86">
        <v>50040</v>
      </c>
      <c r="H48" s="86">
        <v>48470</v>
      </c>
      <c r="I48" s="86">
        <v>47990</v>
      </c>
      <c r="J48" s="86">
        <v>48290</v>
      </c>
      <c r="K48" s="86">
        <v>49180</v>
      </c>
      <c r="L48" s="86">
        <v>50590</v>
      </c>
      <c r="M48" s="86">
        <v>52340</v>
      </c>
      <c r="N48" s="86">
        <v>54160</v>
      </c>
      <c r="O48" s="86">
        <v>56000</v>
      </c>
      <c r="P48" s="86">
        <v>57490</v>
      </c>
      <c r="Q48" s="86">
        <v>59040</v>
      </c>
      <c r="R48" s="86">
        <v>60630</v>
      </c>
      <c r="S48" s="86">
        <v>61970</v>
      </c>
      <c r="T48" s="86">
        <v>63270</v>
      </c>
      <c r="U48" s="86">
        <v>64370</v>
      </c>
      <c r="V48" s="86">
        <v>64580</v>
      </c>
      <c r="W48" s="86">
        <v>64510</v>
      </c>
      <c r="X48" s="86">
        <v>64480</v>
      </c>
      <c r="Y48" s="86">
        <v>63670</v>
      </c>
      <c r="Z48" s="86">
        <v>62800</v>
      </c>
      <c r="AA48" s="86">
        <v>62130</v>
      </c>
      <c r="AB48" s="87">
        <v>60770</v>
      </c>
      <c r="AC48" s="86">
        <f t="shared" si="1"/>
        <v>14900</v>
      </c>
      <c r="AD48" s="109">
        <v>0.3248</v>
      </c>
      <c r="AE48" s="213"/>
    </row>
    <row r="49" spans="1:31" ht="25.5" customHeight="1">
      <c r="A49" s="150" t="s">
        <v>108</v>
      </c>
      <c r="B49" s="112" t="s">
        <v>93</v>
      </c>
      <c r="C49" s="89">
        <v>69880</v>
      </c>
      <c r="D49" s="86">
        <v>70100</v>
      </c>
      <c r="E49" s="86">
        <v>70870</v>
      </c>
      <c r="F49" s="86">
        <v>71280</v>
      </c>
      <c r="G49" s="86">
        <v>72540</v>
      </c>
      <c r="H49" s="86">
        <v>77890</v>
      </c>
      <c r="I49" s="86">
        <v>80720</v>
      </c>
      <c r="J49" s="86">
        <v>82620</v>
      </c>
      <c r="K49" s="86">
        <v>84610</v>
      </c>
      <c r="L49" s="86">
        <v>86030</v>
      </c>
      <c r="M49" s="86">
        <v>83440</v>
      </c>
      <c r="N49" s="86">
        <v>82940</v>
      </c>
      <c r="O49" s="86">
        <v>83570</v>
      </c>
      <c r="P49" s="86">
        <v>84970</v>
      </c>
      <c r="Q49" s="86">
        <v>87400</v>
      </c>
      <c r="R49" s="86">
        <v>90380</v>
      </c>
      <c r="S49" s="86">
        <v>93210</v>
      </c>
      <c r="T49" s="86">
        <v>96250</v>
      </c>
      <c r="U49" s="86">
        <v>98900</v>
      </c>
      <c r="V49" s="86">
        <v>101570</v>
      </c>
      <c r="W49" s="86">
        <v>104520</v>
      </c>
      <c r="X49" s="86">
        <v>106930</v>
      </c>
      <c r="Y49" s="86">
        <v>109020</v>
      </c>
      <c r="Z49" s="86">
        <v>110930</v>
      </c>
      <c r="AA49" s="86">
        <v>111330</v>
      </c>
      <c r="AB49" s="87">
        <v>111180</v>
      </c>
      <c r="AC49" s="86">
        <f t="shared" si="1"/>
        <v>41300</v>
      </c>
      <c r="AD49" s="109">
        <v>0.591</v>
      </c>
      <c r="AE49" s="213"/>
    </row>
    <row r="50" spans="1:31" ht="12.75">
      <c r="A50" s="150"/>
      <c r="B50" s="112" t="s">
        <v>21</v>
      </c>
      <c r="C50" s="89">
        <v>31150</v>
      </c>
      <c r="D50" s="86">
        <v>31300</v>
      </c>
      <c r="E50" s="86">
        <v>31990</v>
      </c>
      <c r="F50" s="86">
        <v>32390</v>
      </c>
      <c r="G50" s="86">
        <v>33290</v>
      </c>
      <c r="H50" s="86">
        <v>35930</v>
      </c>
      <c r="I50" s="86">
        <v>37450</v>
      </c>
      <c r="J50" s="86">
        <v>38300</v>
      </c>
      <c r="K50" s="86">
        <v>39360</v>
      </c>
      <c r="L50" s="86">
        <v>39960</v>
      </c>
      <c r="M50" s="86">
        <v>38740</v>
      </c>
      <c r="N50" s="86">
        <v>38620</v>
      </c>
      <c r="O50" s="86">
        <v>38910</v>
      </c>
      <c r="P50" s="86">
        <v>39420</v>
      </c>
      <c r="Q50" s="86">
        <v>40490</v>
      </c>
      <c r="R50" s="86">
        <v>41790</v>
      </c>
      <c r="S50" s="86">
        <v>42890</v>
      </c>
      <c r="T50" s="86">
        <v>44170</v>
      </c>
      <c r="U50" s="86">
        <v>45390</v>
      </c>
      <c r="V50" s="86">
        <v>46560</v>
      </c>
      <c r="W50" s="86">
        <v>47970</v>
      </c>
      <c r="X50" s="86">
        <v>49080</v>
      </c>
      <c r="Y50" s="86">
        <v>49890</v>
      </c>
      <c r="Z50" s="86">
        <v>50730</v>
      </c>
      <c r="AA50" s="86">
        <v>50890</v>
      </c>
      <c r="AB50" s="87">
        <v>50770</v>
      </c>
      <c r="AC50" s="86">
        <f t="shared" si="1"/>
        <v>19620</v>
      </c>
      <c r="AD50" s="109">
        <v>0.63</v>
      </c>
      <c r="AE50" s="213"/>
    </row>
    <row r="51" spans="1:31" ht="12.75">
      <c r="A51" s="150"/>
      <c r="B51" s="112" t="s">
        <v>22</v>
      </c>
      <c r="C51" s="89">
        <v>38730</v>
      </c>
      <c r="D51" s="86">
        <v>38800</v>
      </c>
      <c r="E51" s="86">
        <v>38870</v>
      </c>
      <c r="F51" s="86">
        <v>38900</v>
      </c>
      <c r="G51" s="86">
        <v>39250</v>
      </c>
      <c r="H51" s="86">
        <v>41950</v>
      </c>
      <c r="I51" s="86">
        <v>43270</v>
      </c>
      <c r="J51" s="86">
        <v>44320</v>
      </c>
      <c r="K51" s="86">
        <v>45250</v>
      </c>
      <c r="L51" s="86">
        <v>46070</v>
      </c>
      <c r="M51" s="86">
        <v>44700</v>
      </c>
      <c r="N51" s="86">
        <v>44320</v>
      </c>
      <c r="O51" s="86">
        <v>44660</v>
      </c>
      <c r="P51" s="86">
        <v>45550</v>
      </c>
      <c r="Q51" s="86">
        <v>46910</v>
      </c>
      <c r="R51" s="86">
        <v>48590</v>
      </c>
      <c r="S51" s="86">
        <v>50320</v>
      </c>
      <c r="T51" s="86">
        <v>52080</v>
      </c>
      <c r="U51" s="86">
        <v>53510</v>
      </c>
      <c r="V51" s="86">
        <v>55010</v>
      </c>
      <c r="W51" s="86">
        <v>56550</v>
      </c>
      <c r="X51" s="86">
        <v>57850</v>
      </c>
      <c r="Y51" s="86">
        <v>59130</v>
      </c>
      <c r="Z51" s="86">
        <v>60190</v>
      </c>
      <c r="AA51" s="86">
        <v>60440</v>
      </c>
      <c r="AB51" s="87">
        <v>60410</v>
      </c>
      <c r="AC51" s="86">
        <f t="shared" si="1"/>
        <v>21680</v>
      </c>
      <c r="AD51" s="109">
        <v>0.5597</v>
      </c>
      <c r="AE51" s="213"/>
    </row>
    <row r="52" spans="1:31" ht="25.5" customHeight="1">
      <c r="A52" s="150" t="s">
        <v>109</v>
      </c>
      <c r="B52" s="112" t="s">
        <v>93</v>
      </c>
      <c r="C52" s="89">
        <v>58060</v>
      </c>
      <c r="D52" s="86">
        <v>58620</v>
      </c>
      <c r="E52" s="86">
        <v>59180</v>
      </c>
      <c r="F52" s="86">
        <v>59070</v>
      </c>
      <c r="G52" s="86">
        <v>58620</v>
      </c>
      <c r="H52" s="86">
        <v>58360</v>
      </c>
      <c r="I52" s="86">
        <v>58920</v>
      </c>
      <c r="J52" s="86">
        <v>59840</v>
      </c>
      <c r="K52" s="86">
        <v>60430</v>
      </c>
      <c r="L52" s="86">
        <v>61700</v>
      </c>
      <c r="M52" s="86">
        <v>66560</v>
      </c>
      <c r="N52" s="86">
        <v>69200</v>
      </c>
      <c r="O52" s="86">
        <v>71010</v>
      </c>
      <c r="P52" s="86">
        <v>72820</v>
      </c>
      <c r="Q52" s="86">
        <v>74150</v>
      </c>
      <c r="R52" s="86">
        <v>72130</v>
      </c>
      <c r="S52" s="86">
        <v>71880</v>
      </c>
      <c r="T52" s="86">
        <v>72590</v>
      </c>
      <c r="U52" s="86">
        <v>73980</v>
      </c>
      <c r="V52" s="86">
        <v>76270</v>
      </c>
      <c r="W52" s="86">
        <v>79010</v>
      </c>
      <c r="X52" s="86">
        <v>81640</v>
      </c>
      <c r="Y52" s="86">
        <v>84460</v>
      </c>
      <c r="Z52" s="86">
        <v>86930</v>
      </c>
      <c r="AA52" s="86">
        <v>89430</v>
      </c>
      <c r="AB52" s="87">
        <v>92190</v>
      </c>
      <c r="AC52" s="86">
        <f t="shared" si="1"/>
        <v>34130</v>
      </c>
      <c r="AD52" s="109">
        <v>0.5879</v>
      </c>
      <c r="AE52" s="213"/>
    </row>
    <row r="53" spans="1:31" ht="12.75">
      <c r="A53" s="150"/>
      <c r="B53" s="112" t="s">
        <v>21</v>
      </c>
      <c r="C53" s="89">
        <v>23990</v>
      </c>
      <c r="D53" s="86">
        <v>24400</v>
      </c>
      <c r="E53" s="86">
        <v>24700</v>
      </c>
      <c r="F53" s="86">
        <v>24770</v>
      </c>
      <c r="G53" s="86">
        <v>24670</v>
      </c>
      <c r="H53" s="86">
        <v>24810</v>
      </c>
      <c r="I53" s="86">
        <v>25120</v>
      </c>
      <c r="J53" s="86">
        <v>25850</v>
      </c>
      <c r="K53" s="86">
        <v>26310</v>
      </c>
      <c r="L53" s="86">
        <v>27180</v>
      </c>
      <c r="M53" s="86">
        <v>29540</v>
      </c>
      <c r="N53" s="86">
        <v>30930</v>
      </c>
      <c r="O53" s="86">
        <v>31730</v>
      </c>
      <c r="P53" s="86">
        <v>32680</v>
      </c>
      <c r="Q53" s="86">
        <v>33250</v>
      </c>
      <c r="R53" s="86">
        <v>32350</v>
      </c>
      <c r="S53" s="86">
        <v>32350</v>
      </c>
      <c r="T53" s="86">
        <v>32690</v>
      </c>
      <c r="U53" s="86">
        <v>33210</v>
      </c>
      <c r="V53" s="86">
        <v>34220</v>
      </c>
      <c r="W53" s="86">
        <v>35400</v>
      </c>
      <c r="X53" s="86">
        <v>36410</v>
      </c>
      <c r="Y53" s="86">
        <v>37580</v>
      </c>
      <c r="Z53" s="86">
        <v>38710</v>
      </c>
      <c r="AA53" s="86">
        <v>39800</v>
      </c>
      <c r="AB53" s="87">
        <v>41100</v>
      </c>
      <c r="AC53" s="86">
        <f t="shared" si="1"/>
        <v>17110</v>
      </c>
      <c r="AD53" s="109">
        <v>0.713</v>
      </c>
      <c r="AE53" s="213"/>
    </row>
    <row r="54" spans="1:31" ht="12.75">
      <c r="A54" s="150"/>
      <c r="B54" s="112" t="s">
        <v>22</v>
      </c>
      <c r="C54" s="89">
        <v>34060</v>
      </c>
      <c r="D54" s="86">
        <v>34220</v>
      </c>
      <c r="E54" s="86">
        <v>34480</v>
      </c>
      <c r="F54" s="86">
        <v>34300</v>
      </c>
      <c r="G54" s="86">
        <v>33950</v>
      </c>
      <c r="H54" s="86">
        <v>33550</v>
      </c>
      <c r="I54" s="86">
        <v>33800</v>
      </c>
      <c r="J54" s="86">
        <v>33990</v>
      </c>
      <c r="K54" s="86">
        <v>34120</v>
      </c>
      <c r="L54" s="86">
        <v>34520</v>
      </c>
      <c r="M54" s="86">
        <v>37010</v>
      </c>
      <c r="N54" s="86">
        <v>38270</v>
      </c>
      <c r="O54" s="86">
        <v>39280</v>
      </c>
      <c r="P54" s="86">
        <v>40150</v>
      </c>
      <c r="Q54" s="86">
        <v>40900</v>
      </c>
      <c r="R54" s="86">
        <v>39780</v>
      </c>
      <c r="S54" s="86">
        <v>39530</v>
      </c>
      <c r="T54" s="86">
        <v>39910</v>
      </c>
      <c r="U54" s="86">
        <v>40770</v>
      </c>
      <c r="V54" s="86">
        <v>42050</v>
      </c>
      <c r="W54" s="86">
        <v>43610</v>
      </c>
      <c r="X54" s="86">
        <v>45230</v>
      </c>
      <c r="Y54" s="86">
        <v>46880</v>
      </c>
      <c r="Z54" s="86">
        <v>48220</v>
      </c>
      <c r="AA54" s="86">
        <v>49640</v>
      </c>
      <c r="AB54" s="87">
        <v>51090</v>
      </c>
      <c r="AC54" s="86">
        <f t="shared" si="1"/>
        <v>17030</v>
      </c>
      <c r="AD54" s="109">
        <v>0.4998</v>
      </c>
      <c r="AE54" s="213"/>
    </row>
    <row r="55" spans="1:31" ht="25.5" customHeight="1">
      <c r="A55" s="150" t="s">
        <v>110</v>
      </c>
      <c r="B55" s="112" t="s">
        <v>93</v>
      </c>
      <c r="C55" s="89">
        <v>40830</v>
      </c>
      <c r="D55" s="86">
        <v>41590</v>
      </c>
      <c r="E55" s="86">
        <v>42150</v>
      </c>
      <c r="F55" s="86">
        <v>42990</v>
      </c>
      <c r="G55" s="86">
        <v>43680</v>
      </c>
      <c r="H55" s="86">
        <v>44140</v>
      </c>
      <c r="I55" s="86">
        <v>45000</v>
      </c>
      <c r="J55" s="86">
        <v>45690</v>
      </c>
      <c r="K55" s="86">
        <v>45830</v>
      </c>
      <c r="L55" s="86">
        <v>45700</v>
      </c>
      <c r="M55" s="86">
        <v>45700</v>
      </c>
      <c r="N55" s="86">
        <v>46380</v>
      </c>
      <c r="O55" s="86">
        <v>47340</v>
      </c>
      <c r="P55" s="86">
        <v>48010</v>
      </c>
      <c r="Q55" s="86">
        <v>49200</v>
      </c>
      <c r="R55" s="86">
        <v>53360</v>
      </c>
      <c r="S55" s="86">
        <v>55700</v>
      </c>
      <c r="T55" s="86">
        <v>57340</v>
      </c>
      <c r="U55" s="86">
        <v>58900</v>
      </c>
      <c r="V55" s="86">
        <v>60060</v>
      </c>
      <c r="W55" s="86">
        <v>58620</v>
      </c>
      <c r="X55" s="86">
        <v>58600</v>
      </c>
      <c r="Y55" s="86">
        <v>59370</v>
      </c>
      <c r="Z55" s="86">
        <v>60670</v>
      </c>
      <c r="AA55" s="86">
        <v>62730</v>
      </c>
      <c r="AB55" s="87">
        <v>65140</v>
      </c>
      <c r="AC55" s="86">
        <f t="shared" si="1"/>
        <v>24310</v>
      </c>
      <c r="AD55" s="109">
        <v>0.5955</v>
      </c>
      <c r="AE55" s="213"/>
    </row>
    <row r="56" spans="1:31" ht="12.75">
      <c r="A56" s="150"/>
      <c r="B56" s="112" t="s">
        <v>21</v>
      </c>
      <c r="C56" s="89">
        <v>15420</v>
      </c>
      <c r="D56" s="86">
        <v>15860</v>
      </c>
      <c r="E56" s="86">
        <v>16140</v>
      </c>
      <c r="F56" s="86">
        <v>16570</v>
      </c>
      <c r="G56" s="86">
        <v>16940</v>
      </c>
      <c r="H56" s="86">
        <v>17160</v>
      </c>
      <c r="I56" s="86">
        <v>17640</v>
      </c>
      <c r="J56" s="86">
        <v>17980</v>
      </c>
      <c r="K56" s="86">
        <v>18140</v>
      </c>
      <c r="L56" s="86">
        <v>18170</v>
      </c>
      <c r="M56" s="86">
        <v>18380</v>
      </c>
      <c r="N56" s="86">
        <v>18740</v>
      </c>
      <c r="O56" s="86">
        <v>19420</v>
      </c>
      <c r="P56" s="86">
        <v>19890</v>
      </c>
      <c r="Q56" s="86">
        <v>20650</v>
      </c>
      <c r="R56" s="86">
        <v>22610</v>
      </c>
      <c r="S56" s="86">
        <v>23790</v>
      </c>
      <c r="T56" s="86">
        <v>24510</v>
      </c>
      <c r="U56" s="86">
        <v>25310</v>
      </c>
      <c r="V56" s="86">
        <v>25800</v>
      </c>
      <c r="W56" s="86">
        <v>25200</v>
      </c>
      <c r="X56" s="86">
        <v>25310</v>
      </c>
      <c r="Y56" s="86">
        <v>25670</v>
      </c>
      <c r="Z56" s="86">
        <v>26160</v>
      </c>
      <c r="AA56" s="86">
        <v>27040</v>
      </c>
      <c r="AB56" s="87">
        <v>28060</v>
      </c>
      <c r="AC56" s="86">
        <f t="shared" si="1"/>
        <v>12640</v>
      </c>
      <c r="AD56" s="109">
        <v>0.8193</v>
      </c>
      <c r="AE56" s="213"/>
    </row>
    <row r="57" spans="1:31" ht="12.75">
      <c r="A57" s="150"/>
      <c r="B57" s="112" t="s">
        <v>22</v>
      </c>
      <c r="C57" s="89">
        <v>25410</v>
      </c>
      <c r="D57" s="86">
        <v>25730</v>
      </c>
      <c r="E57" s="86">
        <v>26000</v>
      </c>
      <c r="F57" s="86">
        <v>26420</v>
      </c>
      <c r="G57" s="86">
        <v>26740</v>
      </c>
      <c r="H57" s="86">
        <v>26980</v>
      </c>
      <c r="I57" s="86">
        <v>27360</v>
      </c>
      <c r="J57" s="86">
        <v>27710</v>
      </c>
      <c r="K57" s="86">
        <v>27690</v>
      </c>
      <c r="L57" s="86">
        <v>27520</v>
      </c>
      <c r="M57" s="86">
        <v>27320</v>
      </c>
      <c r="N57" s="86">
        <v>27640</v>
      </c>
      <c r="O57" s="86">
        <v>27920</v>
      </c>
      <c r="P57" s="86">
        <v>28120</v>
      </c>
      <c r="Q57" s="86">
        <v>28550</v>
      </c>
      <c r="R57" s="86">
        <v>30750</v>
      </c>
      <c r="S57" s="86">
        <v>31910</v>
      </c>
      <c r="T57" s="86">
        <v>32830</v>
      </c>
      <c r="U57" s="86">
        <v>33590</v>
      </c>
      <c r="V57" s="86">
        <v>34260</v>
      </c>
      <c r="W57" s="86">
        <v>33420</v>
      </c>
      <c r="X57" s="86">
        <v>33290</v>
      </c>
      <c r="Y57" s="86">
        <v>33700</v>
      </c>
      <c r="Z57" s="86">
        <v>34510</v>
      </c>
      <c r="AA57" s="86">
        <v>35690</v>
      </c>
      <c r="AB57" s="87">
        <v>37090</v>
      </c>
      <c r="AC57" s="86">
        <f t="shared" si="1"/>
        <v>11680</v>
      </c>
      <c r="AD57" s="109">
        <v>0.4596</v>
      </c>
      <c r="AE57" s="213"/>
    </row>
    <row r="58" spans="1:31" ht="25.5" customHeight="1">
      <c r="A58" s="150" t="s">
        <v>111</v>
      </c>
      <c r="B58" s="112" t="s">
        <v>93</v>
      </c>
      <c r="C58" s="89">
        <v>21940</v>
      </c>
      <c r="D58" s="86">
        <v>22220</v>
      </c>
      <c r="E58" s="86">
        <v>22990</v>
      </c>
      <c r="F58" s="86">
        <v>23780</v>
      </c>
      <c r="G58" s="86">
        <v>24650</v>
      </c>
      <c r="H58" s="86">
        <v>25840</v>
      </c>
      <c r="I58" s="86">
        <v>26770</v>
      </c>
      <c r="J58" s="86">
        <v>27490</v>
      </c>
      <c r="K58" s="86">
        <v>28410</v>
      </c>
      <c r="L58" s="86">
        <v>29220</v>
      </c>
      <c r="M58" s="86">
        <v>29850</v>
      </c>
      <c r="N58" s="86">
        <v>30690</v>
      </c>
      <c r="O58" s="86">
        <v>31380</v>
      </c>
      <c r="P58" s="86">
        <v>31680</v>
      </c>
      <c r="Q58" s="86">
        <v>31760</v>
      </c>
      <c r="R58" s="86">
        <v>31930</v>
      </c>
      <c r="S58" s="86">
        <v>32640</v>
      </c>
      <c r="T58" s="86">
        <v>33530</v>
      </c>
      <c r="U58" s="86">
        <v>34180</v>
      </c>
      <c r="V58" s="86">
        <v>35160</v>
      </c>
      <c r="W58" s="86">
        <v>38440</v>
      </c>
      <c r="X58" s="86">
        <v>40320</v>
      </c>
      <c r="Y58" s="86">
        <v>41650</v>
      </c>
      <c r="Z58" s="86">
        <v>42840</v>
      </c>
      <c r="AA58" s="86">
        <v>43740</v>
      </c>
      <c r="AB58" s="87">
        <v>42880</v>
      </c>
      <c r="AC58" s="86">
        <f t="shared" si="1"/>
        <v>20940</v>
      </c>
      <c r="AD58" s="109">
        <v>0.9544</v>
      </c>
      <c r="AE58" s="213"/>
    </row>
    <row r="59" spans="1:31" ht="12.75">
      <c r="A59" s="150"/>
      <c r="B59" s="112" t="s">
        <v>21</v>
      </c>
      <c r="C59" s="89">
        <v>7150</v>
      </c>
      <c r="D59" s="86">
        <v>7320</v>
      </c>
      <c r="E59" s="86">
        <v>7670</v>
      </c>
      <c r="F59" s="86">
        <v>8010</v>
      </c>
      <c r="G59" s="86">
        <v>8400</v>
      </c>
      <c r="H59" s="86">
        <v>8960</v>
      </c>
      <c r="I59" s="86">
        <v>9390</v>
      </c>
      <c r="J59" s="86">
        <v>9720</v>
      </c>
      <c r="K59" s="86">
        <v>10120</v>
      </c>
      <c r="L59" s="86">
        <v>10510</v>
      </c>
      <c r="M59" s="86">
        <v>10770</v>
      </c>
      <c r="N59" s="86">
        <v>11200</v>
      </c>
      <c r="O59" s="86">
        <v>11510</v>
      </c>
      <c r="P59" s="86">
        <v>11690</v>
      </c>
      <c r="Q59" s="86">
        <v>11800</v>
      </c>
      <c r="R59" s="86">
        <v>12020</v>
      </c>
      <c r="S59" s="86">
        <v>12360</v>
      </c>
      <c r="T59" s="86">
        <v>12920</v>
      </c>
      <c r="U59" s="86">
        <v>13320</v>
      </c>
      <c r="V59" s="86">
        <v>13900</v>
      </c>
      <c r="W59" s="86">
        <v>15380</v>
      </c>
      <c r="X59" s="86">
        <v>16280</v>
      </c>
      <c r="Y59" s="86">
        <v>16840</v>
      </c>
      <c r="Z59" s="86">
        <v>17420</v>
      </c>
      <c r="AA59" s="86">
        <v>17790</v>
      </c>
      <c r="AB59" s="87">
        <v>17470</v>
      </c>
      <c r="AC59" s="86">
        <f t="shared" si="1"/>
        <v>10320</v>
      </c>
      <c r="AD59" s="109">
        <v>1.4439</v>
      </c>
      <c r="AE59" s="213"/>
    </row>
    <row r="60" spans="1:31" ht="12.75">
      <c r="A60" s="150"/>
      <c r="B60" s="112" t="s">
        <v>22</v>
      </c>
      <c r="C60" s="89">
        <v>14790</v>
      </c>
      <c r="D60" s="86">
        <v>14900</v>
      </c>
      <c r="E60" s="86">
        <v>15320</v>
      </c>
      <c r="F60" s="86">
        <v>15770</v>
      </c>
      <c r="G60" s="86">
        <v>16250</v>
      </c>
      <c r="H60" s="86">
        <v>16880</v>
      </c>
      <c r="I60" s="86">
        <v>17370</v>
      </c>
      <c r="J60" s="86">
        <v>17770</v>
      </c>
      <c r="K60" s="86">
        <v>18290</v>
      </c>
      <c r="L60" s="86">
        <v>18710</v>
      </c>
      <c r="M60" s="86">
        <v>19080</v>
      </c>
      <c r="N60" s="86">
        <v>19490</v>
      </c>
      <c r="O60" s="86">
        <v>19880</v>
      </c>
      <c r="P60" s="86">
        <v>19990</v>
      </c>
      <c r="Q60" s="86">
        <v>19970</v>
      </c>
      <c r="R60" s="86">
        <v>19920</v>
      </c>
      <c r="S60" s="86">
        <v>20280</v>
      </c>
      <c r="T60" s="86">
        <v>20610</v>
      </c>
      <c r="U60" s="86">
        <v>20860</v>
      </c>
      <c r="V60" s="86">
        <v>21260</v>
      </c>
      <c r="W60" s="86">
        <v>23060</v>
      </c>
      <c r="X60" s="86">
        <v>24040</v>
      </c>
      <c r="Y60" s="86">
        <v>24810</v>
      </c>
      <c r="Z60" s="86">
        <v>25430</v>
      </c>
      <c r="AA60" s="86">
        <v>25950</v>
      </c>
      <c r="AB60" s="87">
        <v>25410</v>
      </c>
      <c r="AC60" s="86">
        <f t="shared" si="1"/>
        <v>10620</v>
      </c>
      <c r="AD60" s="109">
        <v>0.7179</v>
      </c>
      <c r="AE60" s="213"/>
    </row>
    <row r="61" spans="1:31" ht="25.5" customHeight="1">
      <c r="A61" s="150" t="s">
        <v>112</v>
      </c>
      <c r="B61" s="112" t="s">
        <v>93</v>
      </c>
      <c r="C61" s="89">
        <v>11160</v>
      </c>
      <c r="D61" s="86">
        <v>11310</v>
      </c>
      <c r="E61" s="86">
        <v>11740</v>
      </c>
      <c r="F61" s="86">
        <v>12200</v>
      </c>
      <c r="G61" s="86">
        <v>12800</v>
      </c>
      <c r="H61" s="86">
        <v>13290</v>
      </c>
      <c r="I61" s="86">
        <v>13800</v>
      </c>
      <c r="J61" s="86">
        <v>14540</v>
      </c>
      <c r="K61" s="86">
        <v>15330</v>
      </c>
      <c r="L61" s="86">
        <v>16260</v>
      </c>
      <c r="M61" s="86">
        <v>17320</v>
      </c>
      <c r="N61" s="86">
        <v>18260</v>
      </c>
      <c r="O61" s="86">
        <v>19220</v>
      </c>
      <c r="P61" s="86">
        <v>20320</v>
      </c>
      <c r="Q61" s="86">
        <v>21440</v>
      </c>
      <c r="R61" s="86">
        <v>22530</v>
      </c>
      <c r="S61" s="86">
        <v>23660</v>
      </c>
      <c r="T61" s="86">
        <v>24690</v>
      </c>
      <c r="U61" s="86">
        <v>25560</v>
      </c>
      <c r="V61" s="86">
        <v>26290</v>
      </c>
      <c r="W61" s="86">
        <v>27060</v>
      </c>
      <c r="X61" s="86">
        <v>28210</v>
      </c>
      <c r="Y61" s="86">
        <v>29420</v>
      </c>
      <c r="Z61" s="86">
        <v>30340</v>
      </c>
      <c r="AA61" s="86">
        <v>31410</v>
      </c>
      <c r="AB61" s="87">
        <v>34000</v>
      </c>
      <c r="AC61" s="86">
        <f t="shared" si="1"/>
        <v>22840</v>
      </c>
      <c r="AD61" s="109">
        <v>2.0454</v>
      </c>
      <c r="AE61" s="213"/>
    </row>
    <row r="62" spans="1:31" ht="12.75">
      <c r="A62" s="150"/>
      <c r="B62" s="112" t="s">
        <v>21</v>
      </c>
      <c r="C62" s="89">
        <v>2800</v>
      </c>
      <c r="D62" s="86">
        <v>2920</v>
      </c>
      <c r="E62" s="86">
        <v>3120</v>
      </c>
      <c r="F62" s="86">
        <v>3280</v>
      </c>
      <c r="G62" s="86">
        <v>3530</v>
      </c>
      <c r="H62" s="86">
        <v>3690</v>
      </c>
      <c r="I62" s="86">
        <v>3900</v>
      </c>
      <c r="J62" s="86">
        <v>4200</v>
      </c>
      <c r="K62" s="86">
        <v>4490</v>
      </c>
      <c r="L62" s="86">
        <v>4850</v>
      </c>
      <c r="M62" s="86">
        <v>5270</v>
      </c>
      <c r="N62" s="86">
        <v>5650</v>
      </c>
      <c r="O62" s="86">
        <v>6020</v>
      </c>
      <c r="P62" s="86">
        <v>6430</v>
      </c>
      <c r="Q62" s="86">
        <v>6870</v>
      </c>
      <c r="R62" s="86">
        <v>7270</v>
      </c>
      <c r="S62" s="86">
        <v>7740</v>
      </c>
      <c r="T62" s="86">
        <v>8130</v>
      </c>
      <c r="U62" s="86">
        <v>8470</v>
      </c>
      <c r="V62" s="86">
        <v>8770</v>
      </c>
      <c r="W62" s="86">
        <v>9120</v>
      </c>
      <c r="X62" s="86">
        <v>9600</v>
      </c>
      <c r="Y62" s="86">
        <v>10150</v>
      </c>
      <c r="Z62" s="86">
        <v>10570</v>
      </c>
      <c r="AA62" s="86">
        <v>11090</v>
      </c>
      <c r="AB62" s="87">
        <v>12190</v>
      </c>
      <c r="AC62" s="86">
        <f t="shared" si="1"/>
        <v>9390</v>
      </c>
      <c r="AD62" s="109">
        <v>3.361</v>
      </c>
      <c r="AE62" s="213"/>
    </row>
    <row r="63" spans="1:31" ht="13.5" thickBot="1">
      <c r="A63" s="151"/>
      <c r="B63" s="152" t="s">
        <v>22</v>
      </c>
      <c r="C63" s="93">
        <v>8370</v>
      </c>
      <c r="D63" s="91">
        <v>8390</v>
      </c>
      <c r="E63" s="91">
        <v>8620</v>
      </c>
      <c r="F63" s="91">
        <v>8920</v>
      </c>
      <c r="G63" s="91">
        <v>9270</v>
      </c>
      <c r="H63" s="91">
        <v>9590</v>
      </c>
      <c r="I63" s="91">
        <v>9900</v>
      </c>
      <c r="J63" s="91">
        <v>10340</v>
      </c>
      <c r="K63" s="91">
        <v>10840</v>
      </c>
      <c r="L63" s="91">
        <v>11400</v>
      </c>
      <c r="M63" s="91">
        <v>12050</v>
      </c>
      <c r="N63" s="91">
        <v>12610</v>
      </c>
      <c r="O63" s="91">
        <v>13190</v>
      </c>
      <c r="P63" s="91">
        <v>13890</v>
      </c>
      <c r="Q63" s="91">
        <v>14570</v>
      </c>
      <c r="R63" s="91">
        <v>15260</v>
      </c>
      <c r="S63" s="91">
        <v>15920</v>
      </c>
      <c r="T63" s="91">
        <v>16570</v>
      </c>
      <c r="U63" s="91">
        <v>17090</v>
      </c>
      <c r="V63" s="91">
        <v>17520</v>
      </c>
      <c r="W63" s="91">
        <v>17930</v>
      </c>
      <c r="X63" s="91">
        <v>18620</v>
      </c>
      <c r="Y63" s="91">
        <v>19260</v>
      </c>
      <c r="Z63" s="91">
        <v>19780</v>
      </c>
      <c r="AA63" s="91">
        <v>20320</v>
      </c>
      <c r="AB63" s="92">
        <v>21810</v>
      </c>
      <c r="AC63" s="91">
        <f t="shared" si="1"/>
        <v>13440</v>
      </c>
      <c r="AD63" s="110">
        <v>1.606</v>
      </c>
      <c r="AE63" s="213"/>
    </row>
    <row r="64" spans="1:30" ht="12.75">
      <c r="A64" s="111"/>
      <c r="B64" s="112"/>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113"/>
    </row>
    <row r="65" spans="1:30" ht="12.75">
      <c r="A65" s="114" t="s">
        <v>681</v>
      </c>
      <c r="B65" s="112"/>
      <c r="C65" s="86"/>
      <c r="D65" s="86"/>
      <c r="E65" s="86"/>
      <c r="F65" s="86"/>
      <c r="G65" s="86"/>
      <c r="H65" s="86"/>
      <c r="I65" s="86"/>
      <c r="J65" s="86"/>
      <c r="K65" s="86"/>
      <c r="L65" s="86"/>
      <c r="M65" s="86"/>
      <c r="N65" s="114"/>
      <c r="O65" s="112"/>
      <c r="P65" s="86"/>
      <c r="Q65" s="86"/>
      <c r="R65" s="86"/>
      <c r="S65" s="86"/>
      <c r="T65" s="86"/>
      <c r="U65" s="86"/>
      <c r="V65" s="86"/>
      <c r="W65" s="86"/>
      <c r="X65" s="86"/>
      <c r="Y65" s="86"/>
      <c r="Z65" s="86"/>
      <c r="AA65" s="114"/>
      <c r="AB65" s="112"/>
      <c r="AC65" s="86"/>
      <c r="AD65" s="86"/>
    </row>
    <row r="66" spans="1:30" ht="12.75">
      <c r="A66" s="255" t="s">
        <v>678</v>
      </c>
      <c r="B66" s="255"/>
      <c r="C66" s="255"/>
      <c r="D66" s="255"/>
      <c r="E66" s="86"/>
      <c r="F66" s="86"/>
      <c r="G66" s="86"/>
      <c r="H66" s="86"/>
      <c r="I66" s="86"/>
      <c r="J66" s="86"/>
      <c r="K66" s="86"/>
      <c r="L66" s="86"/>
      <c r="M66" s="86"/>
      <c r="N66" s="98"/>
      <c r="O66" s="98"/>
      <c r="P66" s="98"/>
      <c r="Q66" s="98"/>
      <c r="R66" s="86"/>
      <c r="S66" s="86"/>
      <c r="T66" s="86"/>
      <c r="U66" s="86"/>
      <c r="V66" s="86"/>
      <c r="W66" s="86"/>
      <c r="X66" s="86"/>
      <c r="Y66" s="86"/>
      <c r="Z66" s="86"/>
      <c r="AA66" s="98"/>
      <c r="AB66" s="98"/>
      <c r="AC66" s="98"/>
      <c r="AD66" s="98"/>
    </row>
    <row r="67" spans="1:30" ht="15">
      <c r="A67" s="255" t="s">
        <v>614</v>
      </c>
      <c r="B67" s="255"/>
      <c r="C67" s="255"/>
      <c r="D67" s="111"/>
      <c r="E67" s="111"/>
      <c r="F67" s="111"/>
      <c r="G67" s="111"/>
      <c r="H67" s="111"/>
      <c r="N67" s="98"/>
      <c r="O67" s="98"/>
      <c r="P67" s="98"/>
      <c r="Q67" s="98"/>
      <c r="AA67" s="98"/>
      <c r="AB67" s="98"/>
      <c r="AC67" s="98"/>
      <c r="AD67" s="98"/>
    </row>
    <row r="68" spans="1:30" ht="15">
      <c r="A68" s="111"/>
      <c r="B68" s="111"/>
      <c r="C68" s="111"/>
      <c r="D68" s="111"/>
      <c r="E68" s="111"/>
      <c r="F68" s="111"/>
      <c r="G68" s="111"/>
      <c r="H68" s="111"/>
      <c r="N68" s="111"/>
      <c r="O68" s="111"/>
      <c r="P68" s="111"/>
      <c r="Q68" s="111"/>
      <c r="AA68" s="111"/>
      <c r="AB68" s="111"/>
      <c r="AC68" s="111"/>
      <c r="AD68" s="111"/>
    </row>
    <row r="69" spans="1:30" ht="15">
      <c r="A69" s="254" t="s">
        <v>706</v>
      </c>
      <c r="B69" s="254"/>
      <c r="N69" s="153"/>
      <c r="O69" s="153"/>
      <c r="P69" s="121"/>
      <c r="Q69" s="121"/>
      <c r="AA69" s="153"/>
      <c r="AB69" s="153"/>
      <c r="AC69" s="121"/>
      <c r="AD69" s="121"/>
    </row>
  </sheetData>
  <sheetProtection/>
  <mergeCells count="7">
    <mergeCell ref="A69:B69"/>
    <mergeCell ref="AK1:AL1"/>
    <mergeCell ref="AC3:AD3"/>
    <mergeCell ref="A66:D66"/>
    <mergeCell ref="A67:C67"/>
    <mergeCell ref="O1:P1"/>
    <mergeCell ref="A1:N1"/>
  </mergeCells>
  <hyperlinks>
    <hyperlink ref="O1" location="Contents!A1" display="Back to contents page"/>
  </hyperlinks>
  <printOptions/>
  <pageMargins left="0.75" right="0.75" top="1" bottom="1" header="0.5" footer="0.5"/>
  <pageSetup horizontalDpi="200" verticalDpi="200" orientation="landscape" paperSize="9" r:id="rId1"/>
  <ignoredErrors>
    <ignoredError sqref="A13" twoDigitTextYear="1"/>
  </ignoredErrors>
</worksheet>
</file>

<file path=xl/worksheets/sheet16.xml><?xml version="1.0" encoding="utf-8"?>
<worksheet xmlns="http://schemas.openxmlformats.org/spreadsheetml/2006/main" xmlns:r="http://schemas.openxmlformats.org/officeDocument/2006/relationships">
  <sheetPr>
    <tabColor indexed="40"/>
  </sheetPr>
  <dimension ref="A1:AM69"/>
  <sheetViews>
    <sheetView zoomScalePageLayoutView="0" workbookViewId="0" topLeftCell="N1">
      <selection activeCell="A1" sqref="A1:N1"/>
    </sheetView>
  </sheetViews>
  <sheetFormatPr defaultColWidth="9.140625" defaultRowHeight="12.75"/>
  <cols>
    <col min="1" max="1" width="12.00390625" style="121" customWidth="1"/>
    <col min="2" max="8" width="9.8515625" style="121" customWidth="1"/>
    <col min="9" max="10" width="9.8515625" style="118" customWidth="1"/>
    <col min="11" max="28" width="9.8515625" style="63" customWidth="1"/>
    <col min="29" max="16384" width="9.140625" style="63" customWidth="1"/>
  </cols>
  <sheetData>
    <row r="1" spans="1:39" ht="15">
      <c r="A1" s="266" t="s">
        <v>739</v>
      </c>
      <c r="B1" s="266"/>
      <c r="C1" s="266"/>
      <c r="D1" s="266"/>
      <c r="E1" s="266"/>
      <c r="F1" s="266"/>
      <c r="G1" s="266"/>
      <c r="H1" s="266"/>
      <c r="I1" s="266"/>
      <c r="J1" s="266"/>
      <c r="K1" s="266"/>
      <c r="L1" s="266"/>
      <c r="M1" s="266"/>
      <c r="N1" s="266"/>
      <c r="O1" s="260" t="s">
        <v>89</v>
      </c>
      <c r="P1" s="260"/>
      <c r="Q1" s="144"/>
      <c r="R1" s="144"/>
      <c r="S1" s="144"/>
      <c r="T1" s="144"/>
      <c r="U1" s="144"/>
      <c r="V1" s="144"/>
      <c r="W1" s="144"/>
      <c r="X1" s="145"/>
      <c r="Y1" s="145"/>
      <c r="Z1" s="144"/>
      <c r="AA1" s="144"/>
      <c r="AB1" s="144"/>
      <c r="AC1" s="144"/>
      <c r="AD1" s="144"/>
      <c r="AE1" s="144"/>
      <c r="AF1" s="144"/>
      <c r="AG1" s="144"/>
      <c r="AH1" s="144"/>
      <c r="AI1" s="144"/>
      <c r="AJ1" s="144"/>
      <c r="AK1" s="145"/>
      <c r="AL1" s="145"/>
      <c r="AM1" s="145"/>
    </row>
    <row r="2" spans="1:10" ht="15" thickBot="1">
      <c r="A2" s="100"/>
      <c r="B2" s="100"/>
      <c r="C2" s="146"/>
      <c r="D2" s="146"/>
      <c r="E2" s="146"/>
      <c r="F2" s="146"/>
      <c r="G2" s="101"/>
      <c r="H2" s="102"/>
      <c r="I2" s="103"/>
      <c r="J2" s="103"/>
    </row>
    <row r="3" spans="1:30" ht="13.5" thickBot="1">
      <c r="A3" s="147" t="s">
        <v>91</v>
      </c>
      <c r="B3" s="215" t="s">
        <v>92</v>
      </c>
      <c r="C3" s="154">
        <v>2012</v>
      </c>
      <c r="D3" s="154">
        <v>2013</v>
      </c>
      <c r="E3" s="154">
        <v>2014</v>
      </c>
      <c r="F3" s="154">
        <v>2015</v>
      </c>
      <c r="G3" s="154">
        <v>2016</v>
      </c>
      <c r="H3" s="154">
        <v>2017</v>
      </c>
      <c r="I3" s="154">
        <v>2018</v>
      </c>
      <c r="J3" s="154">
        <v>2019</v>
      </c>
      <c r="K3" s="154">
        <v>2020</v>
      </c>
      <c r="L3" s="154">
        <v>2021</v>
      </c>
      <c r="M3" s="154">
        <v>2022</v>
      </c>
      <c r="N3" s="154">
        <v>2023</v>
      </c>
      <c r="O3" s="154">
        <v>2024</v>
      </c>
      <c r="P3" s="154">
        <v>2025</v>
      </c>
      <c r="Q3" s="154">
        <v>2026</v>
      </c>
      <c r="R3" s="154">
        <v>2027</v>
      </c>
      <c r="S3" s="154">
        <v>2028</v>
      </c>
      <c r="T3" s="154">
        <v>2029</v>
      </c>
      <c r="U3" s="154">
        <v>2030</v>
      </c>
      <c r="V3" s="154">
        <v>2031</v>
      </c>
      <c r="W3" s="154">
        <v>2032</v>
      </c>
      <c r="X3" s="154">
        <v>2033</v>
      </c>
      <c r="Y3" s="154">
        <v>2034</v>
      </c>
      <c r="Z3" s="154">
        <v>2035</v>
      </c>
      <c r="AA3" s="154">
        <v>2036</v>
      </c>
      <c r="AB3" s="154">
        <v>2037</v>
      </c>
      <c r="AC3" s="249" t="s">
        <v>704</v>
      </c>
      <c r="AD3" s="250"/>
    </row>
    <row r="4" spans="1:31" ht="12.75">
      <c r="A4" s="149" t="s">
        <v>15</v>
      </c>
      <c r="B4" s="216" t="s">
        <v>93</v>
      </c>
      <c r="C4" s="104">
        <v>477380</v>
      </c>
      <c r="D4" s="105">
        <v>481080</v>
      </c>
      <c r="E4" s="105">
        <v>485330</v>
      </c>
      <c r="F4" s="105">
        <v>489780</v>
      </c>
      <c r="G4" s="105">
        <v>494590</v>
      </c>
      <c r="H4" s="105">
        <v>499700</v>
      </c>
      <c r="I4" s="105">
        <v>505010</v>
      </c>
      <c r="J4" s="105">
        <v>510640</v>
      </c>
      <c r="K4" s="105">
        <v>516340</v>
      </c>
      <c r="L4" s="105">
        <v>522100</v>
      </c>
      <c r="M4" s="105">
        <v>527890</v>
      </c>
      <c r="N4" s="105">
        <v>533690</v>
      </c>
      <c r="O4" s="105">
        <v>539510</v>
      </c>
      <c r="P4" s="105">
        <v>545320</v>
      </c>
      <c r="Q4" s="105">
        <v>551110</v>
      </c>
      <c r="R4" s="105">
        <v>556870</v>
      </c>
      <c r="S4" s="105">
        <v>562600</v>
      </c>
      <c r="T4" s="105">
        <v>568270</v>
      </c>
      <c r="U4" s="105">
        <v>573890</v>
      </c>
      <c r="V4" s="105">
        <v>579470</v>
      </c>
      <c r="W4" s="105">
        <v>584990</v>
      </c>
      <c r="X4" s="105">
        <v>590440</v>
      </c>
      <c r="Y4" s="105">
        <v>595870</v>
      </c>
      <c r="Z4" s="105">
        <v>601250</v>
      </c>
      <c r="AA4" s="105">
        <v>606630</v>
      </c>
      <c r="AB4" s="82">
        <v>612000</v>
      </c>
      <c r="AC4" s="81">
        <f aca="true" t="shared" si="0" ref="AC4:AC35">AB4-C4</f>
        <v>134620</v>
      </c>
      <c r="AD4" s="106">
        <v>0.282</v>
      </c>
      <c r="AE4" s="213"/>
    </row>
    <row r="5" spans="1:31" ht="12.75">
      <c r="A5" s="150"/>
      <c r="B5" s="217" t="s">
        <v>21</v>
      </c>
      <c r="C5" s="107">
        <v>236460</v>
      </c>
      <c r="D5" s="81">
        <v>238450</v>
      </c>
      <c r="E5" s="81">
        <v>240640</v>
      </c>
      <c r="F5" s="81">
        <v>242950</v>
      </c>
      <c r="G5" s="81">
        <v>245420</v>
      </c>
      <c r="H5" s="81">
        <v>248050</v>
      </c>
      <c r="I5" s="81">
        <v>250770</v>
      </c>
      <c r="J5" s="81">
        <v>253650</v>
      </c>
      <c r="K5" s="81">
        <v>256570</v>
      </c>
      <c r="L5" s="81">
        <v>259500</v>
      </c>
      <c r="M5" s="81">
        <v>262450</v>
      </c>
      <c r="N5" s="81">
        <v>265390</v>
      </c>
      <c r="O5" s="81">
        <v>268340</v>
      </c>
      <c r="P5" s="81">
        <v>271270</v>
      </c>
      <c r="Q5" s="81">
        <v>274190</v>
      </c>
      <c r="R5" s="81">
        <v>277090</v>
      </c>
      <c r="S5" s="81">
        <v>279980</v>
      </c>
      <c r="T5" s="81">
        <v>282830</v>
      </c>
      <c r="U5" s="81">
        <v>285660</v>
      </c>
      <c r="V5" s="81">
        <v>288460</v>
      </c>
      <c r="W5" s="81">
        <v>291220</v>
      </c>
      <c r="X5" s="81">
        <v>293960</v>
      </c>
      <c r="Y5" s="81">
        <v>296680</v>
      </c>
      <c r="Z5" s="81">
        <v>299380</v>
      </c>
      <c r="AA5" s="81">
        <v>302080</v>
      </c>
      <c r="AB5" s="108">
        <v>304780</v>
      </c>
      <c r="AC5" s="81">
        <f t="shared" si="0"/>
        <v>68320</v>
      </c>
      <c r="AD5" s="106">
        <v>0.2889</v>
      </c>
      <c r="AE5" s="213"/>
    </row>
    <row r="6" spans="1:31" ht="12.75">
      <c r="A6" s="150"/>
      <c r="B6" s="217" t="s">
        <v>22</v>
      </c>
      <c r="C6" s="107">
        <v>240910</v>
      </c>
      <c r="D6" s="81">
        <v>242630</v>
      </c>
      <c r="E6" s="81">
        <v>244680</v>
      </c>
      <c r="F6" s="81">
        <v>246830</v>
      </c>
      <c r="G6" s="81">
        <v>249170</v>
      </c>
      <c r="H6" s="81">
        <v>251650</v>
      </c>
      <c r="I6" s="81">
        <v>254230</v>
      </c>
      <c r="J6" s="81">
        <v>256990</v>
      </c>
      <c r="K6" s="81">
        <v>259780</v>
      </c>
      <c r="L6" s="81">
        <v>262600</v>
      </c>
      <c r="M6" s="81">
        <v>265440</v>
      </c>
      <c r="N6" s="81">
        <v>268300</v>
      </c>
      <c r="O6" s="81">
        <v>271180</v>
      </c>
      <c r="P6" s="81">
        <v>274050</v>
      </c>
      <c r="Q6" s="81">
        <v>276920</v>
      </c>
      <c r="R6" s="81">
        <v>279770</v>
      </c>
      <c r="S6" s="81">
        <v>282620</v>
      </c>
      <c r="T6" s="81">
        <v>285440</v>
      </c>
      <c r="U6" s="81">
        <v>288230</v>
      </c>
      <c r="V6" s="81">
        <v>291020</v>
      </c>
      <c r="W6" s="81">
        <v>293770</v>
      </c>
      <c r="X6" s="81">
        <v>296480</v>
      </c>
      <c r="Y6" s="81">
        <v>299190</v>
      </c>
      <c r="Z6" s="81">
        <v>301870</v>
      </c>
      <c r="AA6" s="81">
        <v>304550</v>
      </c>
      <c r="AB6" s="108">
        <v>307220</v>
      </c>
      <c r="AC6" s="81">
        <f t="shared" si="0"/>
        <v>66310</v>
      </c>
      <c r="AD6" s="106">
        <v>0.2752</v>
      </c>
      <c r="AE6" s="213"/>
    </row>
    <row r="7" spans="1:31" ht="25.5" customHeight="1">
      <c r="A7" s="150" t="s">
        <v>94</v>
      </c>
      <c r="B7" s="217" t="s">
        <v>93</v>
      </c>
      <c r="C7" s="89">
        <v>27380</v>
      </c>
      <c r="D7" s="86">
        <v>27510</v>
      </c>
      <c r="E7" s="86">
        <v>27570</v>
      </c>
      <c r="F7" s="86">
        <v>27590</v>
      </c>
      <c r="G7" s="86">
        <v>27680</v>
      </c>
      <c r="H7" s="86">
        <v>27920</v>
      </c>
      <c r="I7" s="86">
        <v>28500</v>
      </c>
      <c r="J7" s="86">
        <v>29080</v>
      </c>
      <c r="K7" s="86">
        <v>29630</v>
      </c>
      <c r="L7" s="86">
        <v>30110</v>
      </c>
      <c r="M7" s="86">
        <v>30540</v>
      </c>
      <c r="N7" s="86">
        <v>30920</v>
      </c>
      <c r="O7" s="86">
        <v>31250</v>
      </c>
      <c r="P7" s="86">
        <v>31530</v>
      </c>
      <c r="Q7" s="86">
        <v>31770</v>
      </c>
      <c r="R7" s="86">
        <v>31970</v>
      </c>
      <c r="S7" s="86">
        <v>32120</v>
      </c>
      <c r="T7" s="86">
        <v>32230</v>
      </c>
      <c r="U7" s="86">
        <v>32330</v>
      </c>
      <c r="V7" s="86">
        <v>32420</v>
      </c>
      <c r="W7" s="86">
        <v>32500</v>
      </c>
      <c r="X7" s="86">
        <v>32570</v>
      </c>
      <c r="Y7" s="86">
        <v>32660</v>
      </c>
      <c r="Z7" s="86">
        <v>32770</v>
      </c>
      <c r="AA7" s="86">
        <v>32910</v>
      </c>
      <c r="AB7" s="87">
        <v>33100</v>
      </c>
      <c r="AC7" s="86">
        <f t="shared" si="0"/>
        <v>5720</v>
      </c>
      <c r="AD7" s="109">
        <v>0.2093</v>
      </c>
      <c r="AE7" s="213"/>
    </row>
    <row r="8" spans="1:31" ht="12.75">
      <c r="A8" s="150"/>
      <c r="B8" s="217" t="s">
        <v>21</v>
      </c>
      <c r="C8" s="89">
        <v>14020</v>
      </c>
      <c r="D8" s="86">
        <v>14050</v>
      </c>
      <c r="E8" s="86">
        <v>14120</v>
      </c>
      <c r="F8" s="86">
        <v>14150</v>
      </c>
      <c r="G8" s="86">
        <v>14170</v>
      </c>
      <c r="H8" s="86">
        <v>14290</v>
      </c>
      <c r="I8" s="86">
        <v>14590</v>
      </c>
      <c r="J8" s="86">
        <v>14880</v>
      </c>
      <c r="K8" s="86">
        <v>15160</v>
      </c>
      <c r="L8" s="86">
        <v>15400</v>
      </c>
      <c r="M8" s="86">
        <v>15620</v>
      </c>
      <c r="N8" s="86">
        <v>15820</v>
      </c>
      <c r="O8" s="86">
        <v>15990</v>
      </c>
      <c r="P8" s="86">
        <v>16130</v>
      </c>
      <c r="Q8" s="86">
        <v>16250</v>
      </c>
      <c r="R8" s="86">
        <v>16350</v>
      </c>
      <c r="S8" s="86">
        <v>16430</v>
      </c>
      <c r="T8" s="86">
        <v>16490</v>
      </c>
      <c r="U8" s="86">
        <v>16540</v>
      </c>
      <c r="V8" s="86">
        <v>16580</v>
      </c>
      <c r="W8" s="86">
        <v>16620</v>
      </c>
      <c r="X8" s="86">
        <v>16660</v>
      </c>
      <c r="Y8" s="86">
        <v>16710</v>
      </c>
      <c r="Z8" s="86">
        <v>16760</v>
      </c>
      <c r="AA8" s="86">
        <v>16830</v>
      </c>
      <c r="AB8" s="87">
        <v>16940</v>
      </c>
      <c r="AC8" s="86">
        <f t="shared" si="0"/>
        <v>2920</v>
      </c>
      <c r="AD8" s="109">
        <v>0.2081</v>
      </c>
      <c r="AE8" s="213"/>
    </row>
    <row r="9" spans="1:31" ht="12.75">
      <c r="A9" s="150"/>
      <c r="B9" s="217" t="s">
        <v>22</v>
      </c>
      <c r="C9" s="89">
        <v>13360</v>
      </c>
      <c r="D9" s="86">
        <v>13450</v>
      </c>
      <c r="E9" s="86">
        <v>13450</v>
      </c>
      <c r="F9" s="86">
        <v>13440</v>
      </c>
      <c r="G9" s="86">
        <v>13510</v>
      </c>
      <c r="H9" s="86">
        <v>13630</v>
      </c>
      <c r="I9" s="86">
        <v>13910</v>
      </c>
      <c r="J9" s="86">
        <v>14200</v>
      </c>
      <c r="K9" s="86">
        <v>14470</v>
      </c>
      <c r="L9" s="86">
        <v>14710</v>
      </c>
      <c r="M9" s="86">
        <v>14910</v>
      </c>
      <c r="N9" s="86">
        <v>15100</v>
      </c>
      <c r="O9" s="86">
        <v>15260</v>
      </c>
      <c r="P9" s="86">
        <v>15400</v>
      </c>
      <c r="Q9" s="86">
        <v>15520</v>
      </c>
      <c r="R9" s="86">
        <v>15610</v>
      </c>
      <c r="S9" s="86">
        <v>15690</v>
      </c>
      <c r="T9" s="86">
        <v>15750</v>
      </c>
      <c r="U9" s="86">
        <v>15790</v>
      </c>
      <c r="V9" s="86">
        <v>15840</v>
      </c>
      <c r="W9" s="86">
        <v>15870</v>
      </c>
      <c r="X9" s="86">
        <v>15910</v>
      </c>
      <c r="Y9" s="86">
        <v>15950</v>
      </c>
      <c r="Z9" s="86">
        <v>16010</v>
      </c>
      <c r="AA9" s="86">
        <v>16070</v>
      </c>
      <c r="AB9" s="87">
        <v>16170</v>
      </c>
      <c r="AC9" s="86">
        <f t="shared" si="0"/>
        <v>2810</v>
      </c>
      <c r="AD9" s="109">
        <v>0.2105</v>
      </c>
      <c r="AE9" s="213"/>
    </row>
    <row r="10" spans="1:31" ht="25.5" customHeight="1">
      <c r="A10" s="150" t="s">
        <v>95</v>
      </c>
      <c r="B10" s="217" t="s">
        <v>93</v>
      </c>
      <c r="C10" s="89">
        <v>23970</v>
      </c>
      <c r="D10" s="86">
        <v>24850</v>
      </c>
      <c r="E10" s="86">
        <v>25910</v>
      </c>
      <c r="F10" s="86">
        <v>26940</v>
      </c>
      <c r="G10" s="86">
        <v>27820</v>
      </c>
      <c r="H10" s="86">
        <v>28550</v>
      </c>
      <c r="I10" s="86">
        <v>28720</v>
      </c>
      <c r="J10" s="86">
        <v>28820</v>
      </c>
      <c r="K10" s="86">
        <v>28880</v>
      </c>
      <c r="L10" s="86">
        <v>29000</v>
      </c>
      <c r="M10" s="86">
        <v>29260</v>
      </c>
      <c r="N10" s="86">
        <v>29850</v>
      </c>
      <c r="O10" s="86">
        <v>30430</v>
      </c>
      <c r="P10" s="86">
        <v>30980</v>
      </c>
      <c r="Q10" s="86">
        <v>31460</v>
      </c>
      <c r="R10" s="86">
        <v>31880</v>
      </c>
      <c r="S10" s="86">
        <v>32270</v>
      </c>
      <c r="T10" s="86">
        <v>32600</v>
      </c>
      <c r="U10" s="86">
        <v>32880</v>
      </c>
      <c r="V10" s="86">
        <v>33120</v>
      </c>
      <c r="W10" s="86">
        <v>33310</v>
      </c>
      <c r="X10" s="86">
        <v>33470</v>
      </c>
      <c r="Y10" s="86">
        <v>33580</v>
      </c>
      <c r="Z10" s="86">
        <v>33680</v>
      </c>
      <c r="AA10" s="86">
        <v>33770</v>
      </c>
      <c r="AB10" s="87">
        <v>33840</v>
      </c>
      <c r="AC10" s="86">
        <f t="shared" si="0"/>
        <v>9870</v>
      </c>
      <c r="AD10" s="109">
        <v>0.4117</v>
      </c>
      <c r="AE10" s="213"/>
    </row>
    <row r="11" spans="1:31" ht="12.75">
      <c r="A11" s="150"/>
      <c r="B11" s="217" t="s">
        <v>21</v>
      </c>
      <c r="C11" s="89">
        <v>12270</v>
      </c>
      <c r="D11" s="86">
        <v>12760</v>
      </c>
      <c r="E11" s="86">
        <v>13240</v>
      </c>
      <c r="F11" s="86">
        <v>13770</v>
      </c>
      <c r="G11" s="86">
        <v>14240</v>
      </c>
      <c r="H11" s="86">
        <v>14610</v>
      </c>
      <c r="I11" s="86">
        <v>14660</v>
      </c>
      <c r="J11" s="86">
        <v>14740</v>
      </c>
      <c r="K11" s="86">
        <v>14800</v>
      </c>
      <c r="L11" s="86">
        <v>14840</v>
      </c>
      <c r="M11" s="86">
        <v>14980</v>
      </c>
      <c r="N11" s="86">
        <v>15270</v>
      </c>
      <c r="O11" s="86">
        <v>15560</v>
      </c>
      <c r="P11" s="86">
        <v>15840</v>
      </c>
      <c r="Q11" s="86">
        <v>16090</v>
      </c>
      <c r="R11" s="86">
        <v>16310</v>
      </c>
      <c r="S11" s="86">
        <v>16500</v>
      </c>
      <c r="T11" s="86">
        <v>16680</v>
      </c>
      <c r="U11" s="86">
        <v>16820</v>
      </c>
      <c r="V11" s="86">
        <v>16940</v>
      </c>
      <c r="W11" s="86">
        <v>17040</v>
      </c>
      <c r="X11" s="86">
        <v>17110</v>
      </c>
      <c r="Y11" s="86">
        <v>17170</v>
      </c>
      <c r="Z11" s="86">
        <v>17220</v>
      </c>
      <c r="AA11" s="86">
        <v>17270</v>
      </c>
      <c r="AB11" s="87">
        <v>17310</v>
      </c>
      <c r="AC11" s="86">
        <f t="shared" si="0"/>
        <v>5040</v>
      </c>
      <c r="AD11" s="109">
        <v>0.4106</v>
      </c>
      <c r="AE11" s="213"/>
    </row>
    <row r="12" spans="1:31" ht="12.75">
      <c r="A12" s="150"/>
      <c r="B12" s="217" t="s">
        <v>22</v>
      </c>
      <c r="C12" s="89">
        <v>11700</v>
      </c>
      <c r="D12" s="86">
        <v>12090</v>
      </c>
      <c r="E12" s="86">
        <v>12660</v>
      </c>
      <c r="F12" s="86">
        <v>13170</v>
      </c>
      <c r="G12" s="86">
        <v>13580</v>
      </c>
      <c r="H12" s="86">
        <v>13940</v>
      </c>
      <c r="I12" s="86">
        <v>14060</v>
      </c>
      <c r="J12" s="86">
        <v>14070</v>
      </c>
      <c r="K12" s="86">
        <v>14080</v>
      </c>
      <c r="L12" s="86">
        <v>14160</v>
      </c>
      <c r="M12" s="86">
        <v>14280</v>
      </c>
      <c r="N12" s="86">
        <v>14570</v>
      </c>
      <c r="O12" s="86">
        <v>14860</v>
      </c>
      <c r="P12" s="86">
        <v>15140</v>
      </c>
      <c r="Q12" s="86">
        <v>15370</v>
      </c>
      <c r="R12" s="86">
        <v>15580</v>
      </c>
      <c r="S12" s="86">
        <v>15760</v>
      </c>
      <c r="T12" s="86">
        <v>15920</v>
      </c>
      <c r="U12" s="86">
        <v>16060</v>
      </c>
      <c r="V12" s="86">
        <v>16180</v>
      </c>
      <c r="W12" s="86">
        <v>16280</v>
      </c>
      <c r="X12" s="86">
        <v>16350</v>
      </c>
      <c r="Y12" s="86">
        <v>16410</v>
      </c>
      <c r="Z12" s="86">
        <v>16460</v>
      </c>
      <c r="AA12" s="86">
        <v>16500</v>
      </c>
      <c r="AB12" s="87">
        <v>16530</v>
      </c>
      <c r="AC12" s="86">
        <f t="shared" si="0"/>
        <v>4830</v>
      </c>
      <c r="AD12" s="109">
        <v>0.4129</v>
      </c>
      <c r="AE12" s="213"/>
    </row>
    <row r="13" spans="1:31" ht="25.5" customHeight="1">
      <c r="A13" s="150" t="s">
        <v>96</v>
      </c>
      <c r="B13" s="217" t="s">
        <v>93</v>
      </c>
      <c r="C13" s="89">
        <v>23810</v>
      </c>
      <c r="D13" s="86">
        <v>23510</v>
      </c>
      <c r="E13" s="86">
        <v>23270</v>
      </c>
      <c r="F13" s="86">
        <v>23270</v>
      </c>
      <c r="G13" s="86">
        <v>23820</v>
      </c>
      <c r="H13" s="86">
        <v>24500</v>
      </c>
      <c r="I13" s="86">
        <v>25420</v>
      </c>
      <c r="J13" s="86">
        <v>26510</v>
      </c>
      <c r="K13" s="86">
        <v>27580</v>
      </c>
      <c r="L13" s="86">
        <v>28480</v>
      </c>
      <c r="M13" s="86">
        <v>29220</v>
      </c>
      <c r="N13" s="86">
        <v>29410</v>
      </c>
      <c r="O13" s="86">
        <v>29510</v>
      </c>
      <c r="P13" s="86">
        <v>29570</v>
      </c>
      <c r="Q13" s="86">
        <v>29690</v>
      </c>
      <c r="R13" s="86">
        <v>29950</v>
      </c>
      <c r="S13" s="86">
        <v>30540</v>
      </c>
      <c r="T13" s="86">
        <v>31120</v>
      </c>
      <c r="U13" s="86">
        <v>31670</v>
      </c>
      <c r="V13" s="86">
        <v>32150</v>
      </c>
      <c r="W13" s="86">
        <v>32570</v>
      </c>
      <c r="X13" s="86">
        <v>32950</v>
      </c>
      <c r="Y13" s="86">
        <v>33280</v>
      </c>
      <c r="Z13" s="86">
        <v>33560</v>
      </c>
      <c r="AA13" s="86">
        <v>33810</v>
      </c>
      <c r="AB13" s="87">
        <v>34000</v>
      </c>
      <c r="AC13" s="86">
        <f t="shared" si="0"/>
        <v>10190</v>
      </c>
      <c r="AD13" s="109">
        <v>0.428</v>
      </c>
      <c r="AE13" s="213"/>
    </row>
    <row r="14" spans="1:31" ht="12.75">
      <c r="A14" s="150"/>
      <c r="B14" s="217" t="s">
        <v>21</v>
      </c>
      <c r="C14" s="89">
        <v>12330</v>
      </c>
      <c r="D14" s="86">
        <v>12130</v>
      </c>
      <c r="E14" s="86">
        <v>12020</v>
      </c>
      <c r="F14" s="86">
        <v>11930</v>
      </c>
      <c r="G14" s="86">
        <v>12210</v>
      </c>
      <c r="H14" s="86">
        <v>12550</v>
      </c>
      <c r="I14" s="86">
        <v>13050</v>
      </c>
      <c r="J14" s="86">
        <v>13560</v>
      </c>
      <c r="K14" s="86">
        <v>14110</v>
      </c>
      <c r="L14" s="86">
        <v>14600</v>
      </c>
      <c r="M14" s="86">
        <v>14970</v>
      </c>
      <c r="N14" s="86">
        <v>15040</v>
      </c>
      <c r="O14" s="86">
        <v>15120</v>
      </c>
      <c r="P14" s="86">
        <v>15180</v>
      </c>
      <c r="Q14" s="86">
        <v>15220</v>
      </c>
      <c r="R14" s="86">
        <v>15350</v>
      </c>
      <c r="S14" s="86">
        <v>15650</v>
      </c>
      <c r="T14" s="86">
        <v>15940</v>
      </c>
      <c r="U14" s="86">
        <v>16220</v>
      </c>
      <c r="V14" s="86">
        <v>16470</v>
      </c>
      <c r="W14" s="86">
        <v>16690</v>
      </c>
      <c r="X14" s="86">
        <v>16880</v>
      </c>
      <c r="Y14" s="86">
        <v>17050</v>
      </c>
      <c r="Z14" s="86">
        <v>17190</v>
      </c>
      <c r="AA14" s="86">
        <v>17320</v>
      </c>
      <c r="AB14" s="87">
        <v>17420</v>
      </c>
      <c r="AC14" s="86">
        <f t="shared" si="0"/>
        <v>5090</v>
      </c>
      <c r="AD14" s="109">
        <v>0.413</v>
      </c>
      <c r="AE14" s="213"/>
    </row>
    <row r="15" spans="1:31" ht="12.75">
      <c r="A15" s="150"/>
      <c r="B15" s="217" t="s">
        <v>22</v>
      </c>
      <c r="C15" s="89">
        <v>11490</v>
      </c>
      <c r="D15" s="86">
        <v>11380</v>
      </c>
      <c r="E15" s="86">
        <v>11250</v>
      </c>
      <c r="F15" s="86">
        <v>11340</v>
      </c>
      <c r="G15" s="86">
        <v>11600</v>
      </c>
      <c r="H15" s="86">
        <v>11950</v>
      </c>
      <c r="I15" s="86">
        <v>12360</v>
      </c>
      <c r="J15" s="86">
        <v>12950</v>
      </c>
      <c r="K15" s="86">
        <v>13470</v>
      </c>
      <c r="L15" s="86">
        <v>13880</v>
      </c>
      <c r="M15" s="86">
        <v>14250</v>
      </c>
      <c r="N15" s="86">
        <v>14370</v>
      </c>
      <c r="O15" s="86">
        <v>14380</v>
      </c>
      <c r="P15" s="86">
        <v>14390</v>
      </c>
      <c r="Q15" s="86">
        <v>14470</v>
      </c>
      <c r="R15" s="86">
        <v>14590</v>
      </c>
      <c r="S15" s="86">
        <v>14880</v>
      </c>
      <c r="T15" s="86">
        <v>15170</v>
      </c>
      <c r="U15" s="86">
        <v>15450</v>
      </c>
      <c r="V15" s="86">
        <v>15680</v>
      </c>
      <c r="W15" s="86">
        <v>15880</v>
      </c>
      <c r="X15" s="86">
        <v>16070</v>
      </c>
      <c r="Y15" s="86">
        <v>16230</v>
      </c>
      <c r="Z15" s="86">
        <v>16370</v>
      </c>
      <c r="AA15" s="86">
        <v>16490</v>
      </c>
      <c r="AB15" s="87">
        <v>16590</v>
      </c>
      <c r="AC15" s="86">
        <f t="shared" si="0"/>
        <v>5100</v>
      </c>
      <c r="AD15" s="109">
        <v>0.444</v>
      </c>
      <c r="AE15" s="213"/>
    </row>
    <row r="16" spans="1:31" ht="25.5" customHeight="1">
      <c r="A16" s="150" t="s">
        <v>97</v>
      </c>
      <c r="B16" s="217" t="s">
        <v>93</v>
      </c>
      <c r="C16" s="89">
        <v>28020</v>
      </c>
      <c r="D16" s="86">
        <v>26950</v>
      </c>
      <c r="E16" s="86">
        <v>26300</v>
      </c>
      <c r="F16" s="86">
        <v>25720</v>
      </c>
      <c r="G16" s="86">
        <v>25260</v>
      </c>
      <c r="H16" s="86">
        <v>24810</v>
      </c>
      <c r="I16" s="86">
        <v>24550</v>
      </c>
      <c r="J16" s="86">
        <v>24350</v>
      </c>
      <c r="K16" s="86">
        <v>24360</v>
      </c>
      <c r="L16" s="86">
        <v>24920</v>
      </c>
      <c r="M16" s="86">
        <v>25610</v>
      </c>
      <c r="N16" s="86">
        <v>26540</v>
      </c>
      <c r="O16" s="86">
        <v>27630</v>
      </c>
      <c r="P16" s="86">
        <v>28700</v>
      </c>
      <c r="Q16" s="86">
        <v>29600</v>
      </c>
      <c r="R16" s="86">
        <v>30340</v>
      </c>
      <c r="S16" s="86">
        <v>30530</v>
      </c>
      <c r="T16" s="86">
        <v>30630</v>
      </c>
      <c r="U16" s="86">
        <v>30690</v>
      </c>
      <c r="V16" s="86">
        <v>30810</v>
      </c>
      <c r="W16" s="86">
        <v>31070</v>
      </c>
      <c r="X16" s="86">
        <v>31650</v>
      </c>
      <c r="Y16" s="86">
        <v>32230</v>
      </c>
      <c r="Z16" s="86">
        <v>32790</v>
      </c>
      <c r="AA16" s="86">
        <v>33270</v>
      </c>
      <c r="AB16" s="87">
        <v>33690</v>
      </c>
      <c r="AC16" s="86">
        <f t="shared" si="0"/>
        <v>5670</v>
      </c>
      <c r="AD16" s="109">
        <v>0.2023</v>
      </c>
      <c r="AE16" s="213"/>
    </row>
    <row r="17" spans="1:31" ht="12.75">
      <c r="A17" s="150"/>
      <c r="B17" s="217" t="s">
        <v>21</v>
      </c>
      <c r="C17" s="89">
        <v>14210</v>
      </c>
      <c r="D17" s="86">
        <v>13760</v>
      </c>
      <c r="E17" s="86">
        <v>13380</v>
      </c>
      <c r="F17" s="86">
        <v>13190</v>
      </c>
      <c r="G17" s="86">
        <v>12880</v>
      </c>
      <c r="H17" s="86">
        <v>12630</v>
      </c>
      <c r="I17" s="86">
        <v>12450</v>
      </c>
      <c r="J17" s="86">
        <v>12360</v>
      </c>
      <c r="K17" s="86">
        <v>12280</v>
      </c>
      <c r="L17" s="86">
        <v>12570</v>
      </c>
      <c r="M17" s="86">
        <v>12910</v>
      </c>
      <c r="N17" s="86">
        <v>13420</v>
      </c>
      <c r="O17" s="86">
        <v>13930</v>
      </c>
      <c r="P17" s="86">
        <v>14480</v>
      </c>
      <c r="Q17" s="86">
        <v>14970</v>
      </c>
      <c r="R17" s="86">
        <v>15340</v>
      </c>
      <c r="S17" s="86">
        <v>15410</v>
      </c>
      <c r="T17" s="86">
        <v>15490</v>
      </c>
      <c r="U17" s="86">
        <v>15550</v>
      </c>
      <c r="V17" s="86">
        <v>15590</v>
      </c>
      <c r="W17" s="86">
        <v>15720</v>
      </c>
      <c r="X17" s="86">
        <v>16020</v>
      </c>
      <c r="Y17" s="86">
        <v>16310</v>
      </c>
      <c r="Z17" s="86">
        <v>16590</v>
      </c>
      <c r="AA17" s="86">
        <v>16840</v>
      </c>
      <c r="AB17" s="87">
        <v>17050</v>
      </c>
      <c r="AC17" s="86">
        <f t="shared" si="0"/>
        <v>2840</v>
      </c>
      <c r="AD17" s="109">
        <v>0.2002</v>
      </c>
      <c r="AE17" s="213"/>
    </row>
    <row r="18" spans="1:31" ht="12.75">
      <c r="A18" s="150"/>
      <c r="B18" s="217" t="s">
        <v>22</v>
      </c>
      <c r="C18" s="89">
        <v>13810</v>
      </c>
      <c r="D18" s="86">
        <v>13180</v>
      </c>
      <c r="E18" s="86">
        <v>12920</v>
      </c>
      <c r="F18" s="86">
        <v>12530</v>
      </c>
      <c r="G18" s="86">
        <v>12380</v>
      </c>
      <c r="H18" s="86">
        <v>12180</v>
      </c>
      <c r="I18" s="86">
        <v>12090</v>
      </c>
      <c r="J18" s="86">
        <v>11980</v>
      </c>
      <c r="K18" s="86">
        <v>12090</v>
      </c>
      <c r="L18" s="86">
        <v>12350</v>
      </c>
      <c r="M18" s="86">
        <v>12700</v>
      </c>
      <c r="N18" s="86">
        <v>13120</v>
      </c>
      <c r="O18" s="86">
        <v>13700</v>
      </c>
      <c r="P18" s="86">
        <v>14220</v>
      </c>
      <c r="Q18" s="86">
        <v>14630</v>
      </c>
      <c r="R18" s="86">
        <v>15000</v>
      </c>
      <c r="S18" s="86">
        <v>15120</v>
      </c>
      <c r="T18" s="86">
        <v>15130</v>
      </c>
      <c r="U18" s="86">
        <v>15140</v>
      </c>
      <c r="V18" s="86">
        <v>15220</v>
      </c>
      <c r="W18" s="86">
        <v>15340</v>
      </c>
      <c r="X18" s="86">
        <v>15630</v>
      </c>
      <c r="Y18" s="86">
        <v>15920</v>
      </c>
      <c r="Z18" s="86">
        <v>16200</v>
      </c>
      <c r="AA18" s="86">
        <v>16430</v>
      </c>
      <c r="AB18" s="87">
        <v>16630</v>
      </c>
      <c r="AC18" s="86">
        <f t="shared" si="0"/>
        <v>2820</v>
      </c>
      <c r="AD18" s="109">
        <v>0.2045</v>
      </c>
      <c r="AE18" s="213"/>
    </row>
    <row r="19" spans="1:31" ht="25.5" customHeight="1">
      <c r="A19" s="150" t="s">
        <v>98</v>
      </c>
      <c r="B19" s="217" t="s">
        <v>93</v>
      </c>
      <c r="C19" s="89">
        <v>37040</v>
      </c>
      <c r="D19" s="86">
        <v>37490</v>
      </c>
      <c r="E19" s="86">
        <v>37410</v>
      </c>
      <c r="F19" s="86">
        <v>36890</v>
      </c>
      <c r="G19" s="86">
        <v>35510</v>
      </c>
      <c r="H19" s="86">
        <v>34250</v>
      </c>
      <c r="I19" s="86">
        <v>33320</v>
      </c>
      <c r="J19" s="86">
        <v>32820</v>
      </c>
      <c r="K19" s="86">
        <v>32360</v>
      </c>
      <c r="L19" s="86">
        <v>31970</v>
      </c>
      <c r="M19" s="86">
        <v>31560</v>
      </c>
      <c r="N19" s="86">
        <v>31310</v>
      </c>
      <c r="O19" s="86">
        <v>31120</v>
      </c>
      <c r="P19" s="86">
        <v>31140</v>
      </c>
      <c r="Q19" s="86">
        <v>31700</v>
      </c>
      <c r="R19" s="86">
        <v>32390</v>
      </c>
      <c r="S19" s="86">
        <v>33310</v>
      </c>
      <c r="T19" s="86">
        <v>34400</v>
      </c>
      <c r="U19" s="86">
        <v>35460</v>
      </c>
      <c r="V19" s="86">
        <v>36360</v>
      </c>
      <c r="W19" s="86">
        <v>37110</v>
      </c>
      <c r="X19" s="86">
        <v>37290</v>
      </c>
      <c r="Y19" s="86">
        <v>37390</v>
      </c>
      <c r="Z19" s="86">
        <v>37460</v>
      </c>
      <c r="AA19" s="86">
        <v>37590</v>
      </c>
      <c r="AB19" s="87">
        <v>37850</v>
      </c>
      <c r="AC19" s="86">
        <f t="shared" si="0"/>
        <v>810</v>
      </c>
      <c r="AD19" s="109">
        <v>0.0218</v>
      </c>
      <c r="AE19" s="213"/>
    </row>
    <row r="20" spans="1:31" ht="12.75">
      <c r="A20" s="150"/>
      <c r="B20" s="217" t="s">
        <v>21</v>
      </c>
      <c r="C20" s="89">
        <v>18560</v>
      </c>
      <c r="D20" s="86">
        <v>18650</v>
      </c>
      <c r="E20" s="86">
        <v>18510</v>
      </c>
      <c r="F20" s="86">
        <v>18160</v>
      </c>
      <c r="G20" s="86">
        <v>17400</v>
      </c>
      <c r="H20" s="86">
        <v>16850</v>
      </c>
      <c r="I20" s="86">
        <v>16470</v>
      </c>
      <c r="J20" s="86">
        <v>16150</v>
      </c>
      <c r="K20" s="86">
        <v>16010</v>
      </c>
      <c r="L20" s="86">
        <v>15740</v>
      </c>
      <c r="M20" s="86">
        <v>15510</v>
      </c>
      <c r="N20" s="86">
        <v>15340</v>
      </c>
      <c r="O20" s="86">
        <v>15250</v>
      </c>
      <c r="P20" s="86">
        <v>15170</v>
      </c>
      <c r="Q20" s="86">
        <v>15460</v>
      </c>
      <c r="R20" s="86">
        <v>15800</v>
      </c>
      <c r="S20" s="86">
        <v>16310</v>
      </c>
      <c r="T20" s="86">
        <v>16820</v>
      </c>
      <c r="U20" s="86">
        <v>17370</v>
      </c>
      <c r="V20" s="86">
        <v>17850</v>
      </c>
      <c r="W20" s="86">
        <v>18230</v>
      </c>
      <c r="X20" s="86">
        <v>18290</v>
      </c>
      <c r="Y20" s="86">
        <v>18380</v>
      </c>
      <c r="Z20" s="86">
        <v>18440</v>
      </c>
      <c r="AA20" s="86">
        <v>18490</v>
      </c>
      <c r="AB20" s="87">
        <v>18620</v>
      </c>
      <c r="AC20" s="86">
        <f t="shared" si="0"/>
        <v>60</v>
      </c>
      <c r="AD20" s="109">
        <v>0.003</v>
      </c>
      <c r="AE20" s="213"/>
    </row>
    <row r="21" spans="1:31" ht="12.75">
      <c r="A21" s="150"/>
      <c r="B21" s="217" t="s">
        <v>22</v>
      </c>
      <c r="C21" s="89">
        <v>18480</v>
      </c>
      <c r="D21" s="86">
        <v>18850</v>
      </c>
      <c r="E21" s="86">
        <v>18900</v>
      </c>
      <c r="F21" s="86">
        <v>18740</v>
      </c>
      <c r="G21" s="86">
        <v>18110</v>
      </c>
      <c r="H21" s="86">
        <v>17400</v>
      </c>
      <c r="I21" s="86">
        <v>16850</v>
      </c>
      <c r="J21" s="86">
        <v>16660</v>
      </c>
      <c r="K21" s="86">
        <v>16350</v>
      </c>
      <c r="L21" s="86">
        <v>16230</v>
      </c>
      <c r="M21" s="86">
        <v>16050</v>
      </c>
      <c r="N21" s="86">
        <v>15980</v>
      </c>
      <c r="O21" s="86">
        <v>15870</v>
      </c>
      <c r="P21" s="86">
        <v>15970</v>
      </c>
      <c r="Q21" s="86">
        <v>16240</v>
      </c>
      <c r="R21" s="86">
        <v>16590</v>
      </c>
      <c r="S21" s="86">
        <v>17000</v>
      </c>
      <c r="T21" s="86">
        <v>17580</v>
      </c>
      <c r="U21" s="86">
        <v>18100</v>
      </c>
      <c r="V21" s="86">
        <v>18510</v>
      </c>
      <c r="W21" s="86">
        <v>18880</v>
      </c>
      <c r="X21" s="86">
        <v>19000</v>
      </c>
      <c r="Y21" s="86">
        <v>19020</v>
      </c>
      <c r="Z21" s="86">
        <v>19020</v>
      </c>
      <c r="AA21" s="86">
        <v>19100</v>
      </c>
      <c r="AB21" s="87">
        <v>19230</v>
      </c>
      <c r="AC21" s="86">
        <f t="shared" si="0"/>
        <v>750</v>
      </c>
      <c r="AD21" s="109">
        <v>0.0406</v>
      </c>
      <c r="AE21" s="213"/>
    </row>
    <row r="22" spans="1:31" ht="25.5" customHeight="1">
      <c r="A22" s="150" t="s">
        <v>99</v>
      </c>
      <c r="B22" s="217" t="s">
        <v>93</v>
      </c>
      <c r="C22" s="89">
        <v>35150</v>
      </c>
      <c r="D22" s="86">
        <v>35920</v>
      </c>
      <c r="E22" s="86">
        <v>36980</v>
      </c>
      <c r="F22" s="86">
        <v>37940</v>
      </c>
      <c r="G22" s="86">
        <v>39320</v>
      </c>
      <c r="H22" s="86">
        <v>40500</v>
      </c>
      <c r="I22" s="86">
        <v>41120</v>
      </c>
      <c r="J22" s="86">
        <v>41230</v>
      </c>
      <c r="K22" s="86">
        <v>40890</v>
      </c>
      <c r="L22" s="86">
        <v>39650</v>
      </c>
      <c r="M22" s="86">
        <v>38490</v>
      </c>
      <c r="N22" s="86">
        <v>37610</v>
      </c>
      <c r="O22" s="86">
        <v>37110</v>
      </c>
      <c r="P22" s="86">
        <v>36660</v>
      </c>
      <c r="Q22" s="86">
        <v>36270</v>
      </c>
      <c r="R22" s="86">
        <v>35860</v>
      </c>
      <c r="S22" s="86">
        <v>35630</v>
      </c>
      <c r="T22" s="86">
        <v>35430</v>
      </c>
      <c r="U22" s="86">
        <v>35450</v>
      </c>
      <c r="V22" s="86">
        <v>36010</v>
      </c>
      <c r="W22" s="86">
        <v>36700</v>
      </c>
      <c r="X22" s="86">
        <v>37620</v>
      </c>
      <c r="Y22" s="86">
        <v>38710</v>
      </c>
      <c r="Z22" s="86">
        <v>39770</v>
      </c>
      <c r="AA22" s="86">
        <v>40670</v>
      </c>
      <c r="AB22" s="87">
        <v>41420</v>
      </c>
      <c r="AC22" s="86">
        <f t="shared" si="0"/>
        <v>6270</v>
      </c>
      <c r="AD22" s="109">
        <v>0.1781</v>
      </c>
      <c r="AE22" s="213"/>
    </row>
    <row r="23" spans="1:31" ht="12.75">
      <c r="A23" s="150"/>
      <c r="B23" s="217" t="s">
        <v>21</v>
      </c>
      <c r="C23" s="89">
        <v>17660</v>
      </c>
      <c r="D23" s="86">
        <v>18180</v>
      </c>
      <c r="E23" s="86">
        <v>18860</v>
      </c>
      <c r="F23" s="86">
        <v>19440</v>
      </c>
      <c r="G23" s="86">
        <v>20230</v>
      </c>
      <c r="H23" s="86">
        <v>20650</v>
      </c>
      <c r="I23" s="86">
        <v>20830</v>
      </c>
      <c r="J23" s="86">
        <v>20790</v>
      </c>
      <c r="K23" s="86">
        <v>20530</v>
      </c>
      <c r="L23" s="86">
        <v>19840</v>
      </c>
      <c r="M23" s="86">
        <v>19340</v>
      </c>
      <c r="N23" s="86">
        <v>18990</v>
      </c>
      <c r="O23" s="86">
        <v>18670</v>
      </c>
      <c r="P23" s="86">
        <v>18530</v>
      </c>
      <c r="Q23" s="86">
        <v>18250</v>
      </c>
      <c r="R23" s="86">
        <v>18030</v>
      </c>
      <c r="S23" s="86">
        <v>17860</v>
      </c>
      <c r="T23" s="86">
        <v>17780</v>
      </c>
      <c r="U23" s="86">
        <v>17690</v>
      </c>
      <c r="V23" s="86">
        <v>17990</v>
      </c>
      <c r="W23" s="86">
        <v>18320</v>
      </c>
      <c r="X23" s="86">
        <v>18840</v>
      </c>
      <c r="Y23" s="86">
        <v>19340</v>
      </c>
      <c r="Z23" s="86">
        <v>19890</v>
      </c>
      <c r="AA23" s="86">
        <v>20370</v>
      </c>
      <c r="AB23" s="87">
        <v>20750</v>
      </c>
      <c r="AC23" s="86">
        <f t="shared" si="0"/>
        <v>3090</v>
      </c>
      <c r="AD23" s="109">
        <v>0.1753</v>
      </c>
      <c r="AE23" s="213"/>
    </row>
    <row r="24" spans="1:31" ht="12.75">
      <c r="A24" s="150"/>
      <c r="B24" s="217" t="s">
        <v>22</v>
      </c>
      <c r="C24" s="89">
        <v>17500</v>
      </c>
      <c r="D24" s="86">
        <v>17750</v>
      </c>
      <c r="E24" s="86">
        <v>18120</v>
      </c>
      <c r="F24" s="86">
        <v>18490</v>
      </c>
      <c r="G24" s="86">
        <v>19080</v>
      </c>
      <c r="H24" s="86">
        <v>19840</v>
      </c>
      <c r="I24" s="86">
        <v>20290</v>
      </c>
      <c r="J24" s="86">
        <v>20440</v>
      </c>
      <c r="K24" s="86">
        <v>20360</v>
      </c>
      <c r="L24" s="86">
        <v>19810</v>
      </c>
      <c r="M24" s="86">
        <v>19150</v>
      </c>
      <c r="N24" s="86">
        <v>18630</v>
      </c>
      <c r="O24" s="86">
        <v>18440</v>
      </c>
      <c r="P24" s="86">
        <v>18130</v>
      </c>
      <c r="Q24" s="86">
        <v>18020</v>
      </c>
      <c r="R24" s="86">
        <v>17840</v>
      </c>
      <c r="S24" s="86">
        <v>17770</v>
      </c>
      <c r="T24" s="86">
        <v>17660</v>
      </c>
      <c r="U24" s="86">
        <v>17760</v>
      </c>
      <c r="V24" s="86">
        <v>18020</v>
      </c>
      <c r="W24" s="86">
        <v>18370</v>
      </c>
      <c r="X24" s="86">
        <v>18780</v>
      </c>
      <c r="Y24" s="86">
        <v>19360</v>
      </c>
      <c r="Z24" s="86">
        <v>19880</v>
      </c>
      <c r="AA24" s="86">
        <v>20300</v>
      </c>
      <c r="AB24" s="87">
        <v>20660</v>
      </c>
      <c r="AC24" s="86">
        <f t="shared" si="0"/>
        <v>3160</v>
      </c>
      <c r="AD24" s="109">
        <v>0.181</v>
      </c>
      <c r="AE24" s="213"/>
    </row>
    <row r="25" spans="1:31" ht="25.5" customHeight="1">
      <c r="A25" s="150" t="s">
        <v>100</v>
      </c>
      <c r="B25" s="217" t="s">
        <v>93</v>
      </c>
      <c r="C25" s="89">
        <v>32910</v>
      </c>
      <c r="D25" s="86">
        <v>34110</v>
      </c>
      <c r="E25" s="86">
        <v>34870</v>
      </c>
      <c r="F25" s="86">
        <v>35660</v>
      </c>
      <c r="G25" s="86">
        <v>36470</v>
      </c>
      <c r="H25" s="86">
        <v>37290</v>
      </c>
      <c r="I25" s="86">
        <v>38190</v>
      </c>
      <c r="J25" s="86">
        <v>39380</v>
      </c>
      <c r="K25" s="86">
        <v>40460</v>
      </c>
      <c r="L25" s="86">
        <v>41930</v>
      </c>
      <c r="M25" s="86">
        <v>43180</v>
      </c>
      <c r="N25" s="86">
        <v>43840</v>
      </c>
      <c r="O25" s="86">
        <v>43950</v>
      </c>
      <c r="P25" s="86">
        <v>43610</v>
      </c>
      <c r="Q25" s="86">
        <v>42370</v>
      </c>
      <c r="R25" s="86">
        <v>41220</v>
      </c>
      <c r="S25" s="86">
        <v>40350</v>
      </c>
      <c r="T25" s="86">
        <v>39860</v>
      </c>
      <c r="U25" s="86">
        <v>39410</v>
      </c>
      <c r="V25" s="86">
        <v>39020</v>
      </c>
      <c r="W25" s="86">
        <v>38610</v>
      </c>
      <c r="X25" s="86">
        <v>38380</v>
      </c>
      <c r="Y25" s="86">
        <v>38190</v>
      </c>
      <c r="Z25" s="86">
        <v>38210</v>
      </c>
      <c r="AA25" s="86">
        <v>38770</v>
      </c>
      <c r="AB25" s="87">
        <v>39450</v>
      </c>
      <c r="AC25" s="86">
        <f t="shared" si="0"/>
        <v>6540</v>
      </c>
      <c r="AD25" s="109">
        <v>0.1987</v>
      </c>
      <c r="AE25" s="213"/>
    </row>
    <row r="26" spans="1:31" ht="12.75">
      <c r="A26" s="150"/>
      <c r="B26" s="217" t="s">
        <v>21</v>
      </c>
      <c r="C26" s="89">
        <v>16770</v>
      </c>
      <c r="D26" s="86">
        <v>17300</v>
      </c>
      <c r="E26" s="86">
        <v>17590</v>
      </c>
      <c r="F26" s="86">
        <v>17950</v>
      </c>
      <c r="G26" s="86">
        <v>18320</v>
      </c>
      <c r="H26" s="86">
        <v>18890</v>
      </c>
      <c r="I26" s="86">
        <v>19480</v>
      </c>
      <c r="J26" s="86">
        <v>20230</v>
      </c>
      <c r="K26" s="86">
        <v>20880</v>
      </c>
      <c r="L26" s="86">
        <v>21710</v>
      </c>
      <c r="M26" s="86">
        <v>22170</v>
      </c>
      <c r="N26" s="86">
        <v>22360</v>
      </c>
      <c r="O26" s="86">
        <v>22330</v>
      </c>
      <c r="P26" s="86">
        <v>22060</v>
      </c>
      <c r="Q26" s="86">
        <v>21380</v>
      </c>
      <c r="R26" s="86">
        <v>20890</v>
      </c>
      <c r="S26" s="86">
        <v>20540</v>
      </c>
      <c r="T26" s="86">
        <v>20220</v>
      </c>
      <c r="U26" s="86">
        <v>20090</v>
      </c>
      <c r="V26" s="86">
        <v>19810</v>
      </c>
      <c r="W26" s="86">
        <v>19580</v>
      </c>
      <c r="X26" s="86">
        <v>19420</v>
      </c>
      <c r="Y26" s="86">
        <v>19330</v>
      </c>
      <c r="Z26" s="86">
        <v>19250</v>
      </c>
      <c r="AA26" s="86">
        <v>19550</v>
      </c>
      <c r="AB26" s="87">
        <v>19880</v>
      </c>
      <c r="AC26" s="86">
        <f t="shared" si="0"/>
        <v>3110</v>
      </c>
      <c r="AD26" s="109">
        <v>0.1859</v>
      </c>
      <c r="AE26" s="213"/>
    </row>
    <row r="27" spans="1:31" ht="12.75">
      <c r="A27" s="150"/>
      <c r="B27" s="217" t="s">
        <v>22</v>
      </c>
      <c r="C27" s="89">
        <v>16150</v>
      </c>
      <c r="D27" s="86">
        <v>16810</v>
      </c>
      <c r="E27" s="86">
        <v>17280</v>
      </c>
      <c r="F27" s="86">
        <v>17710</v>
      </c>
      <c r="G27" s="86">
        <v>18150</v>
      </c>
      <c r="H27" s="86">
        <v>18410</v>
      </c>
      <c r="I27" s="86">
        <v>18720</v>
      </c>
      <c r="J27" s="86">
        <v>19150</v>
      </c>
      <c r="K27" s="86">
        <v>19580</v>
      </c>
      <c r="L27" s="86">
        <v>20220</v>
      </c>
      <c r="M27" s="86">
        <v>21010</v>
      </c>
      <c r="N27" s="86">
        <v>21480</v>
      </c>
      <c r="O27" s="86">
        <v>21630</v>
      </c>
      <c r="P27" s="86">
        <v>21550</v>
      </c>
      <c r="Q27" s="86">
        <v>20990</v>
      </c>
      <c r="R27" s="86">
        <v>20330</v>
      </c>
      <c r="S27" s="86">
        <v>19820</v>
      </c>
      <c r="T27" s="86">
        <v>19630</v>
      </c>
      <c r="U27" s="86">
        <v>19320</v>
      </c>
      <c r="V27" s="86">
        <v>19210</v>
      </c>
      <c r="W27" s="86">
        <v>19040</v>
      </c>
      <c r="X27" s="86">
        <v>18960</v>
      </c>
      <c r="Y27" s="86">
        <v>18850</v>
      </c>
      <c r="Z27" s="86">
        <v>18950</v>
      </c>
      <c r="AA27" s="86">
        <v>19220</v>
      </c>
      <c r="AB27" s="87">
        <v>19570</v>
      </c>
      <c r="AC27" s="86">
        <f t="shared" si="0"/>
        <v>3420</v>
      </c>
      <c r="AD27" s="109">
        <v>0.2119</v>
      </c>
      <c r="AE27" s="213"/>
    </row>
    <row r="28" spans="1:31" ht="25.5" customHeight="1">
      <c r="A28" s="150" t="s">
        <v>101</v>
      </c>
      <c r="B28" s="217" t="s">
        <v>93</v>
      </c>
      <c r="C28" s="89">
        <v>31280</v>
      </c>
      <c r="D28" s="86">
        <v>30820</v>
      </c>
      <c r="E28" s="86">
        <v>31070</v>
      </c>
      <c r="F28" s="86">
        <v>31960</v>
      </c>
      <c r="G28" s="86">
        <v>32830</v>
      </c>
      <c r="H28" s="86">
        <v>34060</v>
      </c>
      <c r="I28" s="86">
        <v>35340</v>
      </c>
      <c r="J28" s="86">
        <v>36170</v>
      </c>
      <c r="K28" s="86">
        <v>37040</v>
      </c>
      <c r="L28" s="86">
        <v>37890</v>
      </c>
      <c r="M28" s="86">
        <v>38750</v>
      </c>
      <c r="N28" s="86">
        <v>39660</v>
      </c>
      <c r="O28" s="86">
        <v>40850</v>
      </c>
      <c r="P28" s="86">
        <v>41930</v>
      </c>
      <c r="Q28" s="86">
        <v>43400</v>
      </c>
      <c r="R28" s="86">
        <v>44640</v>
      </c>
      <c r="S28" s="86">
        <v>45310</v>
      </c>
      <c r="T28" s="86">
        <v>45420</v>
      </c>
      <c r="U28" s="86">
        <v>45080</v>
      </c>
      <c r="V28" s="86">
        <v>43860</v>
      </c>
      <c r="W28" s="86">
        <v>42710</v>
      </c>
      <c r="X28" s="86">
        <v>41840</v>
      </c>
      <c r="Y28" s="86">
        <v>41350</v>
      </c>
      <c r="Z28" s="86">
        <v>40910</v>
      </c>
      <c r="AA28" s="86">
        <v>40520</v>
      </c>
      <c r="AB28" s="87">
        <v>40120</v>
      </c>
      <c r="AC28" s="86">
        <f t="shared" si="0"/>
        <v>8840</v>
      </c>
      <c r="AD28" s="109">
        <v>0.2826</v>
      </c>
      <c r="AE28" s="213"/>
    </row>
    <row r="29" spans="1:31" ht="12.75">
      <c r="A29" s="150"/>
      <c r="B29" s="217" t="s">
        <v>21</v>
      </c>
      <c r="C29" s="89">
        <v>16060</v>
      </c>
      <c r="D29" s="86">
        <v>15770</v>
      </c>
      <c r="E29" s="86">
        <v>15950</v>
      </c>
      <c r="F29" s="86">
        <v>16370</v>
      </c>
      <c r="G29" s="86">
        <v>16830</v>
      </c>
      <c r="H29" s="86">
        <v>17360</v>
      </c>
      <c r="I29" s="86">
        <v>17940</v>
      </c>
      <c r="J29" s="86">
        <v>18270</v>
      </c>
      <c r="K29" s="86">
        <v>18670</v>
      </c>
      <c r="L29" s="86">
        <v>19060</v>
      </c>
      <c r="M29" s="86">
        <v>19640</v>
      </c>
      <c r="N29" s="86">
        <v>20240</v>
      </c>
      <c r="O29" s="86">
        <v>20990</v>
      </c>
      <c r="P29" s="86">
        <v>21640</v>
      </c>
      <c r="Q29" s="86">
        <v>22460</v>
      </c>
      <c r="R29" s="86">
        <v>22920</v>
      </c>
      <c r="S29" s="86">
        <v>23120</v>
      </c>
      <c r="T29" s="86">
        <v>23080</v>
      </c>
      <c r="U29" s="86">
        <v>22820</v>
      </c>
      <c r="V29" s="86">
        <v>22150</v>
      </c>
      <c r="W29" s="86">
        <v>21660</v>
      </c>
      <c r="X29" s="86">
        <v>21310</v>
      </c>
      <c r="Y29" s="86">
        <v>20990</v>
      </c>
      <c r="Z29" s="86">
        <v>20860</v>
      </c>
      <c r="AA29" s="86">
        <v>20580</v>
      </c>
      <c r="AB29" s="87">
        <v>20360</v>
      </c>
      <c r="AC29" s="86">
        <f t="shared" si="0"/>
        <v>4300</v>
      </c>
      <c r="AD29" s="109">
        <v>0.2674</v>
      </c>
      <c r="AE29" s="213"/>
    </row>
    <row r="30" spans="1:31" ht="12.75">
      <c r="A30" s="150"/>
      <c r="B30" s="217" t="s">
        <v>22</v>
      </c>
      <c r="C30" s="89">
        <v>15220</v>
      </c>
      <c r="D30" s="86">
        <v>15050</v>
      </c>
      <c r="E30" s="86">
        <v>15130</v>
      </c>
      <c r="F30" s="86">
        <v>15580</v>
      </c>
      <c r="G30" s="86">
        <v>16000</v>
      </c>
      <c r="H30" s="86">
        <v>16700</v>
      </c>
      <c r="I30" s="86">
        <v>17400</v>
      </c>
      <c r="J30" s="86">
        <v>17910</v>
      </c>
      <c r="K30" s="86">
        <v>18380</v>
      </c>
      <c r="L30" s="86">
        <v>18830</v>
      </c>
      <c r="M30" s="86">
        <v>19110</v>
      </c>
      <c r="N30" s="86">
        <v>19430</v>
      </c>
      <c r="O30" s="86">
        <v>19860</v>
      </c>
      <c r="P30" s="86">
        <v>20290</v>
      </c>
      <c r="Q30" s="86">
        <v>20930</v>
      </c>
      <c r="R30" s="86">
        <v>21720</v>
      </c>
      <c r="S30" s="86">
        <v>22190</v>
      </c>
      <c r="T30" s="86">
        <v>22340</v>
      </c>
      <c r="U30" s="86">
        <v>22260</v>
      </c>
      <c r="V30" s="86">
        <v>21710</v>
      </c>
      <c r="W30" s="86">
        <v>21050</v>
      </c>
      <c r="X30" s="86">
        <v>20540</v>
      </c>
      <c r="Y30" s="86">
        <v>20360</v>
      </c>
      <c r="Z30" s="86">
        <v>20050</v>
      </c>
      <c r="AA30" s="86">
        <v>19940</v>
      </c>
      <c r="AB30" s="87">
        <v>19760</v>
      </c>
      <c r="AC30" s="86">
        <f t="shared" si="0"/>
        <v>4540</v>
      </c>
      <c r="AD30" s="109">
        <v>0.2986</v>
      </c>
      <c r="AE30" s="213"/>
    </row>
    <row r="31" spans="1:31" ht="25.5" customHeight="1">
      <c r="A31" s="150" t="s">
        <v>102</v>
      </c>
      <c r="B31" s="217" t="s">
        <v>93</v>
      </c>
      <c r="C31" s="89">
        <v>34290</v>
      </c>
      <c r="D31" s="86">
        <v>34140</v>
      </c>
      <c r="E31" s="86">
        <v>33460</v>
      </c>
      <c r="F31" s="86">
        <v>32890</v>
      </c>
      <c r="G31" s="86">
        <v>32220</v>
      </c>
      <c r="H31" s="86">
        <v>31670</v>
      </c>
      <c r="I31" s="86">
        <v>31260</v>
      </c>
      <c r="J31" s="86">
        <v>31570</v>
      </c>
      <c r="K31" s="86">
        <v>32490</v>
      </c>
      <c r="L31" s="86">
        <v>33390</v>
      </c>
      <c r="M31" s="86">
        <v>34640</v>
      </c>
      <c r="N31" s="86">
        <v>35930</v>
      </c>
      <c r="O31" s="86">
        <v>36770</v>
      </c>
      <c r="P31" s="86">
        <v>37640</v>
      </c>
      <c r="Q31" s="86">
        <v>38480</v>
      </c>
      <c r="R31" s="86">
        <v>39330</v>
      </c>
      <c r="S31" s="86">
        <v>40240</v>
      </c>
      <c r="T31" s="86">
        <v>41420</v>
      </c>
      <c r="U31" s="86">
        <v>42500</v>
      </c>
      <c r="V31" s="86">
        <v>43960</v>
      </c>
      <c r="W31" s="86">
        <v>45200</v>
      </c>
      <c r="X31" s="86">
        <v>45860</v>
      </c>
      <c r="Y31" s="86">
        <v>45980</v>
      </c>
      <c r="Z31" s="86">
        <v>45640</v>
      </c>
      <c r="AA31" s="86">
        <v>44430</v>
      </c>
      <c r="AB31" s="87">
        <v>43290</v>
      </c>
      <c r="AC31" s="86">
        <f t="shared" si="0"/>
        <v>9000</v>
      </c>
      <c r="AD31" s="109">
        <v>0.2627</v>
      </c>
      <c r="AE31" s="213"/>
    </row>
    <row r="32" spans="1:31" ht="12.75">
      <c r="A32" s="150"/>
      <c r="B32" s="217" t="s">
        <v>21</v>
      </c>
      <c r="C32" s="89">
        <v>16950</v>
      </c>
      <c r="D32" s="86">
        <v>16940</v>
      </c>
      <c r="E32" s="86">
        <v>16720</v>
      </c>
      <c r="F32" s="86">
        <v>16550</v>
      </c>
      <c r="G32" s="86">
        <v>16320</v>
      </c>
      <c r="H32" s="86">
        <v>16170</v>
      </c>
      <c r="I32" s="86">
        <v>15910</v>
      </c>
      <c r="J32" s="86">
        <v>16110</v>
      </c>
      <c r="K32" s="86">
        <v>16550</v>
      </c>
      <c r="L32" s="86">
        <v>17030</v>
      </c>
      <c r="M32" s="86">
        <v>17570</v>
      </c>
      <c r="N32" s="86">
        <v>18150</v>
      </c>
      <c r="O32" s="86">
        <v>18470</v>
      </c>
      <c r="P32" s="86">
        <v>18870</v>
      </c>
      <c r="Q32" s="86">
        <v>19270</v>
      </c>
      <c r="R32" s="86">
        <v>19830</v>
      </c>
      <c r="S32" s="86">
        <v>20430</v>
      </c>
      <c r="T32" s="86">
        <v>21180</v>
      </c>
      <c r="U32" s="86">
        <v>21830</v>
      </c>
      <c r="V32" s="86">
        <v>22640</v>
      </c>
      <c r="W32" s="86">
        <v>23100</v>
      </c>
      <c r="X32" s="86">
        <v>23290</v>
      </c>
      <c r="Y32" s="86">
        <v>23260</v>
      </c>
      <c r="Z32" s="86">
        <v>23010</v>
      </c>
      <c r="AA32" s="86">
        <v>22350</v>
      </c>
      <c r="AB32" s="87">
        <v>21860</v>
      </c>
      <c r="AC32" s="86">
        <f t="shared" si="0"/>
        <v>4910</v>
      </c>
      <c r="AD32" s="109">
        <v>0.2897</v>
      </c>
      <c r="AE32" s="213"/>
    </row>
    <row r="33" spans="1:31" ht="12.75">
      <c r="A33" s="150"/>
      <c r="B33" s="217" t="s">
        <v>22</v>
      </c>
      <c r="C33" s="89">
        <v>17340</v>
      </c>
      <c r="D33" s="86">
        <v>17200</v>
      </c>
      <c r="E33" s="86">
        <v>16740</v>
      </c>
      <c r="F33" s="86">
        <v>16340</v>
      </c>
      <c r="G33" s="86">
        <v>15900</v>
      </c>
      <c r="H33" s="86">
        <v>15500</v>
      </c>
      <c r="I33" s="86">
        <v>15360</v>
      </c>
      <c r="J33" s="86">
        <v>15460</v>
      </c>
      <c r="K33" s="86">
        <v>15940</v>
      </c>
      <c r="L33" s="86">
        <v>16370</v>
      </c>
      <c r="M33" s="86">
        <v>17080</v>
      </c>
      <c r="N33" s="86">
        <v>17790</v>
      </c>
      <c r="O33" s="86">
        <v>18290</v>
      </c>
      <c r="P33" s="86">
        <v>18760</v>
      </c>
      <c r="Q33" s="86">
        <v>19220</v>
      </c>
      <c r="R33" s="86">
        <v>19500</v>
      </c>
      <c r="S33" s="86">
        <v>19810</v>
      </c>
      <c r="T33" s="86">
        <v>20240</v>
      </c>
      <c r="U33" s="86">
        <v>20680</v>
      </c>
      <c r="V33" s="86">
        <v>21320</v>
      </c>
      <c r="W33" s="86">
        <v>22100</v>
      </c>
      <c r="X33" s="86">
        <v>22570</v>
      </c>
      <c r="Y33" s="86">
        <v>22710</v>
      </c>
      <c r="Z33" s="86">
        <v>22630</v>
      </c>
      <c r="AA33" s="86">
        <v>22080</v>
      </c>
      <c r="AB33" s="87">
        <v>21430</v>
      </c>
      <c r="AC33" s="86">
        <f t="shared" si="0"/>
        <v>4090</v>
      </c>
      <c r="AD33" s="109">
        <v>0.2363</v>
      </c>
      <c r="AE33" s="213"/>
    </row>
    <row r="34" spans="1:31" ht="25.5" customHeight="1">
      <c r="A34" s="150" t="s">
        <v>103</v>
      </c>
      <c r="B34" s="217" t="s">
        <v>93</v>
      </c>
      <c r="C34" s="89">
        <v>35860</v>
      </c>
      <c r="D34" s="86">
        <v>35320</v>
      </c>
      <c r="E34" s="86">
        <v>35140</v>
      </c>
      <c r="F34" s="86">
        <v>34510</v>
      </c>
      <c r="G34" s="86">
        <v>34520</v>
      </c>
      <c r="H34" s="86">
        <v>34190</v>
      </c>
      <c r="I34" s="86">
        <v>34070</v>
      </c>
      <c r="J34" s="86">
        <v>33440</v>
      </c>
      <c r="K34" s="86">
        <v>32920</v>
      </c>
      <c r="L34" s="86">
        <v>32270</v>
      </c>
      <c r="M34" s="86">
        <v>31740</v>
      </c>
      <c r="N34" s="86">
        <v>31360</v>
      </c>
      <c r="O34" s="86">
        <v>31650</v>
      </c>
      <c r="P34" s="86">
        <v>32580</v>
      </c>
      <c r="Q34" s="86">
        <v>33470</v>
      </c>
      <c r="R34" s="86">
        <v>34720</v>
      </c>
      <c r="S34" s="86">
        <v>36000</v>
      </c>
      <c r="T34" s="86">
        <v>36840</v>
      </c>
      <c r="U34" s="86">
        <v>37700</v>
      </c>
      <c r="V34" s="86">
        <v>38550</v>
      </c>
      <c r="W34" s="86">
        <v>39390</v>
      </c>
      <c r="X34" s="86">
        <v>40310</v>
      </c>
      <c r="Y34" s="86">
        <v>41480</v>
      </c>
      <c r="Z34" s="86">
        <v>42550</v>
      </c>
      <c r="AA34" s="86">
        <v>44000</v>
      </c>
      <c r="AB34" s="87">
        <v>45230</v>
      </c>
      <c r="AC34" s="86">
        <f t="shared" si="0"/>
        <v>9370</v>
      </c>
      <c r="AD34" s="109">
        <v>0.2612</v>
      </c>
      <c r="AE34" s="213"/>
    </row>
    <row r="35" spans="1:31" ht="12.75">
      <c r="A35" s="150"/>
      <c r="B35" s="217" t="s">
        <v>21</v>
      </c>
      <c r="C35" s="89">
        <v>17630</v>
      </c>
      <c r="D35" s="86">
        <v>17440</v>
      </c>
      <c r="E35" s="86">
        <v>17340</v>
      </c>
      <c r="F35" s="86">
        <v>17030</v>
      </c>
      <c r="G35" s="86">
        <v>17100</v>
      </c>
      <c r="H35" s="86">
        <v>16860</v>
      </c>
      <c r="I35" s="86">
        <v>16860</v>
      </c>
      <c r="J35" s="86">
        <v>16670</v>
      </c>
      <c r="K35" s="86">
        <v>16520</v>
      </c>
      <c r="L35" s="86">
        <v>16310</v>
      </c>
      <c r="M35" s="86">
        <v>16170</v>
      </c>
      <c r="N35" s="86">
        <v>15930</v>
      </c>
      <c r="O35" s="86">
        <v>16120</v>
      </c>
      <c r="P35" s="86">
        <v>16560</v>
      </c>
      <c r="Q35" s="86">
        <v>17030</v>
      </c>
      <c r="R35" s="86">
        <v>17560</v>
      </c>
      <c r="S35" s="86">
        <v>18140</v>
      </c>
      <c r="T35" s="86">
        <v>18470</v>
      </c>
      <c r="U35" s="86">
        <v>18870</v>
      </c>
      <c r="V35" s="86">
        <v>19260</v>
      </c>
      <c r="W35" s="86">
        <v>19830</v>
      </c>
      <c r="X35" s="86">
        <v>20420</v>
      </c>
      <c r="Y35" s="86">
        <v>21160</v>
      </c>
      <c r="Z35" s="86">
        <v>21800</v>
      </c>
      <c r="AA35" s="86">
        <v>22620</v>
      </c>
      <c r="AB35" s="87">
        <v>23070</v>
      </c>
      <c r="AC35" s="86">
        <f t="shared" si="0"/>
        <v>5440</v>
      </c>
      <c r="AD35" s="109">
        <v>0.3085</v>
      </c>
      <c r="AE35" s="213"/>
    </row>
    <row r="36" spans="1:31" ht="12.75">
      <c r="A36" s="150"/>
      <c r="B36" s="217" t="s">
        <v>22</v>
      </c>
      <c r="C36" s="89">
        <v>18230</v>
      </c>
      <c r="D36" s="86">
        <v>17880</v>
      </c>
      <c r="E36" s="86">
        <v>17800</v>
      </c>
      <c r="F36" s="86">
        <v>17480</v>
      </c>
      <c r="G36" s="86">
        <v>17420</v>
      </c>
      <c r="H36" s="86">
        <v>17320</v>
      </c>
      <c r="I36" s="86">
        <v>17210</v>
      </c>
      <c r="J36" s="86">
        <v>16770</v>
      </c>
      <c r="K36" s="86">
        <v>16400</v>
      </c>
      <c r="L36" s="86">
        <v>15960</v>
      </c>
      <c r="M36" s="86">
        <v>15570</v>
      </c>
      <c r="N36" s="86">
        <v>15430</v>
      </c>
      <c r="O36" s="86">
        <v>15530</v>
      </c>
      <c r="P36" s="86">
        <v>16010</v>
      </c>
      <c r="Q36" s="86">
        <v>16440</v>
      </c>
      <c r="R36" s="86">
        <v>17150</v>
      </c>
      <c r="S36" s="86">
        <v>17860</v>
      </c>
      <c r="T36" s="86">
        <v>18370</v>
      </c>
      <c r="U36" s="86">
        <v>18830</v>
      </c>
      <c r="V36" s="86">
        <v>19290</v>
      </c>
      <c r="W36" s="86">
        <v>19570</v>
      </c>
      <c r="X36" s="86">
        <v>19880</v>
      </c>
      <c r="Y36" s="86">
        <v>20310</v>
      </c>
      <c r="Z36" s="86">
        <v>20750</v>
      </c>
      <c r="AA36" s="86">
        <v>21380</v>
      </c>
      <c r="AB36" s="87">
        <v>22160</v>
      </c>
      <c r="AC36" s="86">
        <f aca="true" t="shared" si="1" ref="AC36:AC63">AB36-C36</f>
        <v>3930</v>
      </c>
      <c r="AD36" s="109">
        <v>0.2154</v>
      </c>
      <c r="AE36" s="213"/>
    </row>
    <row r="37" spans="1:31" ht="25.5" customHeight="1">
      <c r="A37" s="150" t="s">
        <v>104</v>
      </c>
      <c r="B37" s="217" t="s">
        <v>93</v>
      </c>
      <c r="C37" s="89">
        <v>33440</v>
      </c>
      <c r="D37" s="86">
        <v>34060</v>
      </c>
      <c r="E37" s="86">
        <v>34560</v>
      </c>
      <c r="F37" s="86">
        <v>35230</v>
      </c>
      <c r="G37" s="86">
        <v>35460</v>
      </c>
      <c r="H37" s="86">
        <v>35470</v>
      </c>
      <c r="I37" s="86">
        <v>34990</v>
      </c>
      <c r="J37" s="86">
        <v>34850</v>
      </c>
      <c r="K37" s="86">
        <v>34260</v>
      </c>
      <c r="L37" s="86">
        <v>34310</v>
      </c>
      <c r="M37" s="86">
        <v>34000</v>
      </c>
      <c r="N37" s="86">
        <v>33910</v>
      </c>
      <c r="O37" s="86">
        <v>33300</v>
      </c>
      <c r="P37" s="86">
        <v>32780</v>
      </c>
      <c r="Q37" s="86">
        <v>32150</v>
      </c>
      <c r="R37" s="86">
        <v>31630</v>
      </c>
      <c r="S37" s="86">
        <v>31250</v>
      </c>
      <c r="T37" s="86">
        <v>31550</v>
      </c>
      <c r="U37" s="86">
        <v>32470</v>
      </c>
      <c r="V37" s="86">
        <v>33370</v>
      </c>
      <c r="W37" s="86">
        <v>34600</v>
      </c>
      <c r="X37" s="86">
        <v>35880</v>
      </c>
      <c r="Y37" s="86">
        <v>36710</v>
      </c>
      <c r="Z37" s="86">
        <v>37570</v>
      </c>
      <c r="AA37" s="86">
        <v>38410</v>
      </c>
      <c r="AB37" s="87">
        <v>39250</v>
      </c>
      <c r="AC37" s="86">
        <f t="shared" si="1"/>
        <v>5810</v>
      </c>
      <c r="AD37" s="109">
        <v>0.1739</v>
      </c>
      <c r="AE37" s="213"/>
    </row>
    <row r="38" spans="1:31" ht="12.75">
      <c r="A38" s="150"/>
      <c r="B38" s="217" t="s">
        <v>21</v>
      </c>
      <c r="C38" s="89">
        <v>16750</v>
      </c>
      <c r="D38" s="86">
        <v>16950</v>
      </c>
      <c r="E38" s="86">
        <v>17130</v>
      </c>
      <c r="F38" s="86">
        <v>17400</v>
      </c>
      <c r="G38" s="86">
        <v>17410</v>
      </c>
      <c r="H38" s="86">
        <v>17410</v>
      </c>
      <c r="I38" s="86">
        <v>17250</v>
      </c>
      <c r="J38" s="86">
        <v>17170</v>
      </c>
      <c r="K38" s="86">
        <v>16870</v>
      </c>
      <c r="L38" s="86">
        <v>16960</v>
      </c>
      <c r="M38" s="86">
        <v>16730</v>
      </c>
      <c r="N38" s="86">
        <v>16750</v>
      </c>
      <c r="O38" s="86">
        <v>16570</v>
      </c>
      <c r="P38" s="86">
        <v>16420</v>
      </c>
      <c r="Q38" s="86">
        <v>16220</v>
      </c>
      <c r="R38" s="86">
        <v>16080</v>
      </c>
      <c r="S38" s="86">
        <v>15840</v>
      </c>
      <c r="T38" s="86">
        <v>16040</v>
      </c>
      <c r="U38" s="86">
        <v>16480</v>
      </c>
      <c r="V38" s="86">
        <v>16950</v>
      </c>
      <c r="W38" s="86">
        <v>17480</v>
      </c>
      <c r="X38" s="86">
        <v>18050</v>
      </c>
      <c r="Y38" s="86">
        <v>18370</v>
      </c>
      <c r="Z38" s="86">
        <v>18770</v>
      </c>
      <c r="AA38" s="86">
        <v>19160</v>
      </c>
      <c r="AB38" s="87">
        <v>19730</v>
      </c>
      <c r="AC38" s="86">
        <f t="shared" si="1"/>
        <v>2980</v>
      </c>
      <c r="AD38" s="109">
        <v>0.1777</v>
      </c>
      <c r="AE38" s="213"/>
    </row>
    <row r="39" spans="1:31" ht="12.75">
      <c r="A39" s="150"/>
      <c r="B39" s="217" t="s">
        <v>22</v>
      </c>
      <c r="C39" s="89">
        <v>16690</v>
      </c>
      <c r="D39" s="86">
        <v>17120</v>
      </c>
      <c r="E39" s="86">
        <v>17430</v>
      </c>
      <c r="F39" s="86">
        <v>17830</v>
      </c>
      <c r="G39" s="86">
        <v>18040</v>
      </c>
      <c r="H39" s="86">
        <v>18060</v>
      </c>
      <c r="I39" s="86">
        <v>17740</v>
      </c>
      <c r="J39" s="86">
        <v>17680</v>
      </c>
      <c r="K39" s="86">
        <v>17390</v>
      </c>
      <c r="L39" s="86">
        <v>17350</v>
      </c>
      <c r="M39" s="86">
        <v>17260</v>
      </c>
      <c r="N39" s="86">
        <v>17160</v>
      </c>
      <c r="O39" s="86">
        <v>16730</v>
      </c>
      <c r="P39" s="86">
        <v>16360</v>
      </c>
      <c r="Q39" s="86">
        <v>15930</v>
      </c>
      <c r="R39" s="86">
        <v>15550</v>
      </c>
      <c r="S39" s="86">
        <v>15410</v>
      </c>
      <c r="T39" s="86">
        <v>15510</v>
      </c>
      <c r="U39" s="86">
        <v>15990</v>
      </c>
      <c r="V39" s="86">
        <v>16420</v>
      </c>
      <c r="W39" s="86">
        <v>17130</v>
      </c>
      <c r="X39" s="86">
        <v>17830</v>
      </c>
      <c r="Y39" s="86">
        <v>18330</v>
      </c>
      <c r="Z39" s="86">
        <v>18800</v>
      </c>
      <c r="AA39" s="86">
        <v>19250</v>
      </c>
      <c r="AB39" s="87">
        <v>19530</v>
      </c>
      <c r="AC39" s="86">
        <f t="shared" si="1"/>
        <v>2840</v>
      </c>
      <c r="AD39" s="109">
        <v>0.1701</v>
      </c>
      <c r="AE39" s="213"/>
    </row>
    <row r="40" spans="1:31" ht="25.5" customHeight="1">
      <c r="A40" s="150" t="s">
        <v>105</v>
      </c>
      <c r="B40" s="217" t="s">
        <v>93</v>
      </c>
      <c r="C40" s="89">
        <v>30530</v>
      </c>
      <c r="D40" s="86">
        <v>31110</v>
      </c>
      <c r="E40" s="86">
        <v>31400</v>
      </c>
      <c r="F40" s="86">
        <v>31700</v>
      </c>
      <c r="G40" s="86">
        <v>31960</v>
      </c>
      <c r="H40" s="86">
        <v>32530</v>
      </c>
      <c r="I40" s="86">
        <v>33190</v>
      </c>
      <c r="J40" s="86">
        <v>33730</v>
      </c>
      <c r="K40" s="86">
        <v>34430</v>
      </c>
      <c r="L40" s="86">
        <v>34680</v>
      </c>
      <c r="M40" s="86">
        <v>34720</v>
      </c>
      <c r="N40" s="86">
        <v>34260</v>
      </c>
      <c r="O40" s="86">
        <v>34140</v>
      </c>
      <c r="P40" s="86">
        <v>33580</v>
      </c>
      <c r="Q40" s="86">
        <v>33640</v>
      </c>
      <c r="R40" s="86">
        <v>33340</v>
      </c>
      <c r="S40" s="86">
        <v>33260</v>
      </c>
      <c r="T40" s="86">
        <v>32660</v>
      </c>
      <c r="U40" s="86">
        <v>32160</v>
      </c>
      <c r="V40" s="86">
        <v>31550</v>
      </c>
      <c r="W40" s="86">
        <v>31040</v>
      </c>
      <c r="X40" s="86">
        <v>30680</v>
      </c>
      <c r="Y40" s="86">
        <v>30980</v>
      </c>
      <c r="Z40" s="86">
        <v>31890</v>
      </c>
      <c r="AA40" s="86">
        <v>32780</v>
      </c>
      <c r="AB40" s="87">
        <v>34010</v>
      </c>
      <c r="AC40" s="86">
        <f t="shared" si="1"/>
        <v>3480</v>
      </c>
      <c r="AD40" s="109">
        <v>0.1141</v>
      </c>
      <c r="AE40" s="213"/>
    </row>
    <row r="41" spans="1:31" ht="12.75">
      <c r="A41" s="150"/>
      <c r="B41" s="217" t="s">
        <v>21</v>
      </c>
      <c r="C41" s="89">
        <v>15390</v>
      </c>
      <c r="D41" s="86">
        <v>15710</v>
      </c>
      <c r="E41" s="86">
        <v>15760</v>
      </c>
      <c r="F41" s="86">
        <v>15870</v>
      </c>
      <c r="G41" s="86">
        <v>15940</v>
      </c>
      <c r="H41" s="86">
        <v>16230</v>
      </c>
      <c r="I41" s="86">
        <v>16450</v>
      </c>
      <c r="J41" s="86">
        <v>16650</v>
      </c>
      <c r="K41" s="86">
        <v>16940</v>
      </c>
      <c r="L41" s="86">
        <v>16980</v>
      </c>
      <c r="M41" s="86">
        <v>16990</v>
      </c>
      <c r="N41" s="86">
        <v>16840</v>
      </c>
      <c r="O41" s="86">
        <v>16770</v>
      </c>
      <c r="P41" s="86">
        <v>16490</v>
      </c>
      <c r="Q41" s="86">
        <v>16580</v>
      </c>
      <c r="R41" s="86">
        <v>16370</v>
      </c>
      <c r="S41" s="86">
        <v>16390</v>
      </c>
      <c r="T41" s="86">
        <v>16210</v>
      </c>
      <c r="U41" s="86">
        <v>16060</v>
      </c>
      <c r="V41" s="86">
        <v>15870</v>
      </c>
      <c r="W41" s="86">
        <v>15740</v>
      </c>
      <c r="X41" s="86">
        <v>15510</v>
      </c>
      <c r="Y41" s="86">
        <v>15710</v>
      </c>
      <c r="Z41" s="86">
        <v>16150</v>
      </c>
      <c r="AA41" s="86">
        <v>16610</v>
      </c>
      <c r="AB41" s="87">
        <v>17140</v>
      </c>
      <c r="AC41" s="86">
        <f t="shared" si="1"/>
        <v>1750</v>
      </c>
      <c r="AD41" s="109">
        <v>0.1133</v>
      </c>
      <c r="AE41" s="213"/>
    </row>
    <row r="42" spans="1:31" ht="12.75">
      <c r="A42" s="150"/>
      <c r="B42" s="217" t="s">
        <v>22</v>
      </c>
      <c r="C42" s="89">
        <v>15130</v>
      </c>
      <c r="D42" s="86">
        <v>15400</v>
      </c>
      <c r="E42" s="86">
        <v>15640</v>
      </c>
      <c r="F42" s="86">
        <v>15830</v>
      </c>
      <c r="G42" s="86">
        <v>16020</v>
      </c>
      <c r="H42" s="86">
        <v>16300</v>
      </c>
      <c r="I42" s="86">
        <v>16740</v>
      </c>
      <c r="J42" s="86">
        <v>17070</v>
      </c>
      <c r="K42" s="86">
        <v>17480</v>
      </c>
      <c r="L42" s="86">
        <v>17700</v>
      </c>
      <c r="M42" s="86">
        <v>17730</v>
      </c>
      <c r="N42" s="86">
        <v>17430</v>
      </c>
      <c r="O42" s="86">
        <v>17370</v>
      </c>
      <c r="P42" s="86">
        <v>17090</v>
      </c>
      <c r="Q42" s="86">
        <v>17060</v>
      </c>
      <c r="R42" s="86">
        <v>16970</v>
      </c>
      <c r="S42" s="86">
        <v>16880</v>
      </c>
      <c r="T42" s="86">
        <v>16450</v>
      </c>
      <c r="U42" s="86">
        <v>16090</v>
      </c>
      <c r="V42" s="86">
        <v>15670</v>
      </c>
      <c r="W42" s="86">
        <v>15300</v>
      </c>
      <c r="X42" s="86">
        <v>15170</v>
      </c>
      <c r="Y42" s="86">
        <v>15270</v>
      </c>
      <c r="Z42" s="86">
        <v>15750</v>
      </c>
      <c r="AA42" s="86">
        <v>16170</v>
      </c>
      <c r="AB42" s="87">
        <v>16870</v>
      </c>
      <c r="AC42" s="86">
        <f t="shared" si="1"/>
        <v>1740</v>
      </c>
      <c r="AD42" s="109">
        <v>0.1149</v>
      </c>
      <c r="AE42" s="213"/>
    </row>
    <row r="43" spans="1:31" ht="25.5" customHeight="1">
      <c r="A43" s="150" t="s">
        <v>106</v>
      </c>
      <c r="B43" s="217" t="s">
        <v>93</v>
      </c>
      <c r="C43" s="89">
        <v>28460</v>
      </c>
      <c r="D43" s="86">
        <v>27970</v>
      </c>
      <c r="E43" s="86">
        <v>27820</v>
      </c>
      <c r="F43" s="86">
        <v>28070</v>
      </c>
      <c r="G43" s="86">
        <v>28520</v>
      </c>
      <c r="H43" s="86">
        <v>29040</v>
      </c>
      <c r="I43" s="86">
        <v>29640</v>
      </c>
      <c r="J43" s="86">
        <v>29970</v>
      </c>
      <c r="K43" s="86">
        <v>30300</v>
      </c>
      <c r="L43" s="86">
        <v>30590</v>
      </c>
      <c r="M43" s="86">
        <v>31180</v>
      </c>
      <c r="N43" s="86">
        <v>31850</v>
      </c>
      <c r="O43" s="86">
        <v>32390</v>
      </c>
      <c r="P43" s="86">
        <v>33090</v>
      </c>
      <c r="Q43" s="86">
        <v>33350</v>
      </c>
      <c r="R43" s="86">
        <v>33410</v>
      </c>
      <c r="S43" s="86">
        <v>32980</v>
      </c>
      <c r="T43" s="86">
        <v>32870</v>
      </c>
      <c r="U43" s="86">
        <v>32340</v>
      </c>
      <c r="V43" s="86">
        <v>32410</v>
      </c>
      <c r="W43" s="86">
        <v>32130</v>
      </c>
      <c r="X43" s="86">
        <v>32060</v>
      </c>
      <c r="Y43" s="86">
        <v>31490</v>
      </c>
      <c r="Z43" s="86">
        <v>31000</v>
      </c>
      <c r="AA43" s="86">
        <v>30420</v>
      </c>
      <c r="AB43" s="87">
        <v>29930</v>
      </c>
      <c r="AC43" s="86">
        <f t="shared" si="1"/>
        <v>1470</v>
      </c>
      <c r="AD43" s="109">
        <v>0.0517</v>
      </c>
      <c r="AE43" s="213"/>
    </row>
    <row r="44" spans="1:31" ht="12.75">
      <c r="A44" s="150"/>
      <c r="B44" s="217" t="s">
        <v>21</v>
      </c>
      <c r="C44" s="89">
        <v>14440</v>
      </c>
      <c r="D44" s="86">
        <v>14130</v>
      </c>
      <c r="E44" s="86">
        <v>14020</v>
      </c>
      <c r="F44" s="86">
        <v>14110</v>
      </c>
      <c r="G44" s="86">
        <v>14330</v>
      </c>
      <c r="H44" s="86">
        <v>14570</v>
      </c>
      <c r="I44" s="86">
        <v>14900</v>
      </c>
      <c r="J44" s="86">
        <v>14980</v>
      </c>
      <c r="K44" s="86">
        <v>15100</v>
      </c>
      <c r="L44" s="86">
        <v>15200</v>
      </c>
      <c r="M44" s="86">
        <v>15490</v>
      </c>
      <c r="N44" s="86">
        <v>15730</v>
      </c>
      <c r="O44" s="86">
        <v>15940</v>
      </c>
      <c r="P44" s="86">
        <v>16230</v>
      </c>
      <c r="Q44" s="86">
        <v>16270</v>
      </c>
      <c r="R44" s="86">
        <v>16300</v>
      </c>
      <c r="S44" s="86">
        <v>16150</v>
      </c>
      <c r="T44" s="86">
        <v>16100</v>
      </c>
      <c r="U44" s="86">
        <v>15840</v>
      </c>
      <c r="V44" s="86">
        <v>15940</v>
      </c>
      <c r="W44" s="86">
        <v>15730</v>
      </c>
      <c r="X44" s="86">
        <v>15760</v>
      </c>
      <c r="Y44" s="86">
        <v>15590</v>
      </c>
      <c r="Z44" s="86">
        <v>15450</v>
      </c>
      <c r="AA44" s="86">
        <v>15270</v>
      </c>
      <c r="AB44" s="87">
        <v>15150</v>
      </c>
      <c r="AC44" s="86">
        <f t="shared" si="1"/>
        <v>710</v>
      </c>
      <c r="AD44" s="109">
        <v>0.0493</v>
      </c>
      <c r="AE44" s="213"/>
    </row>
    <row r="45" spans="1:31" ht="12.75">
      <c r="A45" s="150"/>
      <c r="B45" s="217" t="s">
        <v>22</v>
      </c>
      <c r="C45" s="89">
        <v>14020</v>
      </c>
      <c r="D45" s="86">
        <v>13840</v>
      </c>
      <c r="E45" s="86">
        <v>13800</v>
      </c>
      <c r="F45" s="86">
        <v>13960</v>
      </c>
      <c r="G45" s="86">
        <v>14190</v>
      </c>
      <c r="H45" s="86">
        <v>14470</v>
      </c>
      <c r="I45" s="86">
        <v>14750</v>
      </c>
      <c r="J45" s="86">
        <v>14990</v>
      </c>
      <c r="K45" s="86">
        <v>15190</v>
      </c>
      <c r="L45" s="86">
        <v>15390</v>
      </c>
      <c r="M45" s="86">
        <v>15680</v>
      </c>
      <c r="N45" s="86">
        <v>16120</v>
      </c>
      <c r="O45" s="86">
        <v>16450</v>
      </c>
      <c r="P45" s="86">
        <v>16860</v>
      </c>
      <c r="Q45" s="86">
        <v>17080</v>
      </c>
      <c r="R45" s="86">
        <v>17110</v>
      </c>
      <c r="S45" s="86">
        <v>16820</v>
      </c>
      <c r="T45" s="86">
        <v>16770</v>
      </c>
      <c r="U45" s="86">
        <v>16500</v>
      </c>
      <c r="V45" s="86">
        <v>16470</v>
      </c>
      <c r="W45" s="86">
        <v>16400</v>
      </c>
      <c r="X45" s="86">
        <v>16300</v>
      </c>
      <c r="Y45" s="86">
        <v>15900</v>
      </c>
      <c r="Z45" s="86">
        <v>15550</v>
      </c>
      <c r="AA45" s="86">
        <v>15140</v>
      </c>
      <c r="AB45" s="87">
        <v>14780</v>
      </c>
      <c r="AC45" s="86">
        <f t="shared" si="1"/>
        <v>760</v>
      </c>
      <c r="AD45" s="109">
        <v>0.054</v>
      </c>
      <c r="AE45" s="213"/>
    </row>
    <row r="46" spans="1:31" ht="25.5" customHeight="1">
      <c r="A46" s="150" t="s">
        <v>107</v>
      </c>
      <c r="B46" s="217" t="s">
        <v>93</v>
      </c>
      <c r="C46" s="89">
        <v>23370</v>
      </c>
      <c r="D46" s="86">
        <v>24660</v>
      </c>
      <c r="E46" s="86">
        <v>26010</v>
      </c>
      <c r="F46" s="86">
        <v>27030</v>
      </c>
      <c r="G46" s="86">
        <v>27460</v>
      </c>
      <c r="H46" s="86">
        <v>26380</v>
      </c>
      <c r="I46" s="86">
        <v>25970</v>
      </c>
      <c r="J46" s="86">
        <v>25880</v>
      </c>
      <c r="K46" s="86">
        <v>26150</v>
      </c>
      <c r="L46" s="86">
        <v>26610</v>
      </c>
      <c r="M46" s="86">
        <v>27130</v>
      </c>
      <c r="N46" s="86">
        <v>27740</v>
      </c>
      <c r="O46" s="86">
        <v>28070</v>
      </c>
      <c r="P46" s="86">
        <v>28410</v>
      </c>
      <c r="Q46" s="86">
        <v>28710</v>
      </c>
      <c r="R46" s="86">
        <v>29300</v>
      </c>
      <c r="S46" s="86">
        <v>29980</v>
      </c>
      <c r="T46" s="86">
        <v>30520</v>
      </c>
      <c r="U46" s="86">
        <v>31210</v>
      </c>
      <c r="V46" s="86">
        <v>31480</v>
      </c>
      <c r="W46" s="86">
        <v>31550</v>
      </c>
      <c r="X46" s="86">
        <v>31160</v>
      </c>
      <c r="Y46" s="86">
        <v>31070</v>
      </c>
      <c r="Z46" s="86">
        <v>30580</v>
      </c>
      <c r="AA46" s="86">
        <v>30670</v>
      </c>
      <c r="AB46" s="87">
        <v>30410</v>
      </c>
      <c r="AC46" s="86">
        <f t="shared" si="1"/>
        <v>7040</v>
      </c>
      <c r="AD46" s="109">
        <v>0.3012</v>
      </c>
      <c r="AE46" s="213"/>
    </row>
    <row r="47" spans="1:31" ht="12.75">
      <c r="A47" s="150"/>
      <c r="B47" s="217" t="s">
        <v>21</v>
      </c>
      <c r="C47" s="89">
        <v>11450</v>
      </c>
      <c r="D47" s="86">
        <v>12180</v>
      </c>
      <c r="E47" s="86">
        <v>12950</v>
      </c>
      <c r="F47" s="86">
        <v>13520</v>
      </c>
      <c r="G47" s="86">
        <v>13740</v>
      </c>
      <c r="H47" s="86">
        <v>13230</v>
      </c>
      <c r="I47" s="86">
        <v>12980</v>
      </c>
      <c r="J47" s="86">
        <v>12900</v>
      </c>
      <c r="K47" s="86">
        <v>13020</v>
      </c>
      <c r="L47" s="86">
        <v>13250</v>
      </c>
      <c r="M47" s="86">
        <v>13490</v>
      </c>
      <c r="N47" s="86">
        <v>13820</v>
      </c>
      <c r="O47" s="86">
        <v>13900</v>
      </c>
      <c r="P47" s="86">
        <v>14040</v>
      </c>
      <c r="Q47" s="86">
        <v>14140</v>
      </c>
      <c r="R47" s="86">
        <v>14440</v>
      </c>
      <c r="S47" s="86">
        <v>14680</v>
      </c>
      <c r="T47" s="86">
        <v>14900</v>
      </c>
      <c r="U47" s="86">
        <v>15190</v>
      </c>
      <c r="V47" s="86">
        <v>15230</v>
      </c>
      <c r="W47" s="86">
        <v>15270</v>
      </c>
      <c r="X47" s="86">
        <v>15150</v>
      </c>
      <c r="Y47" s="86">
        <v>15110</v>
      </c>
      <c r="Z47" s="86">
        <v>14870</v>
      </c>
      <c r="AA47" s="86">
        <v>14970</v>
      </c>
      <c r="AB47" s="87">
        <v>14780</v>
      </c>
      <c r="AC47" s="86">
        <f t="shared" si="1"/>
        <v>3330</v>
      </c>
      <c r="AD47" s="109">
        <v>0.2906</v>
      </c>
      <c r="AE47" s="213"/>
    </row>
    <row r="48" spans="1:31" ht="12.75">
      <c r="A48" s="150"/>
      <c r="B48" s="217" t="s">
        <v>22</v>
      </c>
      <c r="C48" s="89">
        <v>11920</v>
      </c>
      <c r="D48" s="86">
        <v>12480</v>
      </c>
      <c r="E48" s="86">
        <v>13060</v>
      </c>
      <c r="F48" s="86">
        <v>13510</v>
      </c>
      <c r="G48" s="86">
        <v>13720</v>
      </c>
      <c r="H48" s="86">
        <v>13150</v>
      </c>
      <c r="I48" s="86">
        <v>13000</v>
      </c>
      <c r="J48" s="86">
        <v>12980</v>
      </c>
      <c r="K48" s="86">
        <v>13140</v>
      </c>
      <c r="L48" s="86">
        <v>13370</v>
      </c>
      <c r="M48" s="86">
        <v>13650</v>
      </c>
      <c r="N48" s="86">
        <v>13920</v>
      </c>
      <c r="O48" s="86">
        <v>14170</v>
      </c>
      <c r="P48" s="86">
        <v>14370</v>
      </c>
      <c r="Q48" s="86">
        <v>14570</v>
      </c>
      <c r="R48" s="86">
        <v>14860</v>
      </c>
      <c r="S48" s="86">
        <v>15290</v>
      </c>
      <c r="T48" s="86">
        <v>15620</v>
      </c>
      <c r="U48" s="86">
        <v>16020</v>
      </c>
      <c r="V48" s="86">
        <v>16250</v>
      </c>
      <c r="W48" s="86">
        <v>16280</v>
      </c>
      <c r="X48" s="86">
        <v>16010</v>
      </c>
      <c r="Y48" s="86">
        <v>15970</v>
      </c>
      <c r="Z48" s="86">
        <v>15710</v>
      </c>
      <c r="AA48" s="86">
        <v>15690</v>
      </c>
      <c r="AB48" s="87">
        <v>15630</v>
      </c>
      <c r="AC48" s="86">
        <f t="shared" si="1"/>
        <v>3710</v>
      </c>
      <c r="AD48" s="109">
        <v>0.3114</v>
      </c>
      <c r="AE48" s="213"/>
    </row>
    <row r="49" spans="1:31" ht="25.5" customHeight="1">
      <c r="A49" s="150" t="s">
        <v>108</v>
      </c>
      <c r="B49" s="217" t="s">
        <v>93</v>
      </c>
      <c r="C49" s="89">
        <v>17700</v>
      </c>
      <c r="D49" s="86">
        <v>17990</v>
      </c>
      <c r="E49" s="86">
        <v>18210</v>
      </c>
      <c r="F49" s="86">
        <v>18270</v>
      </c>
      <c r="G49" s="86">
        <v>19170</v>
      </c>
      <c r="H49" s="86">
        <v>21130</v>
      </c>
      <c r="I49" s="86">
        <v>22380</v>
      </c>
      <c r="J49" s="86">
        <v>23670</v>
      </c>
      <c r="K49" s="86">
        <v>24610</v>
      </c>
      <c r="L49" s="86">
        <v>25040</v>
      </c>
      <c r="M49" s="86">
        <v>24090</v>
      </c>
      <c r="N49" s="86">
        <v>23740</v>
      </c>
      <c r="O49" s="86">
        <v>23690</v>
      </c>
      <c r="P49" s="86">
        <v>23980</v>
      </c>
      <c r="Q49" s="86">
        <v>24430</v>
      </c>
      <c r="R49" s="86">
        <v>24940</v>
      </c>
      <c r="S49" s="86">
        <v>25520</v>
      </c>
      <c r="T49" s="86">
        <v>25870</v>
      </c>
      <c r="U49" s="86">
        <v>26210</v>
      </c>
      <c r="V49" s="86">
        <v>26530</v>
      </c>
      <c r="W49" s="86">
        <v>27110</v>
      </c>
      <c r="X49" s="86">
        <v>27780</v>
      </c>
      <c r="Y49" s="86">
        <v>28310</v>
      </c>
      <c r="Z49" s="86">
        <v>28990</v>
      </c>
      <c r="AA49" s="86">
        <v>29260</v>
      </c>
      <c r="AB49" s="87">
        <v>29350</v>
      </c>
      <c r="AC49" s="86">
        <f t="shared" si="1"/>
        <v>11650</v>
      </c>
      <c r="AD49" s="109">
        <v>0.658</v>
      </c>
      <c r="AE49" s="213"/>
    </row>
    <row r="50" spans="1:31" ht="12.75">
      <c r="A50" s="150"/>
      <c r="B50" s="217" t="s">
        <v>21</v>
      </c>
      <c r="C50" s="89">
        <v>8250</v>
      </c>
      <c r="D50" s="86">
        <v>8370</v>
      </c>
      <c r="E50" s="86">
        <v>8540</v>
      </c>
      <c r="F50" s="86">
        <v>8590</v>
      </c>
      <c r="G50" s="86">
        <v>9100</v>
      </c>
      <c r="H50" s="86">
        <v>10140</v>
      </c>
      <c r="I50" s="86">
        <v>10840</v>
      </c>
      <c r="J50" s="86">
        <v>11570</v>
      </c>
      <c r="K50" s="86">
        <v>12100</v>
      </c>
      <c r="L50" s="86">
        <v>12310</v>
      </c>
      <c r="M50" s="86">
        <v>11880</v>
      </c>
      <c r="N50" s="86">
        <v>11660</v>
      </c>
      <c r="O50" s="86">
        <v>11620</v>
      </c>
      <c r="P50" s="86">
        <v>11740</v>
      </c>
      <c r="Q50" s="86">
        <v>11960</v>
      </c>
      <c r="R50" s="86">
        <v>12200</v>
      </c>
      <c r="S50" s="86">
        <v>12520</v>
      </c>
      <c r="T50" s="86">
        <v>12620</v>
      </c>
      <c r="U50" s="86">
        <v>12760</v>
      </c>
      <c r="V50" s="86">
        <v>12880</v>
      </c>
      <c r="W50" s="86">
        <v>13180</v>
      </c>
      <c r="X50" s="86">
        <v>13420</v>
      </c>
      <c r="Y50" s="86">
        <v>13640</v>
      </c>
      <c r="Z50" s="86">
        <v>13910</v>
      </c>
      <c r="AA50" s="86">
        <v>13970</v>
      </c>
      <c r="AB50" s="87">
        <v>14020</v>
      </c>
      <c r="AC50" s="86">
        <f t="shared" si="1"/>
        <v>5770</v>
      </c>
      <c r="AD50" s="109">
        <v>0.6997</v>
      </c>
      <c r="AE50" s="213"/>
    </row>
    <row r="51" spans="1:31" ht="12.75">
      <c r="A51" s="150"/>
      <c r="B51" s="217" t="s">
        <v>22</v>
      </c>
      <c r="C51" s="89">
        <v>9460</v>
      </c>
      <c r="D51" s="86">
        <v>9620</v>
      </c>
      <c r="E51" s="86">
        <v>9670</v>
      </c>
      <c r="F51" s="86">
        <v>9680</v>
      </c>
      <c r="G51" s="86">
        <v>10070</v>
      </c>
      <c r="H51" s="86">
        <v>10990</v>
      </c>
      <c r="I51" s="86">
        <v>11540</v>
      </c>
      <c r="J51" s="86">
        <v>12100</v>
      </c>
      <c r="K51" s="86">
        <v>12510</v>
      </c>
      <c r="L51" s="86">
        <v>12730</v>
      </c>
      <c r="M51" s="86">
        <v>12210</v>
      </c>
      <c r="N51" s="86">
        <v>12080</v>
      </c>
      <c r="O51" s="86">
        <v>12070</v>
      </c>
      <c r="P51" s="86">
        <v>12230</v>
      </c>
      <c r="Q51" s="86">
        <v>12460</v>
      </c>
      <c r="R51" s="86">
        <v>12730</v>
      </c>
      <c r="S51" s="86">
        <v>13000</v>
      </c>
      <c r="T51" s="86">
        <v>13240</v>
      </c>
      <c r="U51" s="86">
        <v>13450</v>
      </c>
      <c r="V51" s="86">
        <v>13650</v>
      </c>
      <c r="W51" s="86">
        <v>13930</v>
      </c>
      <c r="X51" s="86">
        <v>14360</v>
      </c>
      <c r="Y51" s="86">
        <v>14680</v>
      </c>
      <c r="Z51" s="86">
        <v>15070</v>
      </c>
      <c r="AA51" s="86">
        <v>15290</v>
      </c>
      <c r="AB51" s="87">
        <v>15330</v>
      </c>
      <c r="AC51" s="86">
        <f t="shared" si="1"/>
        <v>5870</v>
      </c>
      <c r="AD51" s="109">
        <v>0.6216</v>
      </c>
      <c r="AE51" s="213"/>
    </row>
    <row r="52" spans="1:31" ht="25.5" customHeight="1">
      <c r="A52" s="150" t="s">
        <v>109</v>
      </c>
      <c r="B52" s="217" t="s">
        <v>93</v>
      </c>
      <c r="C52" s="89">
        <v>14400</v>
      </c>
      <c r="D52" s="86">
        <v>14600</v>
      </c>
      <c r="E52" s="86">
        <v>14810</v>
      </c>
      <c r="F52" s="86">
        <v>15070</v>
      </c>
      <c r="G52" s="86">
        <v>14960</v>
      </c>
      <c r="H52" s="86">
        <v>15280</v>
      </c>
      <c r="I52" s="86">
        <v>15600</v>
      </c>
      <c r="J52" s="86">
        <v>15840</v>
      </c>
      <c r="K52" s="86">
        <v>15950</v>
      </c>
      <c r="L52" s="86">
        <v>16780</v>
      </c>
      <c r="M52" s="86">
        <v>18600</v>
      </c>
      <c r="N52" s="86">
        <v>19750</v>
      </c>
      <c r="O52" s="86">
        <v>20920</v>
      </c>
      <c r="P52" s="86">
        <v>21780</v>
      </c>
      <c r="Q52" s="86">
        <v>22170</v>
      </c>
      <c r="R52" s="86">
        <v>21370</v>
      </c>
      <c r="S52" s="86">
        <v>21100</v>
      </c>
      <c r="T52" s="86">
        <v>21100</v>
      </c>
      <c r="U52" s="86">
        <v>21390</v>
      </c>
      <c r="V52" s="86">
        <v>21830</v>
      </c>
      <c r="W52" s="86">
        <v>22330</v>
      </c>
      <c r="X52" s="86">
        <v>22890</v>
      </c>
      <c r="Y52" s="86">
        <v>23230</v>
      </c>
      <c r="Z52" s="86">
        <v>23570</v>
      </c>
      <c r="AA52" s="86">
        <v>23890</v>
      </c>
      <c r="AB52" s="87">
        <v>24450</v>
      </c>
      <c r="AC52" s="86">
        <f t="shared" si="1"/>
        <v>10050</v>
      </c>
      <c r="AD52" s="109">
        <v>0.6982</v>
      </c>
      <c r="AE52" s="213"/>
    </row>
    <row r="53" spans="1:31" ht="12.75">
      <c r="A53" s="150"/>
      <c r="B53" s="217" t="s">
        <v>21</v>
      </c>
      <c r="C53" s="89">
        <v>6440</v>
      </c>
      <c r="D53" s="86">
        <v>6620</v>
      </c>
      <c r="E53" s="86">
        <v>6720</v>
      </c>
      <c r="F53" s="86">
        <v>6810</v>
      </c>
      <c r="G53" s="86">
        <v>6750</v>
      </c>
      <c r="H53" s="86">
        <v>6890</v>
      </c>
      <c r="I53" s="86">
        <v>7040</v>
      </c>
      <c r="J53" s="86">
        <v>7220</v>
      </c>
      <c r="K53" s="86">
        <v>7290</v>
      </c>
      <c r="L53" s="86">
        <v>7760</v>
      </c>
      <c r="M53" s="86">
        <v>8710</v>
      </c>
      <c r="N53" s="86">
        <v>9340</v>
      </c>
      <c r="O53" s="86">
        <v>10000</v>
      </c>
      <c r="P53" s="86">
        <v>10460</v>
      </c>
      <c r="Q53" s="86">
        <v>10650</v>
      </c>
      <c r="R53" s="86">
        <v>10300</v>
      </c>
      <c r="S53" s="86">
        <v>10140</v>
      </c>
      <c r="T53" s="86">
        <v>10130</v>
      </c>
      <c r="U53" s="86">
        <v>10260</v>
      </c>
      <c r="V53" s="86">
        <v>10480</v>
      </c>
      <c r="W53" s="86">
        <v>10710</v>
      </c>
      <c r="X53" s="86">
        <v>11010</v>
      </c>
      <c r="Y53" s="86">
        <v>11120</v>
      </c>
      <c r="Z53" s="86">
        <v>11260</v>
      </c>
      <c r="AA53" s="86">
        <v>11380</v>
      </c>
      <c r="AB53" s="87">
        <v>11670</v>
      </c>
      <c r="AC53" s="86">
        <f t="shared" si="1"/>
        <v>5230</v>
      </c>
      <c r="AD53" s="109">
        <v>0.8112</v>
      </c>
      <c r="AE53" s="213"/>
    </row>
    <row r="54" spans="1:31" ht="12.75">
      <c r="A54" s="150"/>
      <c r="B54" s="217" t="s">
        <v>22</v>
      </c>
      <c r="C54" s="89">
        <v>7960</v>
      </c>
      <c r="D54" s="86">
        <v>7990</v>
      </c>
      <c r="E54" s="86">
        <v>8090</v>
      </c>
      <c r="F54" s="86">
        <v>8260</v>
      </c>
      <c r="G54" s="86">
        <v>8210</v>
      </c>
      <c r="H54" s="86">
        <v>8380</v>
      </c>
      <c r="I54" s="86">
        <v>8560</v>
      </c>
      <c r="J54" s="86">
        <v>8630</v>
      </c>
      <c r="K54" s="86">
        <v>8660</v>
      </c>
      <c r="L54" s="86">
        <v>9020</v>
      </c>
      <c r="M54" s="86">
        <v>9890</v>
      </c>
      <c r="N54" s="86">
        <v>10410</v>
      </c>
      <c r="O54" s="86">
        <v>10930</v>
      </c>
      <c r="P54" s="86">
        <v>11310</v>
      </c>
      <c r="Q54" s="86">
        <v>11510</v>
      </c>
      <c r="R54" s="86">
        <v>11060</v>
      </c>
      <c r="S54" s="86">
        <v>10960</v>
      </c>
      <c r="T54" s="86">
        <v>10970</v>
      </c>
      <c r="U54" s="86">
        <v>11130</v>
      </c>
      <c r="V54" s="86">
        <v>11360</v>
      </c>
      <c r="W54" s="86">
        <v>11610</v>
      </c>
      <c r="X54" s="86">
        <v>11880</v>
      </c>
      <c r="Y54" s="86">
        <v>12110</v>
      </c>
      <c r="Z54" s="86">
        <v>12310</v>
      </c>
      <c r="AA54" s="86">
        <v>12510</v>
      </c>
      <c r="AB54" s="87">
        <v>12780</v>
      </c>
      <c r="AC54" s="86">
        <f t="shared" si="1"/>
        <v>4820</v>
      </c>
      <c r="AD54" s="109">
        <v>0.6066</v>
      </c>
      <c r="AE54" s="213"/>
    </row>
    <row r="55" spans="1:31" ht="25.5" customHeight="1">
      <c r="A55" s="150" t="s">
        <v>110</v>
      </c>
      <c r="B55" s="217" t="s">
        <v>93</v>
      </c>
      <c r="C55" s="89">
        <v>10550</v>
      </c>
      <c r="D55" s="86">
        <v>10660</v>
      </c>
      <c r="E55" s="86">
        <v>10810</v>
      </c>
      <c r="F55" s="86">
        <v>10970</v>
      </c>
      <c r="G55" s="86">
        <v>11210</v>
      </c>
      <c r="H55" s="86">
        <v>11300</v>
      </c>
      <c r="I55" s="86">
        <v>11560</v>
      </c>
      <c r="J55" s="86">
        <v>11790</v>
      </c>
      <c r="K55" s="86">
        <v>12060</v>
      </c>
      <c r="L55" s="86">
        <v>12020</v>
      </c>
      <c r="M55" s="86">
        <v>12320</v>
      </c>
      <c r="N55" s="86">
        <v>12640</v>
      </c>
      <c r="O55" s="86">
        <v>12890</v>
      </c>
      <c r="P55" s="86">
        <v>13030</v>
      </c>
      <c r="Q55" s="86">
        <v>13760</v>
      </c>
      <c r="R55" s="86">
        <v>15350</v>
      </c>
      <c r="S55" s="86">
        <v>16350</v>
      </c>
      <c r="T55" s="86">
        <v>17350</v>
      </c>
      <c r="U55" s="86">
        <v>18050</v>
      </c>
      <c r="V55" s="86">
        <v>18380</v>
      </c>
      <c r="W55" s="86">
        <v>17780</v>
      </c>
      <c r="X55" s="86">
        <v>17600</v>
      </c>
      <c r="Y55" s="86">
        <v>17670</v>
      </c>
      <c r="Z55" s="86">
        <v>17960</v>
      </c>
      <c r="AA55" s="86">
        <v>18380</v>
      </c>
      <c r="AB55" s="87">
        <v>18830</v>
      </c>
      <c r="AC55" s="86">
        <f t="shared" si="1"/>
        <v>8280</v>
      </c>
      <c r="AD55" s="109">
        <v>0.7844</v>
      </c>
      <c r="AE55" s="213"/>
    </row>
    <row r="56" spans="1:31" ht="12.75">
      <c r="A56" s="150"/>
      <c r="B56" s="217" t="s">
        <v>21</v>
      </c>
      <c r="C56" s="89">
        <v>4210</v>
      </c>
      <c r="D56" s="86">
        <v>4350</v>
      </c>
      <c r="E56" s="86">
        <v>4480</v>
      </c>
      <c r="F56" s="86">
        <v>4640</v>
      </c>
      <c r="G56" s="86">
        <v>4780</v>
      </c>
      <c r="H56" s="86">
        <v>4840</v>
      </c>
      <c r="I56" s="86">
        <v>5020</v>
      </c>
      <c r="J56" s="86">
        <v>5130</v>
      </c>
      <c r="K56" s="86">
        <v>5230</v>
      </c>
      <c r="L56" s="86">
        <v>5210</v>
      </c>
      <c r="M56" s="86">
        <v>5340</v>
      </c>
      <c r="N56" s="86">
        <v>5500</v>
      </c>
      <c r="O56" s="86">
        <v>5660</v>
      </c>
      <c r="P56" s="86">
        <v>5750</v>
      </c>
      <c r="Q56" s="86">
        <v>6150</v>
      </c>
      <c r="R56" s="86">
        <v>6960</v>
      </c>
      <c r="S56" s="86">
        <v>7500</v>
      </c>
      <c r="T56" s="86">
        <v>8040</v>
      </c>
      <c r="U56" s="86">
        <v>8420</v>
      </c>
      <c r="V56" s="86">
        <v>8580</v>
      </c>
      <c r="W56" s="86">
        <v>8320</v>
      </c>
      <c r="X56" s="86">
        <v>8220</v>
      </c>
      <c r="Y56" s="86">
        <v>8250</v>
      </c>
      <c r="Z56" s="86">
        <v>8380</v>
      </c>
      <c r="AA56" s="86">
        <v>8580</v>
      </c>
      <c r="AB56" s="87">
        <v>8790</v>
      </c>
      <c r="AC56" s="86">
        <f t="shared" si="1"/>
        <v>4580</v>
      </c>
      <c r="AD56" s="109">
        <v>1.0908</v>
      </c>
      <c r="AE56" s="213"/>
    </row>
    <row r="57" spans="1:31" ht="12.75">
      <c r="A57" s="150"/>
      <c r="B57" s="217" t="s">
        <v>22</v>
      </c>
      <c r="C57" s="89">
        <v>6350</v>
      </c>
      <c r="D57" s="86">
        <v>6310</v>
      </c>
      <c r="E57" s="86">
        <v>6330</v>
      </c>
      <c r="F57" s="86">
        <v>6330</v>
      </c>
      <c r="G57" s="86">
        <v>6430</v>
      </c>
      <c r="H57" s="86">
        <v>6460</v>
      </c>
      <c r="I57" s="86">
        <v>6540</v>
      </c>
      <c r="J57" s="86">
        <v>6660</v>
      </c>
      <c r="K57" s="86">
        <v>6830</v>
      </c>
      <c r="L57" s="86">
        <v>6810</v>
      </c>
      <c r="M57" s="86">
        <v>6980</v>
      </c>
      <c r="N57" s="86">
        <v>7140</v>
      </c>
      <c r="O57" s="86">
        <v>7230</v>
      </c>
      <c r="P57" s="86">
        <v>7280</v>
      </c>
      <c r="Q57" s="86">
        <v>7610</v>
      </c>
      <c r="R57" s="86">
        <v>8390</v>
      </c>
      <c r="S57" s="86">
        <v>8860</v>
      </c>
      <c r="T57" s="86">
        <v>9310</v>
      </c>
      <c r="U57" s="86">
        <v>9630</v>
      </c>
      <c r="V57" s="86">
        <v>9810</v>
      </c>
      <c r="W57" s="86">
        <v>9450</v>
      </c>
      <c r="X57" s="86">
        <v>9390</v>
      </c>
      <c r="Y57" s="86">
        <v>9420</v>
      </c>
      <c r="Z57" s="86">
        <v>9580</v>
      </c>
      <c r="AA57" s="86">
        <v>9800</v>
      </c>
      <c r="AB57" s="87">
        <v>10040</v>
      </c>
      <c r="AC57" s="86">
        <f t="shared" si="1"/>
        <v>3690</v>
      </c>
      <c r="AD57" s="109">
        <v>0.5814</v>
      </c>
      <c r="AE57" s="213"/>
    </row>
    <row r="58" spans="1:31" ht="25.5" customHeight="1">
      <c r="A58" s="150" t="s">
        <v>111</v>
      </c>
      <c r="B58" s="217" t="s">
        <v>93</v>
      </c>
      <c r="C58" s="89">
        <v>6130</v>
      </c>
      <c r="D58" s="86">
        <v>6250</v>
      </c>
      <c r="E58" s="86">
        <v>6360</v>
      </c>
      <c r="F58" s="86">
        <v>6470</v>
      </c>
      <c r="G58" s="86">
        <v>6660</v>
      </c>
      <c r="H58" s="86">
        <v>6940</v>
      </c>
      <c r="I58" s="86">
        <v>7120</v>
      </c>
      <c r="J58" s="86">
        <v>7300</v>
      </c>
      <c r="K58" s="86">
        <v>7490</v>
      </c>
      <c r="L58" s="86">
        <v>7740</v>
      </c>
      <c r="M58" s="86">
        <v>7890</v>
      </c>
      <c r="N58" s="86">
        <v>8140</v>
      </c>
      <c r="O58" s="86">
        <v>8360</v>
      </c>
      <c r="P58" s="86">
        <v>8600</v>
      </c>
      <c r="Q58" s="86">
        <v>8620</v>
      </c>
      <c r="R58" s="86">
        <v>8890</v>
      </c>
      <c r="S58" s="86">
        <v>9180</v>
      </c>
      <c r="T58" s="86">
        <v>9410</v>
      </c>
      <c r="U58" s="86">
        <v>9550</v>
      </c>
      <c r="V58" s="86">
        <v>10130</v>
      </c>
      <c r="W58" s="86">
        <v>11400</v>
      </c>
      <c r="X58" s="86">
        <v>12200</v>
      </c>
      <c r="Y58" s="86">
        <v>12960</v>
      </c>
      <c r="Z58" s="86">
        <v>13470</v>
      </c>
      <c r="AA58" s="86">
        <v>13730</v>
      </c>
      <c r="AB58" s="87">
        <v>13350</v>
      </c>
      <c r="AC58" s="86">
        <f t="shared" si="1"/>
        <v>7220</v>
      </c>
      <c r="AD58" s="109">
        <v>1.1771</v>
      </c>
      <c r="AE58" s="213"/>
    </row>
    <row r="59" spans="1:31" ht="12.75">
      <c r="A59" s="150"/>
      <c r="B59" s="217" t="s">
        <v>21</v>
      </c>
      <c r="C59" s="89">
        <v>2180</v>
      </c>
      <c r="D59" s="86">
        <v>2250</v>
      </c>
      <c r="E59" s="86">
        <v>2310</v>
      </c>
      <c r="F59" s="86">
        <v>2340</v>
      </c>
      <c r="G59" s="86">
        <v>2470</v>
      </c>
      <c r="H59" s="86">
        <v>2600</v>
      </c>
      <c r="I59" s="86">
        <v>2740</v>
      </c>
      <c r="J59" s="86">
        <v>2850</v>
      </c>
      <c r="K59" s="86">
        <v>2990</v>
      </c>
      <c r="L59" s="86">
        <v>3130</v>
      </c>
      <c r="M59" s="86">
        <v>3200</v>
      </c>
      <c r="N59" s="86">
        <v>3360</v>
      </c>
      <c r="O59" s="86">
        <v>3450</v>
      </c>
      <c r="P59" s="86">
        <v>3550</v>
      </c>
      <c r="Q59" s="86">
        <v>3550</v>
      </c>
      <c r="R59" s="86">
        <v>3660</v>
      </c>
      <c r="S59" s="86">
        <v>3810</v>
      </c>
      <c r="T59" s="86">
        <v>3940</v>
      </c>
      <c r="U59" s="86">
        <v>4020</v>
      </c>
      <c r="V59" s="86">
        <v>4330</v>
      </c>
      <c r="W59" s="86">
        <v>4950</v>
      </c>
      <c r="X59" s="86">
        <v>5370</v>
      </c>
      <c r="Y59" s="86">
        <v>5770</v>
      </c>
      <c r="Z59" s="86">
        <v>6030</v>
      </c>
      <c r="AA59" s="86">
        <v>6160</v>
      </c>
      <c r="AB59" s="87">
        <v>6010</v>
      </c>
      <c r="AC59" s="86">
        <f t="shared" si="1"/>
        <v>3830</v>
      </c>
      <c r="AD59" s="109">
        <v>1.7547</v>
      </c>
      <c r="AE59" s="213"/>
    </row>
    <row r="60" spans="1:31" ht="12.75">
      <c r="A60" s="150"/>
      <c r="B60" s="217" t="s">
        <v>22</v>
      </c>
      <c r="C60" s="89">
        <v>3950</v>
      </c>
      <c r="D60" s="86">
        <v>4000</v>
      </c>
      <c r="E60" s="86">
        <v>4050</v>
      </c>
      <c r="F60" s="86">
        <v>4140</v>
      </c>
      <c r="G60" s="86">
        <v>4200</v>
      </c>
      <c r="H60" s="86">
        <v>4340</v>
      </c>
      <c r="I60" s="86">
        <v>4380</v>
      </c>
      <c r="J60" s="86">
        <v>4450</v>
      </c>
      <c r="K60" s="86">
        <v>4500</v>
      </c>
      <c r="L60" s="86">
        <v>4620</v>
      </c>
      <c r="M60" s="86">
        <v>4690</v>
      </c>
      <c r="N60" s="86">
        <v>4780</v>
      </c>
      <c r="O60" s="86">
        <v>4910</v>
      </c>
      <c r="P60" s="86">
        <v>5060</v>
      </c>
      <c r="Q60" s="86">
        <v>5070</v>
      </c>
      <c r="R60" s="86">
        <v>5230</v>
      </c>
      <c r="S60" s="86">
        <v>5380</v>
      </c>
      <c r="T60" s="86">
        <v>5460</v>
      </c>
      <c r="U60" s="86">
        <v>5530</v>
      </c>
      <c r="V60" s="86">
        <v>5800</v>
      </c>
      <c r="W60" s="86">
        <v>6450</v>
      </c>
      <c r="X60" s="86">
        <v>6830</v>
      </c>
      <c r="Y60" s="86">
        <v>7190</v>
      </c>
      <c r="Z60" s="86">
        <v>7440</v>
      </c>
      <c r="AA60" s="86">
        <v>7580</v>
      </c>
      <c r="AB60" s="87">
        <v>7340</v>
      </c>
      <c r="AC60" s="86">
        <f t="shared" si="1"/>
        <v>3390</v>
      </c>
      <c r="AD60" s="109">
        <v>0.8583</v>
      </c>
      <c r="AE60" s="213"/>
    </row>
    <row r="61" spans="1:31" ht="25.5" customHeight="1">
      <c r="A61" s="150" t="s">
        <v>112</v>
      </c>
      <c r="B61" s="217" t="s">
        <v>93</v>
      </c>
      <c r="C61" s="89">
        <v>3090</v>
      </c>
      <c r="D61" s="86">
        <v>3160</v>
      </c>
      <c r="E61" s="86">
        <v>3380</v>
      </c>
      <c r="F61" s="86">
        <v>3600</v>
      </c>
      <c r="G61" s="86">
        <v>3750</v>
      </c>
      <c r="H61" s="86">
        <v>3900</v>
      </c>
      <c r="I61" s="86">
        <v>4060</v>
      </c>
      <c r="J61" s="86">
        <v>4260</v>
      </c>
      <c r="K61" s="86">
        <v>4470</v>
      </c>
      <c r="L61" s="86">
        <v>4690</v>
      </c>
      <c r="M61" s="86">
        <v>4980</v>
      </c>
      <c r="N61" s="86">
        <v>5220</v>
      </c>
      <c r="O61" s="86">
        <v>5480</v>
      </c>
      <c r="P61" s="86">
        <v>5760</v>
      </c>
      <c r="Q61" s="86">
        <v>6070</v>
      </c>
      <c r="R61" s="86">
        <v>6360</v>
      </c>
      <c r="S61" s="86">
        <v>6670</v>
      </c>
      <c r="T61" s="86">
        <v>6990</v>
      </c>
      <c r="U61" s="86">
        <v>7330</v>
      </c>
      <c r="V61" s="86">
        <v>7530</v>
      </c>
      <c r="W61" s="86">
        <v>7880</v>
      </c>
      <c r="X61" s="86">
        <v>8260</v>
      </c>
      <c r="Y61" s="86">
        <v>8590</v>
      </c>
      <c r="Z61" s="86">
        <v>8880</v>
      </c>
      <c r="AA61" s="86">
        <v>9380</v>
      </c>
      <c r="AB61" s="87">
        <v>10430</v>
      </c>
      <c r="AC61" s="86">
        <f t="shared" si="1"/>
        <v>7340</v>
      </c>
      <c r="AD61" s="109">
        <v>2.3781</v>
      </c>
      <c r="AE61" s="213"/>
    </row>
    <row r="62" spans="1:31" ht="12.75">
      <c r="A62" s="150"/>
      <c r="B62" s="217" t="s">
        <v>21</v>
      </c>
      <c r="C62" s="89">
        <v>900</v>
      </c>
      <c r="D62" s="86">
        <v>930</v>
      </c>
      <c r="E62" s="86">
        <v>1020</v>
      </c>
      <c r="F62" s="86">
        <v>1140</v>
      </c>
      <c r="G62" s="86">
        <v>1190</v>
      </c>
      <c r="H62" s="86">
        <v>1270</v>
      </c>
      <c r="I62" s="86">
        <v>1330</v>
      </c>
      <c r="J62" s="86">
        <v>1420</v>
      </c>
      <c r="K62" s="86">
        <v>1500</v>
      </c>
      <c r="L62" s="86">
        <v>1610</v>
      </c>
      <c r="M62" s="86">
        <v>1740</v>
      </c>
      <c r="N62" s="86">
        <v>1860</v>
      </c>
      <c r="O62" s="86">
        <v>1980</v>
      </c>
      <c r="P62" s="86">
        <v>2120</v>
      </c>
      <c r="Q62" s="86">
        <v>2270</v>
      </c>
      <c r="R62" s="86">
        <v>2390</v>
      </c>
      <c r="S62" s="86">
        <v>2560</v>
      </c>
      <c r="T62" s="86">
        <v>2690</v>
      </c>
      <c r="U62" s="86">
        <v>2830</v>
      </c>
      <c r="V62" s="86">
        <v>2910</v>
      </c>
      <c r="W62" s="86">
        <v>3050</v>
      </c>
      <c r="X62" s="86">
        <v>3240</v>
      </c>
      <c r="Y62" s="86">
        <v>3400</v>
      </c>
      <c r="Z62" s="86">
        <v>3530</v>
      </c>
      <c r="AA62" s="86">
        <v>3770</v>
      </c>
      <c r="AB62" s="87">
        <v>4240</v>
      </c>
      <c r="AC62" s="86">
        <f t="shared" si="1"/>
        <v>3340</v>
      </c>
      <c r="AD62" s="109">
        <v>3.7028</v>
      </c>
      <c r="AE62" s="213"/>
    </row>
    <row r="63" spans="1:31" ht="13.5" thickBot="1">
      <c r="A63" s="151"/>
      <c r="B63" s="218" t="s">
        <v>22</v>
      </c>
      <c r="C63" s="93">
        <v>2190</v>
      </c>
      <c r="D63" s="91">
        <v>2230</v>
      </c>
      <c r="E63" s="91">
        <v>2360</v>
      </c>
      <c r="F63" s="91">
        <v>2460</v>
      </c>
      <c r="G63" s="91">
        <v>2550</v>
      </c>
      <c r="H63" s="91">
        <v>2630</v>
      </c>
      <c r="I63" s="91">
        <v>2730</v>
      </c>
      <c r="J63" s="91">
        <v>2850</v>
      </c>
      <c r="K63" s="91">
        <v>2970</v>
      </c>
      <c r="L63" s="91">
        <v>3080</v>
      </c>
      <c r="M63" s="91">
        <v>3240</v>
      </c>
      <c r="N63" s="91">
        <v>3350</v>
      </c>
      <c r="O63" s="91">
        <v>3500</v>
      </c>
      <c r="P63" s="91">
        <v>3630</v>
      </c>
      <c r="Q63" s="91">
        <v>3800</v>
      </c>
      <c r="R63" s="91">
        <v>3960</v>
      </c>
      <c r="S63" s="91">
        <v>4120</v>
      </c>
      <c r="T63" s="91">
        <v>4300</v>
      </c>
      <c r="U63" s="91">
        <v>4500</v>
      </c>
      <c r="V63" s="91">
        <v>4620</v>
      </c>
      <c r="W63" s="91">
        <v>4830</v>
      </c>
      <c r="X63" s="91">
        <v>5020</v>
      </c>
      <c r="Y63" s="91">
        <v>5190</v>
      </c>
      <c r="Z63" s="91">
        <v>5360</v>
      </c>
      <c r="AA63" s="91">
        <v>5610</v>
      </c>
      <c r="AB63" s="92">
        <v>6190</v>
      </c>
      <c r="AC63" s="91">
        <f t="shared" si="1"/>
        <v>4000</v>
      </c>
      <c r="AD63" s="110">
        <v>1.8313</v>
      </c>
      <c r="AE63" s="213"/>
    </row>
    <row r="64" spans="1:30" ht="12.75">
      <c r="A64" s="111"/>
      <c r="B64" s="112"/>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113"/>
    </row>
    <row r="65" spans="1:30" ht="12.75">
      <c r="A65" s="114" t="s">
        <v>681</v>
      </c>
      <c r="B65" s="112"/>
      <c r="C65" s="86"/>
      <c r="D65" s="86"/>
      <c r="E65" s="86"/>
      <c r="F65" s="86"/>
      <c r="G65" s="86"/>
      <c r="H65" s="86"/>
      <c r="I65" s="86"/>
      <c r="J65" s="86"/>
      <c r="K65" s="86"/>
      <c r="L65" s="86"/>
      <c r="M65" s="86"/>
      <c r="N65" s="114"/>
      <c r="O65" s="112"/>
      <c r="P65" s="86"/>
      <c r="Q65" s="86"/>
      <c r="R65" s="86"/>
      <c r="S65" s="86"/>
      <c r="T65" s="86"/>
      <c r="U65" s="86"/>
      <c r="V65" s="86"/>
      <c r="W65" s="86"/>
      <c r="X65" s="86"/>
      <c r="Y65" s="86"/>
      <c r="Z65" s="86"/>
      <c r="AA65" s="114"/>
      <c r="AB65" s="112"/>
      <c r="AC65" s="86"/>
      <c r="AD65" s="86"/>
    </row>
    <row r="66" spans="1:30" ht="12.75">
      <c r="A66" s="255" t="s">
        <v>678</v>
      </c>
      <c r="B66" s="255"/>
      <c r="C66" s="255"/>
      <c r="D66" s="255"/>
      <c r="E66" s="86"/>
      <c r="F66" s="86"/>
      <c r="G66" s="86"/>
      <c r="H66" s="86"/>
      <c r="I66" s="86"/>
      <c r="J66" s="86"/>
      <c r="K66" s="86"/>
      <c r="L66" s="86"/>
      <c r="M66" s="86"/>
      <c r="N66" s="98"/>
      <c r="O66" s="98"/>
      <c r="P66" s="98"/>
      <c r="Q66" s="98"/>
      <c r="R66" s="86"/>
      <c r="S66" s="86"/>
      <c r="T66" s="86"/>
      <c r="U66" s="86"/>
      <c r="V66" s="86"/>
      <c r="W66" s="86"/>
      <c r="X66" s="86"/>
      <c r="Y66" s="86"/>
      <c r="Z66" s="86"/>
      <c r="AA66" s="115"/>
      <c r="AB66" s="116"/>
      <c r="AC66" s="117"/>
      <c r="AD66" s="117"/>
    </row>
    <row r="67" spans="1:30" ht="15">
      <c r="A67" s="255" t="s">
        <v>614</v>
      </c>
      <c r="B67" s="255"/>
      <c r="C67" s="255"/>
      <c r="D67" s="115"/>
      <c r="E67" s="111"/>
      <c r="F67" s="111"/>
      <c r="G67" s="111"/>
      <c r="H67" s="111"/>
      <c r="N67" s="98"/>
      <c r="O67" s="98"/>
      <c r="P67" s="98"/>
      <c r="Q67" s="98"/>
      <c r="AA67" s="115"/>
      <c r="AB67" s="115"/>
      <c r="AC67" s="115"/>
      <c r="AD67" s="115"/>
    </row>
    <row r="68" spans="1:30" ht="15">
      <c r="A68" s="111"/>
      <c r="B68" s="111"/>
      <c r="C68" s="111"/>
      <c r="D68" s="111"/>
      <c r="E68" s="111"/>
      <c r="F68" s="111"/>
      <c r="G68" s="111"/>
      <c r="H68" s="111"/>
      <c r="N68" s="111"/>
      <c r="O68" s="111"/>
      <c r="P68" s="111"/>
      <c r="Q68" s="111"/>
      <c r="AA68" s="111"/>
      <c r="AB68" s="111"/>
      <c r="AC68" s="111"/>
      <c r="AD68" s="111"/>
    </row>
    <row r="69" spans="1:30" ht="15">
      <c r="A69" s="254" t="s">
        <v>706</v>
      </c>
      <c r="B69" s="254"/>
      <c r="N69" s="153"/>
      <c r="O69" s="153"/>
      <c r="P69" s="121"/>
      <c r="Q69" s="121"/>
      <c r="AA69" s="155"/>
      <c r="AB69" s="121"/>
      <c r="AC69" s="121"/>
      <c r="AD69" s="121"/>
    </row>
  </sheetData>
  <sheetProtection/>
  <mergeCells count="6">
    <mergeCell ref="A1:N1"/>
    <mergeCell ref="A67:C67"/>
    <mergeCell ref="A69:B69"/>
    <mergeCell ref="AC3:AD3"/>
    <mergeCell ref="A66:D66"/>
    <mergeCell ref="O1:P1"/>
  </mergeCells>
  <hyperlinks>
    <hyperlink ref="O1" location="Contents!A1" display="Back to contents page"/>
  </hyperlinks>
  <printOptions/>
  <pageMargins left="0.75" right="0.75" top="1" bottom="1" header="0.5" footer="0.5"/>
  <pageSetup horizontalDpi="200" verticalDpi="200" orientation="landscape" paperSize="9" r:id="rId1"/>
  <ignoredErrors>
    <ignoredError sqref="A13" twoDigitTextYear="1"/>
  </ignoredErrors>
</worksheet>
</file>

<file path=xl/worksheets/sheet17.xml><?xml version="1.0" encoding="utf-8"?>
<worksheet xmlns="http://schemas.openxmlformats.org/spreadsheetml/2006/main" xmlns:r="http://schemas.openxmlformats.org/officeDocument/2006/relationships">
  <sheetPr>
    <tabColor indexed="40"/>
  </sheetPr>
  <dimension ref="A1:AK69"/>
  <sheetViews>
    <sheetView zoomScalePageLayoutView="0" workbookViewId="0" topLeftCell="A1">
      <selection activeCell="A1" sqref="A1:L1"/>
    </sheetView>
  </sheetViews>
  <sheetFormatPr defaultColWidth="9.140625" defaultRowHeight="12.75"/>
  <cols>
    <col min="1" max="1" width="12.00390625" style="121" customWidth="1"/>
    <col min="2" max="8" width="9.8515625" style="121" customWidth="1"/>
    <col min="9" max="10" width="9.8515625" style="118" customWidth="1"/>
    <col min="11" max="28" width="9.8515625" style="63" customWidth="1"/>
    <col min="29" max="16384" width="9.140625" style="63" customWidth="1"/>
  </cols>
  <sheetData>
    <row r="1" spans="1:37" ht="15">
      <c r="A1" s="267" t="s">
        <v>740</v>
      </c>
      <c r="B1" s="267"/>
      <c r="C1" s="267"/>
      <c r="D1" s="267"/>
      <c r="E1" s="267"/>
      <c r="F1" s="267"/>
      <c r="G1" s="267"/>
      <c r="H1" s="267"/>
      <c r="I1" s="267"/>
      <c r="J1" s="267"/>
      <c r="K1" s="267"/>
      <c r="L1" s="267"/>
      <c r="M1" s="260" t="s">
        <v>89</v>
      </c>
      <c r="N1" s="260"/>
      <c r="O1" s="144"/>
      <c r="P1" s="144"/>
      <c r="Q1" s="144"/>
      <c r="R1" s="144"/>
      <c r="S1" s="144"/>
      <c r="V1" s="145"/>
      <c r="W1" s="145"/>
      <c r="X1" s="144"/>
      <c r="Y1" s="144"/>
      <c r="Z1" s="144"/>
      <c r="AA1" s="144"/>
      <c r="AB1" s="144"/>
      <c r="AC1" s="144"/>
      <c r="AD1" s="144"/>
      <c r="AE1" s="144"/>
      <c r="AF1" s="144"/>
      <c r="AG1" s="144"/>
      <c r="AI1" s="145"/>
      <c r="AJ1" s="145"/>
      <c r="AK1" s="145"/>
    </row>
    <row r="2" spans="1:10" ht="15" thickBot="1">
      <c r="A2" s="100"/>
      <c r="B2" s="100"/>
      <c r="C2" s="146"/>
      <c r="D2" s="146"/>
      <c r="E2" s="146"/>
      <c r="F2" s="146"/>
      <c r="G2" s="101"/>
      <c r="H2" s="102"/>
      <c r="I2" s="103"/>
      <c r="J2" s="103"/>
    </row>
    <row r="3" spans="1:30" ht="13.5" thickBot="1">
      <c r="A3" s="219" t="s">
        <v>91</v>
      </c>
      <c r="B3" s="147" t="s">
        <v>92</v>
      </c>
      <c r="C3" s="154">
        <v>2012</v>
      </c>
      <c r="D3" s="154">
        <v>2013</v>
      </c>
      <c r="E3" s="154">
        <v>2014</v>
      </c>
      <c r="F3" s="154">
        <v>2015</v>
      </c>
      <c r="G3" s="154">
        <v>2016</v>
      </c>
      <c r="H3" s="154">
        <v>2017</v>
      </c>
      <c r="I3" s="154">
        <v>2018</v>
      </c>
      <c r="J3" s="154">
        <v>2019</v>
      </c>
      <c r="K3" s="154">
        <v>2020</v>
      </c>
      <c r="L3" s="154">
        <v>2021</v>
      </c>
      <c r="M3" s="154">
        <v>2022</v>
      </c>
      <c r="N3" s="154">
        <v>2023</v>
      </c>
      <c r="O3" s="154">
        <v>2024</v>
      </c>
      <c r="P3" s="154">
        <v>2025</v>
      </c>
      <c r="Q3" s="154">
        <v>2026</v>
      </c>
      <c r="R3" s="154">
        <v>2027</v>
      </c>
      <c r="S3" s="154">
        <v>2028</v>
      </c>
      <c r="T3" s="154">
        <v>2029</v>
      </c>
      <c r="U3" s="154">
        <v>2030</v>
      </c>
      <c r="V3" s="154">
        <v>2031</v>
      </c>
      <c r="W3" s="154">
        <v>2032</v>
      </c>
      <c r="X3" s="154">
        <v>2033</v>
      </c>
      <c r="Y3" s="154">
        <v>2034</v>
      </c>
      <c r="Z3" s="154">
        <v>2035</v>
      </c>
      <c r="AA3" s="154">
        <v>2036</v>
      </c>
      <c r="AB3" s="154">
        <v>2037</v>
      </c>
      <c r="AC3" s="249" t="s">
        <v>704</v>
      </c>
      <c r="AD3" s="250"/>
    </row>
    <row r="4" spans="1:31" ht="12.75">
      <c r="A4" s="220" t="s">
        <v>15</v>
      </c>
      <c r="B4" s="149" t="s">
        <v>93</v>
      </c>
      <c r="C4" s="104">
        <v>1247680</v>
      </c>
      <c r="D4" s="105">
        <v>1255440</v>
      </c>
      <c r="E4" s="105">
        <v>1264400</v>
      </c>
      <c r="F4" s="105">
        <v>1274140</v>
      </c>
      <c r="G4" s="105">
        <v>1284590</v>
      </c>
      <c r="H4" s="105">
        <v>1295690</v>
      </c>
      <c r="I4" s="105">
        <v>1307480</v>
      </c>
      <c r="J4" s="105">
        <v>1319860</v>
      </c>
      <c r="K4" s="105">
        <v>1332330</v>
      </c>
      <c r="L4" s="105">
        <v>1344870</v>
      </c>
      <c r="M4" s="105">
        <v>1357470</v>
      </c>
      <c r="N4" s="105">
        <v>1370030</v>
      </c>
      <c r="O4" s="105">
        <v>1382580</v>
      </c>
      <c r="P4" s="105">
        <v>1395100</v>
      </c>
      <c r="Q4" s="105">
        <v>1407570</v>
      </c>
      <c r="R4" s="105">
        <v>1419920</v>
      </c>
      <c r="S4" s="105">
        <v>1432160</v>
      </c>
      <c r="T4" s="105">
        <v>1444290</v>
      </c>
      <c r="U4" s="105">
        <v>1456280</v>
      </c>
      <c r="V4" s="105">
        <v>1468160</v>
      </c>
      <c r="W4" s="105">
        <v>1479860</v>
      </c>
      <c r="X4" s="105">
        <v>1491400</v>
      </c>
      <c r="Y4" s="105">
        <v>1502800</v>
      </c>
      <c r="Z4" s="105">
        <v>1514080</v>
      </c>
      <c r="AA4" s="105">
        <v>1525260</v>
      </c>
      <c r="AB4" s="82">
        <v>1536380</v>
      </c>
      <c r="AC4" s="81">
        <f aca="true" t="shared" si="0" ref="AC4:AC35">AB4-C4</f>
        <v>288700</v>
      </c>
      <c r="AD4" s="106">
        <v>0.2314</v>
      </c>
      <c r="AE4" s="213"/>
    </row>
    <row r="5" spans="1:31" ht="12.75">
      <c r="A5" s="221"/>
      <c r="B5" s="149" t="s">
        <v>21</v>
      </c>
      <c r="C5" s="107">
        <v>606550</v>
      </c>
      <c r="D5" s="81">
        <v>610850</v>
      </c>
      <c r="E5" s="81">
        <v>615600</v>
      </c>
      <c r="F5" s="81">
        <v>620750</v>
      </c>
      <c r="G5" s="81">
        <v>626250</v>
      </c>
      <c r="H5" s="81">
        <v>632050</v>
      </c>
      <c r="I5" s="81">
        <v>638220</v>
      </c>
      <c r="J5" s="81">
        <v>644670</v>
      </c>
      <c r="K5" s="81">
        <v>651160</v>
      </c>
      <c r="L5" s="81">
        <v>657670</v>
      </c>
      <c r="M5" s="81">
        <v>664210</v>
      </c>
      <c r="N5" s="81">
        <v>670730</v>
      </c>
      <c r="O5" s="81">
        <v>677230</v>
      </c>
      <c r="P5" s="81">
        <v>683720</v>
      </c>
      <c r="Q5" s="81">
        <v>690160</v>
      </c>
      <c r="R5" s="81">
        <v>696530</v>
      </c>
      <c r="S5" s="81">
        <v>702860</v>
      </c>
      <c r="T5" s="81">
        <v>709120</v>
      </c>
      <c r="U5" s="81">
        <v>715320</v>
      </c>
      <c r="V5" s="81">
        <v>721450</v>
      </c>
      <c r="W5" s="81">
        <v>727490</v>
      </c>
      <c r="X5" s="81">
        <v>733450</v>
      </c>
      <c r="Y5" s="81">
        <v>739350</v>
      </c>
      <c r="Z5" s="81">
        <v>745170</v>
      </c>
      <c r="AA5" s="81">
        <v>750950</v>
      </c>
      <c r="AB5" s="108">
        <v>756710</v>
      </c>
      <c r="AC5" s="81">
        <f t="shared" si="0"/>
        <v>150160</v>
      </c>
      <c r="AD5" s="106">
        <v>0.2476</v>
      </c>
      <c r="AE5" s="213"/>
    </row>
    <row r="6" spans="1:31" ht="12.75">
      <c r="A6" s="221"/>
      <c r="B6" s="149" t="s">
        <v>22</v>
      </c>
      <c r="C6" s="107">
        <v>641130</v>
      </c>
      <c r="D6" s="81">
        <v>644580</v>
      </c>
      <c r="E6" s="81">
        <v>648790</v>
      </c>
      <c r="F6" s="81">
        <v>653390</v>
      </c>
      <c r="G6" s="81">
        <v>658350</v>
      </c>
      <c r="H6" s="81">
        <v>663630</v>
      </c>
      <c r="I6" s="81">
        <v>669270</v>
      </c>
      <c r="J6" s="81">
        <v>675190</v>
      </c>
      <c r="K6" s="81">
        <v>681180</v>
      </c>
      <c r="L6" s="81">
        <v>687200</v>
      </c>
      <c r="M6" s="81">
        <v>693260</v>
      </c>
      <c r="N6" s="81">
        <v>699310</v>
      </c>
      <c r="O6" s="81">
        <v>705350</v>
      </c>
      <c r="P6" s="81">
        <v>711390</v>
      </c>
      <c r="Q6" s="81">
        <v>717410</v>
      </c>
      <c r="R6" s="81">
        <v>723390</v>
      </c>
      <c r="S6" s="81">
        <v>729300</v>
      </c>
      <c r="T6" s="81">
        <v>735160</v>
      </c>
      <c r="U6" s="81">
        <v>740960</v>
      </c>
      <c r="V6" s="81">
        <v>746710</v>
      </c>
      <c r="W6" s="81">
        <v>752370</v>
      </c>
      <c r="X6" s="81">
        <v>757940</v>
      </c>
      <c r="Y6" s="81">
        <v>763460</v>
      </c>
      <c r="Z6" s="81">
        <v>768910</v>
      </c>
      <c r="AA6" s="81">
        <v>774310</v>
      </c>
      <c r="AB6" s="108">
        <v>779670</v>
      </c>
      <c r="AC6" s="81">
        <f t="shared" si="0"/>
        <v>138540</v>
      </c>
      <c r="AD6" s="106">
        <v>0.2161</v>
      </c>
      <c r="AE6" s="213"/>
    </row>
    <row r="7" spans="1:31" ht="25.5" customHeight="1">
      <c r="A7" s="221" t="s">
        <v>94</v>
      </c>
      <c r="B7" s="149" t="s">
        <v>93</v>
      </c>
      <c r="C7" s="89">
        <v>73050</v>
      </c>
      <c r="D7" s="86">
        <v>72640</v>
      </c>
      <c r="E7" s="86">
        <v>72200</v>
      </c>
      <c r="F7" s="86">
        <v>72600</v>
      </c>
      <c r="G7" s="86">
        <v>72060</v>
      </c>
      <c r="H7" s="86">
        <v>72590</v>
      </c>
      <c r="I7" s="86">
        <v>73690</v>
      </c>
      <c r="J7" s="86">
        <v>74820</v>
      </c>
      <c r="K7" s="86">
        <v>75880</v>
      </c>
      <c r="L7" s="86">
        <v>76830</v>
      </c>
      <c r="M7" s="86">
        <v>77660</v>
      </c>
      <c r="N7" s="86">
        <v>78370</v>
      </c>
      <c r="O7" s="86">
        <v>78980</v>
      </c>
      <c r="P7" s="86">
        <v>79510</v>
      </c>
      <c r="Q7" s="86">
        <v>79990</v>
      </c>
      <c r="R7" s="86">
        <v>80380</v>
      </c>
      <c r="S7" s="86">
        <v>80740</v>
      </c>
      <c r="T7" s="86">
        <v>81040</v>
      </c>
      <c r="U7" s="86">
        <v>81300</v>
      </c>
      <c r="V7" s="86">
        <v>81530</v>
      </c>
      <c r="W7" s="86">
        <v>81720</v>
      </c>
      <c r="X7" s="86">
        <v>81900</v>
      </c>
      <c r="Y7" s="86">
        <v>82090</v>
      </c>
      <c r="Z7" s="86">
        <v>82300</v>
      </c>
      <c r="AA7" s="86">
        <v>82560</v>
      </c>
      <c r="AB7" s="87">
        <v>82930</v>
      </c>
      <c r="AC7" s="86">
        <f t="shared" si="0"/>
        <v>9880</v>
      </c>
      <c r="AD7" s="109">
        <v>0.1353</v>
      </c>
      <c r="AE7" s="213"/>
    </row>
    <row r="8" spans="1:31" ht="12.75">
      <c r="A8" s="221"/>
      <c r="B8" s="149" t="s">
        <v>21</v>
      </c>
      <c r="C8" s="89">
        <v>37320</v>
      </c>
      <c r="D8" s="86">
        <v>37190</v>
      </c>
      <c r="E8" s="86">
        <v>37040</v>
      </c>
      <c r="F8" s="86">
        <v>37230</v>
      </c>
      <c r="G8" s="86">
        <v>36920</v>
      </c>
      <c r="H8" s="86">
        <v>37170</v>
      </c>
      <c r="I8" s="86">
        <v>37740</v>
      </c>
      <c r="J8" s="86">
        <v>38310</v>
      </c>
      <c r="K8" s="86">
        <v>38850</v>
      </c>
      <c r="L8" s="86">
        <v>39340</v>
      </c>
      <c r="M8" s="86">
        <v>39760</v>
      </c>
      <c r="N8" s="86">
        <v>40120</v>
      </c>
      <c r="O8" s="86">
        <v>40430</v>
      </c>
      <c r="P8" s="86">
        <v>40710</v>
      </c>
      <c r="Q8" s="86">
        <v>40950</v>
      </c>
      <c r="R8" s="86">
        <v>41150</v>
      </c>
      <c r="S8" s="86">
        <v>41330</v>
      </c>
      <c r="T8" s="86">
        <v>41490</v>
      </c>
      <c r="U8" s="86">
        <v>41620</v>
      </c>
      <c r="V8" s="86">
        <v>41740</v>
      </c>
      <c r="W8" s="86">
        <v>41840</v>
      </c>
      <c r="X8" s="86">
        <v>41930</v>
      </c>
      <c r="Y8" s="86">
        <v>42030</v>
      </c>
      <c r="Z8" s="86">
        <v>42130</v>
      </c>
      <c r="AA8" s="86">
        <v>42270</v>
      </c>
      <c r="AB8" s="87">
        <v>42450</v>
      </c>
      <c r="AC8" s="86">
        <f t="shared" si="0"/>
        <v>5130</v>
      </c>
      <c r="AD8" s="109">
        <v>0.1377</v>
      </c>
      <c r="AE8" s="213"/>
    </row>
    <row r="9" spans="1:31" ht="12.75">
      <c r="A9" s="221"/>
      <c r="B9" s="149" t="s">
        <v>22</v>
      </c>
      <c r="C9" s="89">
        <v>35730</v>
      </c>
      <c r="D9" s="86">
        <v>35450</v>
      </c>
      <c r="E9" s="86">
        <v>35170</v>
      </c>
      <c r="F9" s="86">
        <v>35360</v>
      </c>
      <c r="G9" s="86">
        <v>35140</v>
      </c>
      <c r="H9" s="86">
        <v>35420</v>
      </c>
      <c r="I9" s="86">
        <v>35960</v>
      </c>
      <c r="J9" s="86">
        <v>36510</v>
      </c>
      <c r="K9" s="86">
        <v>37030</v>
      </c>
      <c r="L9" s="86">
        <v>37500</v>
      </c>
      <c r="M9" s="86">
        <v>37900</v>
      </c>
      <c r="N9" s="86">
        <v>38250</v>
      </c>
      <c r="O9" s="86">
        <v>38550</v>
      </c>
      <c r="P9" s="86">
        <v>38810</v>
      </c>
      <c r="Q9" s="86">
        <v>39040</v>
      </c>
      <c r="R9" s="86">
        <v>39230</v>
      </c>
      <c r="S9" s="86">
        <v>39400</v>
      </c>
      <c r="T9" s="86">
        <v>39550</v>
      </c>
      <c r="U9" s="86">
        <v>39680</v>
      </c>
      <c r="V9" s="86">
        <v>39790</v>
      </c>
      <c r="W9" s="86">
        <v>39880</v>
      </c>
      <c r="X9" s="86">
        <v>39970</v>
      </c>
      <c r="Y9" s="86">
        <v>40060</v>
      </c>
      <c r="Z9" s="86">
        <v>40160</v>
      </c>
      <c r="AA9" s="86">
        <v>40290</v>
      </c>
      <c r="AB9" s="87">
        <v>40480</v>
      </c>
      <c r="AC9" s="86">
        <f t="shared" si="0"/>
        <v>4750</v>
      </c>
      <c r="AD9" s="109">
        <v>0.1327</v>
      </c>
      <c r="AE9" s="213"/>
    </row>
    <row r="10" spans="1:31" ht="25.5" customHeight="1">
      <c r="A10" s="221" t="s">
        <v>95</v>
      </c>
      <c r="B10" s="149" t="s">
        <v>93</v>
      </c>
      <c r="C10" s="89">
        <v>65000</v>
      </c>
      <c r="D10" s="86">
        <v>67570</v>
      </c>
      <c r="E10" s="86">
        <v>69710</v>
      </c>
      <c r="F10" s="86">
        <v>71040</v>
      </c>
      <c r="G10" s="86">
        <v>72990</v>
      </c>
      <c r="H10" s="86">
        <v>73990</v>
      </c>
      <c r="I10" s="86">
        <v>73680</v>
      </c>
      <c r="J10" s="86">
        <v>73350</v>
      </c>
      <c r="K10" s="86">
        <v>73830</v>
      </c>
      <c r="L10" s="86">
        <v>73360</v>
      </c>
      <c r="M10" s="86">
        <v>73950</v>
      </c>
      <c r="N10" s="86">
        <v>75070</v>
      </c>
      <c r="O10" s="86">
        <v>76210</v>
      </c>
      <c r="P10" s="86">
        <v>77260</v>
      </c>
      <c r="Q10" s="86">
        <v>78220</v>
      </c>
      <c r="R10" s="86">
        <v>79040</v>
      </c>
      <c r="S10" s="86">
        <v>79750</v>
      </c>
      <c r="T10" s="86">
        <v>80360</v>
      </c>
      <c r="U10" s="86">
        <v>80900</v>
      </c>
      <c r="V10" s="86">
        <v>81370</v>
      </c>
      <c r="W10" s="86">
        <v>81760</v>
      </c>
      <c r="X10" s="86">
        <v>82120</v>
      </c>
      <c r="Y10" s="86">
        <v>82420</v>
      </c>
      <c r="Z10" s="86">
        <v>82690</v>
      </c>
      <c r="AA10" s="86">
        <v>82910</v>
      </c>
      <c r="AB10" s="87">
        <v>83110</v>
      </c>
      <c r="AC10" s="86">
        <f t="shared" si="0"/>
        <v>18110</v>
      </c>
      <c r="AD10" s="109">
        <v>0.2785</v>
      </c>
      <c r="AE10" s="213"/>
    </row>
    <row r="11" spans="1:31" ht="12.75">
      <c r="A11" s="221"/>
      <c r="B11" s="149" t="s">
        <v>21</v>
      </c>
      <c r="C11" s="89">
        <v>33440</v>
      </c>
      <c r="D11" s="86">
        <v>34640</v>
      </c>
      <c r="E11" s="86">
        <v>35600</v>
      </c>
      <c r="F11" s="86">
        <v>36190</v>
      </c>
      <c r="G11" s="86">
        <v>37230</v>
      </c>
      <c r="H11" s="86">
        <v>37810</v>
      </c>
      <c r="I11" s="86">
        <v>37750</v>
      </c>
      <c r="J11" s="86">
        <v>37660</v>
      </c>
      <c r="K11" s="86">
        <v>37900</v>
      </c>
      <c r="L11" s="86">
        <v>37620</v>
      </c>
      <c r="M11" s="86">
        <v>37890</v>
      </c>
      <c r="N11" s="86">
        <v>38460</v>
      </c>
      <c r="O11" s="86">
        <v>39050</v>
      </c>
      <c r="P11" s="86">
        <v>39580</v>
      </c>
      <c r="Q11" s="86">
        <v>40070</v>
      </c>
      <c r="R11" s="86">
        <v>40490</v>
      </c>
      <c r="S11" s="86">
        <v>40850</v>
      </c>
      <c r="T11" s="86">
        <v>41160</v>
      </c>
      <c r="U11" s="86">
        <v>41430</v>
      </c>
      <c r="V11" s="86">
        <v>41670</v>
      </c>
      <c r="W11" s="86">
        <v>41880</v>
      </c>
      <c r="X11" s="86">
        <v>42060</v>
      </c>
      <c r="Y11" s="86">
        <v>42210</v>
      </c>
      <c r="Z11" s="86">
        <v>42350</v>
      </c>
      <c r="AA11" s="86">
        <v>42470</v>
      </c>
      <c r="AB11" s="87">
        <v>42570</v>
      </c>
      <c r="AC11" s="86">
        <f t="shared" si="0"/>
        <v>9130</v>
      </c>
      <c r="AD11" s="109">
        <v>0.273</v>
      </c>
      <c r="AE11" s="213"/>
    </row>
    <row r="12" spans="1:31" ht="12.75">
      <c r="A12" s="221"/>
      <c r="B12" s="149" t="s">
        <v>22</v>
      </c>
      <c r="C12" s="89">
        <v>31560</v>
      </c>
      <c r="D12" s="86">
        <v>32930</v>
      </c>
      <c r="E12" s="86">
        <v>34100</v>
      </c>
      <c r="F12" s="86">
        <v>34850</v>
      </c>
      <c r="G12" s="86">
        <v>35760</v>
      </c>
      <c r="H12" s="86">
        <v>36190</v>
      </c>
      <c r="I12" s="86">
        <v>35940</v>
      </c>
      <c r="J12" s="86">
        <v>35700</v>
      </c>
      <c r="K12" s="86">
        <v>35930</v>
      </c>
      <c r="L12" s="86">
        <v>35750</v>
      </c>
      <c r="M12" s="86">
        <v>36060</v>
      </c>
      <c r="N12" s="86">
        <v>36610</v>
      </c>
      <c r="O12" s="86">
        <v>37160</v>
      </c>
      <c r="P12" s="86">
        <v>37680</v>
      </c>
      <c r="Q12" s="86">
        <v>38150</v>
      </c>
      <c r="R12" s="86">
        <v>38560</v>
      </c>
      <c r="S12" s="86">
        <v>38900</v>
      </c>
      <c r="T12" s="86">
        <v>39200</v>
      </c>
      <c r="U12" s="86">
        <v>39460</v>
      </c>
      <c r="V12" s="86">
        <v>39690</v>
      </c>
      <c r="W12" s="86">
        <v>39890</v>
      </c>
      <c r="X12" s="86">
        <v>40060</v>
      </c>
      <c r="Y12" s="86">
        <v>40200</v>
      </c>
      <c r="Z12" s="86">
        <v>40340</v>
      </c>
      <c r="AA12" s="86">
        <v>40440</v>
      </c>
      <c r="AB12" s="87">
        <v>40540</v>
      </c>
      <c r="AC12" s="86">
        <f t="shared" si="0"/>
        <v>8980</v>
      </c>
      <c r="AD12" s="109">
        <v>0.2844</v>
      </c>
      <c r="AE12" s="213"/>
    </row>
    <row r="13" spans="1:31" ht="25.5" customHeight="1">
      <c r="A13" s="221" t="s">
        <v>96</v>
      </c>
      <c r="B13" s="149" t="s">
        <v>93</v>
      </c>
      <c r="C13" s="89">
        <v>64130</v>
      </c>
      <c r="D13" s="86">
        <v>63010</v>
      </c>
      <c r="E13" s="86">
        <v>62470</v>
      </c>
      <c r="F13" s="86">
        <v>62740</v>
      </c>
      <c r="G13" s="86">
        <v>63830</v>
      </c>
      <c r="H13" s="86">
        <v>65350</v>
      </c>
      <c r="I13" s="86">
        <v>68000</v>
      </c>
      <c r="J13" s="86">
        <v>70210</v>
      </c>
      <c r="K13" s="86">
        <v>71600</v>
      </c>
      <c r="L13" s="86">
        <v>73580</v>
      </c>
      <c r="M13" s="86">
        <v>74620</v>
      </c>
      <c r="N13" s="86">
        <v>74320</v>
      </c>
      <c r="O13" s="86">
        <v>73990</v>
      </c>
      <c r="P13" s="86">
        <v>74470</v>
      </c>
      <c r="Q13" s="86">
        <v>74000</v>
      </c>
      <c r="R13" s="86">
        <v>74600</v>
      </c>
      <c r="S13" s="86">
        <v>75720</v>
      </c>
      <c r="T13" s="86">
        <v>76850</v>
      </c>
      <c r="U13" s="86">
        <v>77910</v>
      </c>
      <c r="V13" s="86">
        <v>78860</v>
      </c>
      <c r="W13" s="86">
        <v>79690</v>
      </c>
      <c r="X13" s="86">
        <v>80400</v>
      </c>
      <c r="Y13" s="86">
        <v>81000</v>
      </c>
      <c r="Z13" s="86">
        <v>81530</v>
      </c>
      <c r="AA13" s="86">
        <v>82000</v>
      </c>
      <c r="AB13" s="87">
        <v>82400</v>
      </c>
      <c r="AC13" s="86">
        <f t="shared" si="0"/>
        <v>18270</v>
      </c>
      <c r="AD13" s="109">
        <v>0.285</v>
      </c>
      <c r="AE13" s="213"/>
    </row>
    <row r="14" spans="1:31" ht="12.75">
      <c r="A14" s="221"/>
      <c r="B14" s="149" t="s">
        <v>21</v>
      </c>
      <c r="C14" s="89">
        <v>32560</v>
      </c>
      <c r="D14" s="86">
        <v>32140</v>
      </c>
      <c r="E14" s="86">
        <v>31950</v>
      </c>
      <c r="F14" s="86">
        <v>32200</v>
      </c>
      <c r="G14" s="86">
        <v>32840</v>
      </c>
      <c r="H14" s="86">
        <v>33620</v>
      </c>
      <c r="I14" s="86">
        <v>34850</v>
      </c>
      <c r="J14" s="86">
        <v>35850</v>
      </c>
      <c r="K14" s="86">
        <v>36470</v>
      </c>
      <c r="L14" s="86">
        <v>37530</v>
      </c>
      <c r="M14" s="86">
        <v>38120</v>
      </c>
      <c r="N14" s="86">
        <v>38070</v>
      </c>
      <c r="O14" s="86">
        <v>37980</v>
      </c>
      <c r="P14" s="86">
        <v>38220</v>
      </c>
      <c r="Q14" s="86">
        <v>37940</v>
      </c>
      <c r="R14" s="86">
        <v>38220</v>
      </c>
      <c r="S14" s="86">
        <v>38790</v>
      </c>
      <c r="T14" s="86">
        <v>39370</v>
      </c>
      <c r="U14" s="86">
        <v>39900</v>
      </c>
      <c r="V14" s="86">
        <v>40390</v>
      </c>
      <c r="W14" s="86">
        <v>40810</v>
      </c>
      <c r="X14" s="86">
        <v>41170</v>
      </c>
      <c r="Y14" s="86">
        <v>41480</v>
      </c>
      <c r="Z14" s="86">
        <v>41750</v>
      </c>
      <c r="AA14" s="86">
        <v>41990</v>
      </c>
      <c r="AB14" s="87">
        <v>42200</v>
      </c>
      <c r="AC14" s="86">
        <f t="shared" si="0"/>
        <v>9640</v>
      </c>
      <c r="AD14" s="109">
        <v>0.2961</v>
      </c>
      <c r="AE14" s="213"/>
    </row>
    <row r="15" spans="1:31" ht="12.75">
      <c r="A15" s="221"/>
      <c r="B15" s="149" t="s">
        <v>22</v>
      </c>
      <c r="C15" s="89">
        <v>31570</v>
      </c>
      <c r="D15" s="86">
        <v>30870</v>
      </c>
      <c r="E15" s="86">
        <v>30520</v>
      </c>
      <c r="F15" s="86">
        <v>30530</v>
      </c>
      <c r="G15" s="86">
        <v>30990</v>
      </c>
      <c r="H15" s="86">
        <v>31740</v>
      </c>
      <c r="I15" s="86">
        <v>33150</v>
      </c>
      <c r="J15" s="86">
        <v>34360</v>
      </c>
      <c r="K15" s="86">
        <v>35130</v>
      </c>
      <c r="L15" s="86">
        <v>36050</v>
      </c>
      <c r="M15" s="86">
        <v>36490</v>
      </c>
      <c r="N15" s="86">
        <v>36250</v>
      </c>
      <c r="O15" s="86">
        <v>36020</v>
      </c>
      <c r="P15" s="86">
        <v>36250</v>
      </c>
      <c r="Q15" s="86">
        <v>36070</v>
      </c>
      <c r="R15" s="86">
        <v>36380</v>
      </c>
      <c r="S15" s="86">
        <v>36930</v>
      </c>
      <c r="T15" s="86">
        <v>37480</v>
      </c>
      <c r="U15" s="86">
        <v>38000</v>
      </c>
      <c r="V15" s="86">
        <v>38470</v>
      </c>
      <c r="W15" s="86">
        <v>38880</v>
      </c>
      <c r="X15" s="86">
        <v>39230</v>
      </c>
      <c r="Y15" s="86">
        <v>39520</v>
      </c>
      <c r="Z15" s="86">
        <v>39780</v>
      </c>
      <c r="AA15" s="86">
        <v>40010</v>
      </c>
      <c r="AB15" s="87">
        <v>40210</v>
      </c>
      <c r="AC15" s="86">
        <f t="shared" si="0"/>
        <v>8640</v>
      </c>
      <c r="AD15" s="109">
        <v>0.2735</v>
      </c>
      <c r="AE15" s="213"/>
    </row>
    <row r="16" spans="1:31" ht="25.5" customHeight="1">
      <c r="A16" s="221" t="s">
        <v>97</v>
      </c>
      <c r="B16" s="149" t="s">
        <v>93</v>
      </c>
      <c r="C16" s="89">
        <v>71960</v>
      </c>
      <c r="D16" s="86">
        <v>71570</v>
      </c>
      <c r="E16" s="86">
        <v>71040</v>
      </c>
      <c r="F16" s="86">
        <v>70070</v>
      </c>
      <c r="G16" s="86">
        <v>68960</v>
      </c>
      <c r="H16" s="86">
        <v>67700</v>
      </c>
      <c r="I16" s="86">
        <v>66700</v>
      </c>
      <c r="J16" s="86">
        <v>66270</v>
      </c>
      <c r="K16" s="86">
        <v>66570</v>
      </c>
      <c r="L16" s="86">
        <v>67720</v>
      </c>
      <c r="M16" s="86">
        <v>69250</v>
      </c>
      <c r="N16" s="86">
        <v>71900</v>
      </c>
      <c r="O16" s="86">
        <v>74110</v>
      </c>
      <c r="P16" s="86">
        <v>75510</v>
      </c>
      <c r="Q16" s="86">
        <v>77480</v>
      </c>
      <c r="R16" s="86">
        <v>78500</v>
      </c>
      <c r="S16" s="86">
        <v>78230</v>
      </c>
      <c r="T16" s="86">
        <v>77900</v>
      </c>
      <c r="U16" s="86">
        <v>78380</v>
      </c>
      <c r="V16" s="86">
        <v>77930</v>
      </c>
      <c r="W16" s="86">
        <v>78510</v>
      </c>
      <c r="X16" s="86">
        <v>79620</v>
      </c>
      <c r="Y16" s="86">
        <v>80750</v>
      </c>
      <c r="Z16" s="86">
        <v>81800</v>
      </c>
      <c r="AA16" s="86">
        <v>82750</v>
      </c>
      <c r="AB16" s="87">
        <v>83580</v>
      </c>
      <c r="AC16" s="86">
        <f t="shared" si="0"/>
        <v>11620</v>
      </c>
      <c r="AD16" s="109">
        <v>0.1614</v>
      </c>
      <c r="AE16" s="213"/>
    </row>
    <row r="17" spans="1:31" ht="12.75">
      <c r="A17" s="221"/>
      <c r="B17" s="149" t="s">
        <v>21</v>
      </c>
      <c r="C17" s="89">
        <v>36730</v>
      </c>
      <c r="D17" s="86">
        <v>36460</v>
      </c>
      <c r="E17" s="86">
        <v>36190</v>
      </c>
      <c r="F17" s="86">
        <v>35680</v>
      </c>
      <c r="G17" s="86">
        <v>34910</v>
      </c>
      <c r="H17" s="86">
        <v>34220</v>
      </c>
      <c r="I17" s="86">
        <v>33850</v>
      </c>
      <c r="J17" s="86">
        <v>33720</v>
      </c>
      <c r="K17" s="86">
        <v>33990</v>
      </c>
      <c r="L17" s="86">
        <v>34660</v>
      </c>
      <c r="M17" s="86">
        <v>35440</v>
      </c>
      <c r="N17" s="86">
        <v>36680</v>
      </c>
      <c r="O17" s="86">
        <v>37680</v>
      </c>
      <c r="P17" s="86">
        <v>38300</v>
      </c>
      <c r="Q17" s="86">
        <v>39360</v>
      </c>
      <c r="R17" s="86">
        <v>39950</v>
      </c>
      <c r="S17" s="86">
        <v>39900</v>
      </c>
      <c r="T17" s="86">
        <v>39810</v>
      </c>
      <c r="U17" s="86">
        <v>40060</v>
      </c>
      <c r="V17" s="86">
        <v>39770</v>
      </c>
      <c r="W17" s="86">
        <v>40050</v>
      </c>
      <c r="X17" s="86">
        <v>40620</v>
      </c>
      <c r="Y17" s="86">
        <v>41200</v>
      </c>
      <c r="Z17" s="86">
        <v>41730</v>
      </c>
      <c r="AA17" s="86">
        <v>42210</v>
      </c>
      <c r="AB17" s="87">
        <v>42630</v>
      </c>
      <c r="AC17" s="86">
        <f t="shared" si="0"/>
        <v>5900</v>
      </c>
      <c r="AD17" s="109">
        <v>0.1606</v>
      </c>
      <c r="AE17" s="213"/>
    </row>
    <row r="18" spans="1:31" ht="12.75">
      <c r="A18" s="221"/>
      <c r="B18" s="149" t="s">
        <v>22</v>
      </c>
      <c r="C18" s="89">
        <v>35230</v>
      </c>
      <c r="D18" s="86">
        <v>35110</v>
      </c>
      <c r="E18" s="86">
        <v>34850</v>
      </c>
      <c r="F18" s="86">
        <v>34390</v>
      </c>
      <c r="G18" s="86">
        <v>34050</v>
      </c>
      <c r="H18" s="86">
        <v>33480</v>
      </c>
      <c r="I18" s="86">
        <v>32860</v>
      </c>
      <c r="J18" s="86">
        <v>32550</v>
      </c>
      <c r="K18" s="86">
        <v>32580</v>
      </c>
      <c r="L18" s="86">
        <v>33060</v>
      </c>
      <c r="M18" s="86">
        <v>33810</v>
      </c>
      <c r="N18" s="86">
        <v>35230</v>
      </c>
      <c r="O18" s="86">
        <v>36430</v>
      </c>
      <c r="P18" s="86">
        <v>37210</v>
      </c>
      <c r="Q18" s="86">
        <v>38120</v>
      </c>
      <c r="R18" s="86">
        <v>38550</v>
      </c>
      <c r="S18" s="86">
        <v>38320</v>
      </c>
      <c r="T18" s="86">
        <v>38090</v>
      </c>
      <c r="U18" s="86">
        <v>38330</v>
      </c>
      <c r="V18" s="86">
        <v>38160</v>
      </c>
      <c r="W18" s="86">
        <v>38460</v>
      </c>
      <c r="X18" s="86">
        <v>39000</v>
      </c>
      <c r="Y18" s="86">
        <v>39550</v>
      </c>
      <c r="Z18" s="86">
        <v>40070</v>
      </c>
      <c r="AA18" s="86">
        <v>40540</v>
      </c>
      <c r="AB18" s="87">
        <v>40950</v>
      </c>
      <c r="AC18" s="86">
        <f t="shared" si="0"/>
        <v>5720</v>
      </c>
      <c r="AD18" s="109">
        <v>0.1622</v>
      </c>
      <c r="AE18" s="213"/>
    </row>
    <row r="19" spans="1:31" ht="25.5" customHeight="1">
      <c r="A19" s="221" t="s">
        <v>98</v>
      </c>
      <c r="B19" s="149" t="s">
        <v>93</v>
      </c>
      <c r="C19" s="89">
        <v>91070</v>
      </c>
      <c r="D19" s="86">
        <v>90300</v>
      </c>
      <c r="E19" s="86">
        <v>89450</v>
      </c>
      <c r="F19" s="86">
        <v>88100</v>
      </c>
      <c r="G19" s="86">
        <v>86250</v>
      </c>
      <c r="H19" s="86">
        <v>85430</v>
      </c>
      <c r="I19" s="86">
        <v>85420</v>
      </c>
      <c r="J19" s="86">
        <v>85280</v>
      </c>
      <c r="K19" s="86">
        <v>84630</v>
      </c>
      <c r="L19" s="86">
        <v>83680</v>
      </c>
      <c r="M19" s="86">
        <v>82530</v>
      </c>
      <c r="N19" s="86">
        <v>81570</v>
      </c>
      <c r="O19" s="86">
        <v>81140</v>
      </c>
      <c r="P19" s="86">
        <v>81440</v>
      </c>
      <c r="Q19" s="86">
        <v>82590</v>
      </c>
      <c r="R19" s="86">
        <v>84140</v>
      </c>
      <c r="S19" s="86">
        <v>86780</v>
      </c>
      <c r="T19" s="86">
        <v>88980</v>
      </c>
      <c r="U19" s="86">
        <v>90380</v>
      </c>
      <c r="V19" s="86">
        <v>92350</v>
      </c>
      <c r="W19" s="86">
        <v>93390</v>
      </c>
      <c r="X19" s="86">
        <v>93120</v>
      </c>
      <c r="Y19" s="86">
        <v>92800</v>
      </c>
      <c r="Z19" s="86">
        <v>93280</v>
      </c>
      <c r="AA19" s="86">
        <v>92820</v>
      </c>
      <c r="AB19" s="87">
        <v>93400</v>
      </c>
      <c r="AC19" s="86">
        <f t="shared" si="0"/>
        <v>2330</v>
      </c>
      <c r="AD19" s="109">
        <v>0.0256</v>
      </c>
      <c r="AE19" s="213"/>
    </row>
    <row r="20" spans="1:31" ht="12.75">
      <c r="A20" s="221"/>
      <c r="B20" s="149" t="s">
        <v>21</v>
      </c>
      <c r="C20" s="89">
        <v>44390</v>
      </c>
      <c r="D20" s="86">
        <v>44080</v>
      </c>
      <c r="E20" s="86">
        <v>43810</v>
      </c>
      <c r="F20" s="86">
        <v>43380</v>
      </c>
      <c r="G20" s="86">
        <v>42820</v>
      </c>
      <c r="H20" s="86">
        <v>42630</v>
      </c>
      <c r="I20" s="86">
        <v>42560</v>
      </c>
      <c r="J20" s="86">
        <v>42450</v>
      </c>
      <c r="K20" s="86">
        <v>42090</v>
      </c>
      <c r="L20" s="86">
        <v>41390</v>
      </c>
      <c r="M20" s="86">
        <v>40750</v>
      </c>
      <c r="N20" s="86">
        <v>40410</v>
      </c>
      <c r="O20" s="86">
        <v>40280</v>
      </c>
      <c r="P20" s="86">
        <v>40550</v>
      </c>
      <c r="Q20" s="86">
        <v>41220</v>
      </c>
      <c r="R20" s="86">
        <v>42010</v>
      </c>
      <c r="S20" s="86">
        <v>43240</v>
      </c>
      <c r="T20" s="86">
        <v>44250</v>
      </c>
      <c r="U20" s="86">
        <v>44870</v>
      </c>
      <c r="V20" s="86">
        <v>45930</v>
      </c>
      <c r="W20" s="86">
        <v>46520</v>
      </c>
      <c r="X20" s="86">
        <v>46480</v>
      </c>
      <c r="Y20" s="86">
        <v>46390</v>
      </c>
      <c r="Z20" s="86">
        <v>46630</v>
      </c>
      <c r="AA20" s="86">
        <v>46350</v>
      </c>
      <c r="AB20" s="87">
        <v>46630</v>
      </c>
      <c r="AC20" s="86">
        <f t="shared" si="0"/>
        <v>2240</v>
      </c>
      <c r="AD20" s="109">
        <v>0.0504</v>
      </c>
      <c r="AE20" s="213"/>
    </row>
    <row r="21" spans="1:31" ht="12.75">
      <c r="A21" s="221"/>
      <c r="B21" s="149" t="s">
        <v>22</v>
      </c>
      <c r="C21" s="89">
        <v>46680</v>
      </c>
      <c r="D21" s="86">
        <v>46210</v>
      </c>
      <c r="E21" s="86">
        <v>45640</v>
      </c>
      <c r="F21" s="86">
        <v>44710</v>
      </c>
      <c r="G21" s="86">
        <v>43430</v>
      </c>
      <c r="H21" s="86">
        <v>42800</v>
      </c>
      <c r="I21" s="86">
        <v>42860</v>
      </c>
      <c r="J21" s="86">
        <v>42830</v>
      </c>
      <c r="K21" s="86">
        <v>42530</v>
      </c>
      <c r="L21" s="86">
        <v>42290</v>
      </c>
      <c r="M21" s="86">
        <v>41770</v>
      </c>
      <c r="N21" s="86">
        <v>41160</v>
      </c>
      <c r="O21" s="86">
        <v>40860</v>
      </c>
      <c r="P21" s="86">
        <v>40890</v>
      </c>
      <c r="Q21" s="86">
        <v>41370</v>
      </c>
      <c r="R21" s="86">
        <v>42130</v>
      </c>
      <c r="S21" s="86">
        <v>43540</v>
      </c>
      <c r="T21" s="86">
        <v>44740</v>
      </c>
      <c r="U21" s="86">
        <v>45510</v>
      </c>
      <c r="V21" s="86">
        <v>46420</v>
      </c>
      <c r="W21" s="86">
        <v>46870</v>
      </c>
      <c r="X21" s="86">
        <v>46640</v>
      </c>
      <c r="Y21" s="86">
        <v>46410</v>
      </c>
      <c r="Z21" s="86">
        <v>46650</v>
      </c>
      <c r="AA21" s="86">
        <v>46470</v>
      </c>
      <c r="AB21" s="87">
        <v>46780</v>
      </c>
      <c r="AC21" s="86">
        <f t="shared" si="0"/>
        <v>100</v>
      </c>
      <c r="AD21" s="109">
        <v>0.0021</v>
      </c>
      <c r="AE21" s="213"/>
    </row>
    <row r="22" spans="1:31" ht="25.5" customHeight="1">
      <c r="A22" s="221" t="s">
        <v>99</v>
      </c>
      <c r="B22" s="149" t="s">
        <v>93</v>
      </c>
      <c r="C22" s="89">
        <v>88030</v>
      </c>
      <c r="D22" s="86">
        <v>89500</v>
      </c>
      <c r="E22" s="86">
        <v>91770</v>
      </c>
      <c r="F22" s="86">
        <v>93940</v>
      </c>
      <c r="G22" s="86">
        <v>96530</v>
      </c>
      <c r="H22" s="86">
        <v>98010</v>
      </c>
      <c r="I22" s="86">
        <v>97810</v>
      </c>
      <c r="J22" s="86">
        <v>97550</v>
      </c>
      <c r="K22" s="86">
        <v>96680</v>
      </c>
      <c r="L22" s="86">
        <v>95190</v>
      </c>
      <c r="M22" s="86">
        <v>94620</v>
      </c>
      <c r="N22" s="86">
        <v>94700</v>
      </c>
      <c r="O22" s="86">
        <v>94570</v>
      </c>
      <c r="P22" s="86">
        <v>93900</v>
      </c>
      <c r="Q22" s="86">
        <v>92960</v>
      </c>
      <c r="R22" s="86">
        <v>91810</v>
      </c>
      <c r="S22" s="86">
        <v>90850</v>
      </c>
      <c r="T22" s="86">
        <v>90420</v>
      </c>
      <c r="U22" s="86">
        <v>90720</v>
      </c>
      <c r="V22" s="86">
        <v>91880</v>
      </c>
      <c r="W22" s="86">
        <v>93430</v>
      </c>
      <c r="X22" s="86">
        <v>96080</v>
      </c>
      <c r="Y22" s="86">
        <v>98290</v>
      </c>
      <c r="Z22" s="86">
        <v>99690</v>
      </c>
      <c r="AA22" s="86">
        <v>101660</v>
      </c>
      <c r="AB22" s="87">
        <v>102690</v>
      </c>
      <c r="AC22" s="86">
        <f t="shared" si="0"/>
        <v>14660</v>
      </c>
      <c r="AD22" s="109">
        <v>0.1666</v>
      </c>
      <c r="AE22" s="213"/>
    </row>
    <row r="23" spans="1:31" ht="12.75">
      <c r="A23" s="221"/>
      <c r="B23" s="149" t="s">
        <v>21</v>
      </c>
      <c r="C23" s="89">
        <v>42650</v>
      </c>
      <c r="D23" s="86">
        <v>43520</v>
      </c>
      <c r="E23" s="86">
        <v>44730</v>
      </c>
      <c r="F23" s="86">
        <v>45900</v>
      </c>
      <c r="G23" s="86">
        <v>47200</v>
      </c>
      <c r="H23" s="86">
        <v>48110</v>
      </c>
      <c r="I23" s="86">
        <v>48090</v>
      </c>
      <c r="J23" s="86">
        <v>48110</v>
      </c>
      <c r="K23" s="86">
        <v>47910</v>
      </c>
      <c r="L23" s="86">
        <v>47530</v>
      </c>
      <c r="M23" s="86">
        <v>47450</v>
      </c>
      <c r="N23" s="86">
        <v>47420</v>
      </c>
      <c r="O23" s="86">
        <v>47310</v>
      </c>
      <c r="P23" s="86">
        <v>46960</v>
      </c>
      <c r="Q23" s="86">
        <v>46260</v>
      </c>
      <c r="R23" s="86">
        <v>45630</v>
      </c>
      <c r="S23" s="86">
        <v>45280</v>
      </c>
      <c r="T23" s="86">
        <v>45150</v>
      </c>
      <c r="U23" s="86">
        <v>45420</v>
      </c>
      <c r="V23" s="86">
        <v>46090</v>
      </c>
      <c r="W23" s="86">
        <v>46890</v>
      </c>
      <c r="X23" s="86">
        <v>48110</v>
      </c>
      <c r="Y23" s="86">
        <v>49120</v>
      </c>
      <c r="Z23" s="86">
        <v>49750</v>
      </c>
      <c r="AA23" s="86">
        <v>50810</v>
      </c>
      <c r="AB23" s="87">
        <v>51400</v>
      </c>
      <c r="AC23" s="86">
        <f t="shared" si="0"/>
        <v>8750</v>
      </c>
      <c r="AD23" s="109">
        <v>0.2051</v>
      </c>
      <c r="AE23" s="213"/>
    </row>
    <row r="24" spans="1:31" ht="12.75">
      <c r="A24" s="221"/>
      <c r="B24" s="149" t="s">
        <v>22</v>
      </c>
      <c r="C24" s="89">
        <v>45380</v>
      </c>
      <c r="D24" s="86">
        <v>45980</v>
      </c>
      <c r="E24" s="86">
        <v>47030</v>
      </c>
      <c r="F24" s="86">
        <v>48040</v>
      </c>
      <c r="G24" s="86">
        <v>49340</v>
      </c>
      <c r="H24" s="86">
        <v>49890</v>
      </c>
      <c r="I24" s="86">
        <v>49720</v>
      </c>
      <c r="J24" s="86">
        <v>49450</v>
      </c>
      <c r="K24" s="86">
        <v>48770</v>
      </c>
      <c r="L24" s="86">
        <v>47670</v>
      </c>
      <c r="M24" s="86">
        <v>47170</v>
      </c>
      <c r="N24" s="86">
        <v>47290</v>
      </c>
      <c r="O24" s="86">
        <v>47260</v>
      </c>
      <c r="P24" s="86">
        <v>46950</v>
      </c>
      <c r="Q24" s="86">
        <v>46700</v>
      </c>
      <c r="R24" s="86">
        <v>46190</v>
      </c>
      <c r="S24" s="86">
        <v>45570</v>
      </c>
      <c r="T24" s="86">
        <v>45260</v>
      </c>
      <c r="U24" s="86">
        <v>45300</v>
      </c>
      <c r="V24" s="86">
        <v>45780</v>
      </c>
      <c r="W24" s="86">
        <v>46550</v>
      </c>
      <c r="X24" s="86">
        <v>47960</v>
      </c>
      <c r="Y24" s="86">
        <v>49170</v>
      </c>
      <c r="Z24" s="86">
        <v>49940</v>
      </c>
      <c r="AA24" s="86">
        <v>50850</v>
      </c>
      <c r="AB24" s="87">
        <v>51300</v>
      </c>
      <c r="AC24" s="86">
        <f t="shared" si="0"/>
        <v>5920</v>
      </c>
      <c r="AD24" s="109">
        <v>0.1305</v>
      </c>
      <c r="AE24" s="213"/>
    </row>
    <row r="25" spans="1:31" ht="25.5" customHeight="1">
      <c r="A25" s="221" t="s">
        <v>100</v>
      </c>
      <c r="B25" s="149" t="s">
        <v>93</v>
      </c>
      <c r="C25" s="89">
        <v>84600</v>
      </c>
      <c r="D25" s="86">
        <v>86970</v>
      </c>
      <c r="E25" s="86">
        <v>87670</v>
      </c>
      <c r="F25" s="86">
        <v>88800</v>
      </c>
      <c r="G25" s="86">
        <v>90070</v>
      </c>
      <c r="H25" s="86">
        <v>90950</v>
      </c>
      <c r="I25" s="86">
        <v>92820</v>
      </c>
      <c r="J25" s="86">
        <v>95490</v>
      </c>
      <c r="K25" s="86">
        <v>98000</v>
      </c>
      <c r="L25" s="86">
        <v>100870</v>
      </c>
      <c r="M25" s="86">
        <v>102540</v>
      </c>
      <c r="N25" s="86">
        <v>102450</v>
      </c>
      <c r="O25" s="86">
        <v>102200</v>
      </c>
      <c r="P25" s="86">
        <v>101330</v>
      </c>
      <c r="Q25" s="86">
        <v>99860</v>
      </c>
      <c r="R25" s="86">
        <v>99290</v>
      </c>
      <c r="S25" s="86">
        <v>99380</v>
      </c>
      <c r="T25" s="86">
        <v>99250</v>
      </c>
      <c r="U25" s="86">
        <v>98580</v>
      </c>
      <c r="V25" s="86">
        <v>97650</v>
      </c>
      <c r="W25" s="86">
        <v>96500</v>
      </c>
      <c r="X25" s="86">
        <v>95540</v>
      </c>
      <c r="Y25" s="86">
        <v>95110</v>
      </c>
      <c r="Z25" s="86">
        <v>95410</v>
      </c>
      <c r="AA25" s="86">
        <v>96570</v>
      </c>
      <c r="AB25" s="87">
        <v>98130</v>
      </c>
      <c r="AC25" s="86">
        <f t="shared" si="0"/>
        <v>13530</v>
      </c>
      <c r="AD25" s="109">
        <v>0.1599</v>
      </c>
      <c r="AE25" s="213"/>
    </row>
    <row r="26" spans="1:31" ht="12.75">
      <c r="A26" s="221"/>
      <c r="B26" s="149" t="s">
        <v>21</v>
      </c>
      <c r="C26" s="89">
        <v>41340</v>
      </c>
      <c r="D26" s="86">
        <v>42480</v>
      </c>
      <c r="E26" s="86">
        <v>42710</v>
      </c>
      <c r="F26" s="86">
        <v>43190</v>
      </c>
      <c r="G26" s="86">
        <v>44000</v>
      </c>
      <c r="H26" s="86">
        <v>44490</v>
      </c>
      <c r="I26" s="86">
        <v>45580</v>
      </c>
      <c r="J26" s="86">
        <v>47010</v>
      </c>
      <c r="K26" s="86">
        <v>48350</v>
      </c>
      <c r="L26" s="86">
        <v>49790</v>
      </c>
      <c r="M26" s="86">
        <v>50830</v>
      </c>
      <c r="N26" s="86">
        <v>50860</v>
      </c>
      <c r="O26" s="86">
        <v>50890</v>
      </c>
      <c r="P26" s="86">
        <v>50690</v>
      </c>
      <c r="Q26" s="86">
        <v>50310</v>
      </c>
      <c r="R26" s="86">
        <v>50240</v>
      </c>
      <c r="S26" s="86">
        <v>50210</v>
      </c>
      <c r="T26" s="86">
        <v>50110</v>
      </c>
      <c r="U26" s="86">
        <v>49760</v>
      </c>
      <c r="V26" s="86">
        <v>49070</v>
      </c>
      <c r="W26" s="86">
        <v>48430</v>
      </c>
      <c r="X26" s="86">
        <v>48090</v>
      </c>
      <c r="Y26" s="86">
        <v>47960</v>
      </c>
      <c r="Z26" s="86">
        <v>48230</v>
      </c>
      <c r="AA26" s="86">
        <v>48900</v>
      </c>
      <c r="AB26" s="87">
        <v>49690</v>
      </c>
      <c r="AC26" s="86">
        <f t="shared" si="0"/>
        <v>8350</v>
      </c>
      <c r="AD26" s="109">
        <v>0.202</v>
      </c>
      <c r="AE26" s="213"/>
    </row>
    <row r="27" spans="1:31" ht="12.75">
      <c r="A27" s="221"/>
      <c r="B27" s="149" t="s">
        <v>22</v>
      </c>
      <c r="C27" s="89">
        <v>43260</v>
      </c>
      <c r="D27" s="86">
        <v>44490</v>
      </c>
      <c r="E27" s="86">
        <v>44950</v>
      </c>
      <c r="F27" s="86">
        <v>45610</v>
      </c>
      <c r="G27" s="86">
        <v>46070</v>
      </c>
      <c r="H27" s="86">
        <v>46460</v>
      </c>
      <c r="I27" s="86">
        <v>47230</v>
      </c>
      <c r="J27" s="86">
        <v>48480</v>
      </c>
      <c r="K27" s="86">
        <v>49650</v>
      </c>
      <c r="L27" s="86">
        <v>51080</v>
      </c>
      <c r="M27" s="86">
        <v>51710</v>
      </c>
      <c r="N27" s="86">
        <v>51580</v>
      </c>
      <c r="O27" s="86">
        <v>51310</v>
      </c>
      <c r="P27" s="86">
        <v>50640</v>
      </c>
      <c r="Q27" s="86">
        <v>49540</v>
      </c>
      <c r="R27" s="86">
        <v>49040</v>
      </c>
      <c r="S27" s="86">
        <v>49170</v>
      </c>
      <c r="T27" s="86">
        <v>49130</v>
      </c>
      <c r="U27" s="86">
        <v>48820</v>
      </c>
      <c r="V27" s="86">
        <v>48580</v>
      </c>
      <c r="W27" s="86">
        <v>48060</v>
      </c>
      <c r="X27" s="86">
        <v>47450</v>
      </c>
      <c r="Y27" s="86">
        <v>47150</v>
      </c>
      <c r="Z27" s="86">
        <v>47180</v>
      </c>
      <c r="AA27" s="86">
        <v>47670</v>
      </c>
      <c r="AB27" s="87">
        <v>48440</v>
      </c>
      <c r="AC27" s="86">
        <f t="shared" si="0"/>
        <v>5180</v>
      </c>
      <c r="AD27" s="109">
        <v>0.1196</v>
      </c>
      <c r="AE27" s="213"/>
    </row>
    <row r="28" spans="1:31" ht="25.5" customHeight="1">
      <c r="A28" s="221" t="s">
        <v>101</v>
      </c>
      <c r="B28" s="149" t="s">
        <v>93</v>
      </c>
      <c r="C28" s="89">
        <v>81260</v>
      </c>
      <c r="D28" s="86">
        <v>79510</v>
      </c>
      <c r="E28" s="86">
        <v>79910</v>
      </c>
      <c r="F28" s="86">
        <v>81090</v>
      </c>
      <c r="G28" s="86">
        <v>82650</v>
      </c>
      <c r="H28" s="86">
        <v>85390</v>
      </c>
      <c r="I28" s="86">
        <v>87990</v>
      </c>
      <c r="J28" s="86">
        <v>88910</v>
      </c>
      <c r="K28" s="86">
        <v>90250</v>
      </c>
      <c r="L28" s="86">
        <v>91660</v>
      </c>
      <c r="M28" s="86">
        <v>92650</v>
      </c>
      <c r="N28" s="86">
        <v>94570</v>
      </c>
      <c r="O28" s="86">
        <v>97240</v>
      </c>
      <c r="P28" s="86">
        <v>99740</v>
      </c>
      <c r="Q28" s="86">
        <v>102610</v>
      </c>
      <c r="R28" s="86">
        <v>104270</v>
      </c>
      <c r="S28" s="86">
        <v>104170</v>
      </c>
      <c r="T28" s="86">
        <v>103920</v>
      </c>
      <c r="U28" s="86">
        <v>103070</v>
      </c>
      <c r="V28" s="86">
        <v>101610</v>
      </c>
      <c r="W28" s="86">
        <v>101040</v>
      </c>
      <c r="X28" s="86">
        <v>101140</v>
      </c>
      <c r="Y28" s="86">
        <v>101020</v>
      </c>
      <c r="Z28" s="86">
        <v>100360</v>
      </c>
      <c r="AA28" s="86">
        <v>99430</v>
      </c>
      <c r="AB28" s="87">
        <v>98280</v>
      </c>
      <c r="AC28" s="86">
        <f t="shared" si="0"/>
        <v>17020</v>
      </c>
      <c r="AD28" s="109">
        <v>0.2094</v>
      </c>
      <c r="AE28" s="213"/>
    </row>
    <row r="29" spans="1:31" ht="12.75">
      <c r="A29" s="221"/>
      <c r="B29" s="149" t="s">
        <v>21</v>
      </c>
      <c r="C29" s="89">
        <v>40510</v>
      </c>
      <c r="D29" s="86">
        <v>39550</v>
      </c>
      <c r="E29" s="86">
        <v>39770</v>
      </c>
      <c r="F29" s="86">
        <v>40360</v>
      </c>
      <c r="G29" s="86">
        <v>40920</v>
      </c>
      <c r="H29" s="86">
        <v>41990</v>
      </c>
      <c r="I29" s="86">
        <v>43260</v>
      </c>
      <c r="J29" s="86">
        <v>43620</v>
      </c>
      <c r="K29" s="86">
        <v>44220</v>
      </c>
      <c r="L29" s="86">
        <v>45110</v>
      </c>
      <c r="M29" s="86">
        <v>45660</v>
      </c>
      <c r="N29" s="86">
        <v>46780</v>
      </c>
      <c r="O29" s="86">
        <v>48200</v>
      </c>
      <c r="P29" s="86">
        <v>49540</v>
      </c>
      <c r="Q29" s="86">
        <v>50980</v>
      </c>
      <c r="R29" s="86">
        <v>52000</v>
      </c>
      <c r="S29" s="86">
        <v>52040</v>
      </c>
      <c r="T29" s="86">
        <v>52060</v>
      </c>
      <c r="U29" s="86">
        <v>51870</v>
      </c>
      <c r="V29" s="86">
        <v>51500</v>
      </c>
      <c r="W29" s="86">
        <v>51440</v>
      </c>
      <c r="X29" s="86">
        <v>51410</v>
      </c>
      <c r="Y29" s="86">
        <v>51320</v>
      </c>
      <c r="Z29" s="86">
        <v>50970</v>
      </c>
      <c r="AA29" s="86">
        <v>50280</v>
      </c>
      <c r="AB29" s="87">
        <v>49650</v>
      </c>
      <c r="AC29" s="86">
        <f t="shared" si="0"/>
        <v>9140</v>
      </c>
      <c r="AD29" s="109">
        <v>0.2255</v>
      </c>
      <c r="AE29" s="213"/>
    </row>
    <row r="30" spans="1:31" ht="12.75">
      <c r="A30" s="221"/>
      <c r="B30" s="149" t="s">
        <v>22</v>
      </c>
      <c r="C30" s="89">
        <v>40750</v>
      </c>
      <c r="D30" s="86">
        <v>39960</v>
      </c>
      <c r="E30" s="86">
        <v>40150</v>
      </c>
      <c r="F30" s="86">
        <v>40730</v>
      </c>
      <c r="G30" s="86">
        <v>41730</v>
      </c>
      <c r="H30" s="86">
        <v>43390</v>
      </c>
      <c r="I30" s="86">
        <v>44720</v>
      </c>
      <c r="J30" s="86">
        <v>45290</v>
      </c>
      <c r="K30" s="86">
        <v>46030</v>
      </c>
      <c r="L30" s="86">
        <v>46550</v>
      </c>
      <c r="M30" s="86">
        <v>46990</v>
      </c>
      <c r="N30" s="86">
        <v>47790</v>
      </c>
      <c r="O30" s="86">
        <v>49040</v>
      </c>
      <c r="P30" s="86">
        <v>50210</v>
      </c>
      <c r="Q30" s="86">
        <v>51630</v>
      </c>
      <c r="R30" s="86">
        <v>52270</v>
      </c>
      <c r="S30" s="86">
        <v>52130</v>
      </c>
      <c r="T30" s="86">
        <v>51860</v>
      </c>
      <c r="U30" s="86">
        <v>51200</v>
      </c>
      <c r="V30" s="86">
        <v>50100</v>
      </c>
      <c r="W30" s="86">
        <v>49610</v>
      </c>
      <c r="X30" s="86">
        <v>49740</v>
      </c>
      <c r="Y30" s="86">
        <v>49700</v>
      </c>
      <c r="Z30" s="86">
        <v>49390</v>
      </c>
      <c r="AA30" s="86">
        <v>49150</v>
      </c>
      <c r="AB30" s="87">
        <v>48630</v>
      </c>
      <c r="AC30" s="86">
        <f t="shared" si="0"/>
        <v>7880</v>
      </c>
      <c r="AD30" s="109">
        <v>0.1934</v>
      </c>
      <c r="AE30" s="213"/>
    </row>
    <row r="31" spans="1:31" ht="25.5" customHeight="1">
      <c r="A31" s="221" t="s">
        <v>102</v>
      </c>
      <c r="B31" s="149" t="s">
        <v>93</v>
      </c>
      <c r="C31" s="89">
        <v>92040</v>
      </c>
      <c r="D31" s="86">
        <v>90010</v>
      </c>
      <c r="E31" s="86">
        <v>87880</v>
      </c>
      <c r="F31" s="86">
        <v>86170</v>
      </c>
      <c r="G31" s="86">
        <v>83520</v>
      </c>
      <c r="H31" s="86">
        <v>80960</v>
      </c>
      <c r="I31" s="86">
        <v>79370</v>
      </c>
      <c r="J31" s="86">
        <v>79930</v>
      </c>
      <c r="K31" s="86">
        <v>81210</v>
      </c>
      <c r="L31" s="86">
        <v>82850</v>
      </c>
      <c r="M31" s="86">
        <v>85650</v>
      </c>
      <c r="N31" s="86">
        <v>88270</v>
      </c>
      <c r="O31" s="86">
        <v>89190</v>
      </c>
      <c r="P31" s="86">
        <v>90530</v>
      </c>
      <c r="Q31" s="86">
        <v>91930</v>
      </c>
      <c r="R31" s="86">
        <v>92930</v>
      </c>
      <c r="S31" s="86">
        <v>94850</v>
      </c>
      <c r="T31" s="86">
        <v>97500</v>
      </c>
      <c r="U31" s="86">
        <v>99990</v>
      </c>
      <c r="V31" s="86">
        <v>102830</v>
      </c>
      <c r="W31" s="86">
        <v>104480</v>
      </c>
      <c r="X31" s="86">
        <v>104390</v>
      </c>
      <c r="Y31" s="86">
        <v>104160</v>
      </c>
      <c r="Z31" s="86">
        <v>103320</v>
      </c>
      <c r="AA31" s="86">
        <v>101880</v>
      </c>
      <c r="AB31" s="87">
        <v>101330</v>
      </c>
      <c r="AC31" s="86">
        <f t="shared" si="0"/>
        <v>9290</v>
      </c>
      <c r="AD31" s="109">
        <v>0.1009</v>
      </c>
      <c r="AE31" s="213"/>
    </row>
    <row r="32" spans="1:31" ht="12.75">
      <c r="A32" s="221"/>
      <c r="B32" s="149" t="s">
        <v>21</v>
      </c>
      <c r="C32" s="89">
        <v>45130</v>
      </c>
      <c r="D32" s="86">
        <v>44240</v>
      </c>
      <c r="E32" s="86">
        <v>43380</v>
      </c>
      <c r="F32" s="86">
        <v>42600</v>
      </c>
      <c r="G32" s="86">
        <v>41460</v>
      </c>
      <c r="H32" s="86">
        <v>40360</v>
      </c>
      <c r="I32" s="86">
        <v>39490</v>
      </c>
      <c r="J32" s="86">
        <v>39800</v>
      </c>
      <c r="K32" s="86">
        <v>40450</v>
      </c>
      <c r="L32" s="86">
        <v>41050</v>
      </c>
      <c r="M32" s="86">
        <v>42160</v>
      </c>
      <c r="N32" s="86">
        <v>43440</v>
      </c>
      <c r="O32" s="86">
        <v>43800</v>
      </c>
      <c r="P32" s="86">
        <v>44400</v>
      </c>
      <c r="Q32" s="86">
        <v>45280</v>
      </c>
      <c r="R32" s="86">
        <v>45830</v>
      </c>
      <c r="S32" s="86">
        <v>46950</v>
      </c>
      <c r="T32" s="86">
        <v>48360</v>
      </c>
      <c r="U32" s="86">
        <v>49690</v>
      </c>
      <c r="V32" s="86">
        <v>51120</v>
      </c>
      <c r="W32" s="86">
        <v>52140</v>
      </c>
      <c r="X32" s="86">
        <v>52180</v>
      </c>
      <c r="Y32" s="86">
        <v>52210</v>
      </c>
      <c r="Z32" s="86">
        <v>52020</v>
      </c>
      <c r="AA32" s="86">
        <v>51660</v>
      </c>
      <c r="AB32" s="87">
        <v>51600</v>
      </c>
      <c r="AC32" s="86">
        <f t="shared" si="0"/>
        <v>6470</v>
      </c>
      <c r="AD32" s="109">
        <v>0.1434</v>
      </c>
      <c r="AE32" s="213"/>
    </row>
    <row r="33" spans="1:31" ht="12.75">
      <c r="A33" s="221"/>
      <c r="B33" s="149" t="s">
        <v>22</v>
      </c>
      <c r="C33" s="89">
        <v>46910</v>
      </c>
      <c r="D33" s="86">
        <v>45770</v>
      </c>
      <c r="E33" s="86">
        <v>44500</v>
      </c>
      <c r="F33" s="86">
        <v>43570</v>
      </c>
      <c r="G33" s="86">
        <v>42050</v>
      </c>
      <c r="H33" s="86">
        <v>40600</v>
      </c>
      <c r="I33" s="86">
        <v>39880</v>
      </c>
      <c r="J33" s="86">
        <v>40140</v>
      </c>
      <c r="K33" s="86">
        <v>40760</v>
      </c>
      <c r="L33" s="86">
        <v>41800</v>
      </c>
      <c r="M33" s="86">
        <v>43490</v>
      </c>
      <c r="N33" s="86">
        <v>44830</v>
      </c>
      <c r="O33" s="86">
        <v>45390</v>
      </c>
      <c r="P33" s="86">
        <v>46130</v>
      </c>
      <c r="Q33" s="86">
        <v>46650</v>
      </c>
      <c r="R33" s="86">
        <v>47100</v>
      </c>
      <c r="S33" s="86">
        <v>47900</v>
      </c>
      <c r="T33" s="86">
        <v>49140</v>
      </c>
      <c r="U33" s="86">
        <v>50300</v>
      </c>
      <c r="V33" s="86">
        <v>51720</v>
      </c>
      <c r="W33" s="86">
        <v>52340</v>
      </c>
      <c r="X33" s="86">
        <v>52210</v>
      </c>
      <c r="Y33" s="86">
        <v>51950</v>
      </c>
      <c r="Z33" s="86">
        <v>51300</v>
      </c>
      <c r="AA33" s="86">
        <v>50220</v>
      </c>
      <c r="AB33" s="87">
        <v>49730</v>
      </c>
      <c r="AC33" s="86">
        <f t="shared" si="0"/>
        <v>2820</v>
      </c>
      <c r="AD33" s="109">
        <v>0.0601</v>
      </c>
      <c r="AE33" s="213"/>
    </row>
    <row r="34" spans="1:31" ht="25.5" customHeight="1">
      <c r="A34" s="221" t="s">
        <v>103</v>
      </c>
      <c r="B34" s="149" t="s">
        <v>93</v>
      </c>
      <c r="C34" s="89">
        <v>94580</v>
      </c>
      <c r="D34" s="86">
        <v>94540</v>
      </c>
      <c r="E34" s="86">
        <v>94100</v>
      </c>
      <c r="F34" s="86">
        <v>92530</v>
      </c>
      <c r="G34" s="86">
        <v>92650</v>
      </c>
      <c r="H34" s="86">
        <v>91580</v>
      </c>
      <c r="I34" s="86">
        <v>89690</v>
      </c>
      <c r="J34" s="86">
        <v>87690</v>
      </c>
      <c r="K34" s="86">
        <v>86070</v>
      </c>
      <c r="L34" s="86">
        <v>83530</v>
      </c>
      <c r="M34" s="86">
        <v>81040</v>
      </c>
      <c r="N34" s="86">
        <v>79490</v>
      </c>
      <c r="O34" s="86">
        <v>80060</v>
      </c>
      <c r="P34" s="86">
        <v>81340</v>
      </c>
      <c r="Q34" s="86">
        <v>82980</v>
      </c>
      <c r="R34" s="86">
        <v>85760</v>
      </c>
      <c r="S34" s="86">
        <v>88370</v>
      </c>
      <c r="T34" s="86">
        <v>89290</v>
      </c>
      <c r="U34" s="86">
        <v>90630</v>
      </c>
      <c r="V34" s="86">
        <v>92030</v>
      </c>
      <c r="W34" s="86">
        <v>93030</v>
      </c>
      <c r="X34" s="86">
        <v>94940</v>
      </c>
      <c r="Y34" s="86">
        <v>97580</v>
      </c>
      <c r="Z34" s="86">
        <v>100050</v>
      </c>
      <c r="AA34" s="86">
        <v>102870</v>
      </c>
      <c r="AB34" s="87">
        <v>104520</v>
      </c>
      <c r="AC34" s="86">
        <f t="shared" si="0"/>
        <v>9940</v>
      </c>
      <c r="AD34" s="109">
        <v>0.1051</v>
      </c>
      <c r="AE34" s="213"/>
    </row>
    <row r="35" spans="1:31" ht="12.75">
      <c r="A35" s="221"/>
      <c r="B35" s="149" t="s">
        <v>21</v>
      </c>
      <c r="C35" s="89">
        <v>46660</v>
      </c>
      <c r="D35" s="86">
        <v>46640</v>
      </c>
      <c r="E35" s="86">
        <v>46420</v>
      </c>
      <c r="F35" s="86">
        <v>45450</v>
      </c>
      <c r="G35" s="86">
        <v>45440</v>
      </c>
      <c r="H35" s="86">
        <v>44820</v>
      </c>
      <c r="I35" s="86">
        <v>44010</v>
      </c>
      <c r="J35" s="86">
        <v>43230</v>
      </c>
      <c r="K35" s="86">
        <v>42510</v>
      </c>
      <c r="L35" s="86">
        <v>41430</v>
      </c>
      <c r="M35" s="86">
        <v>40350</v>
      </c>
      <c r="N35" s="86">
        <v>39500</v>
      </c>
      <c r="O35" s="86">
        <v>39810</v>
      </c>
      <c r="P35" s="86">
        <v>40460</v>
      </c>
      <c r="Q35" s="86">
        <v>41070</v>
      </c>
      <c r="R35" s="86">
        <v>42170</v>
      </c>
      <c r="S35" s="86">
        <v>43440</v>
      </c>
      <c r="T35" s="86">
        <v>43790</v>
      </c>
      <c r="U35" s="86">
        <v>44390</v>
      </c>
      <c r="V35" s="86">
        <v>45280</v>
      </c>
      <c r="W35" s="86">
        <v>45820</v>
      </c>
      <c r="X35" s="86">
        <v>46930</v>
      </c>
      <c r="Y35" s="86">
        <v>48340</v>
      </c>
      <c r="Z35" s="86">
        <v>49650</v>
      </c>
      <c r="AA35" s="86">
        <v>51070</v>
      </c>
      <c r="AB35" s="87">
        <v>52080</v>
      </c>
      <c r="AC35" s="86">
        <f t="shared" si="0"/>
        <v>5420</v>
      </c>
      <c r="AD35" s="109">
        <v>0.1163</v>
      </c>
      <c r="AE35" s="213"/>
    </row>
    <row r="36" spans="1:31" ht="12.75">
      <c r="A36" s="221"/>
      <c r="B36" s="149" t="s">
        <v>22</v>
      </c>
      <c r="C36" s="89">
        <v>47930</v>
      </c>
      <c r="D36" s="86">
        <v>47900</v>
      </c>
      <c r="E36" s="86">
        <v>47690</v>
      </c>
      <c r="F36" s="86">
        <v>47090</v>
      </c>
      <c r="G36" s="86">
        <v>47210</v>
      </c>
      <c r="H36" s="86">
        <v>46750</v>
      </c>
      <c r="I36" s="86">
        <v>45690</v>
      </c>
      <c r="J36" s="86">
        <v>44460</v>
      </c>
      <c r="K36" s="86">
        <v>43570</v>
      </c>
      <c r="L36" s="86">
        <v>42110</v>
      </c>
      <c r="M36" s="86">
        <v>40690</v>
      </c>
      <c r="N36" s="86">
        <v>39990</v>
      </c>
      <c r="O36" s="86">
        <v>40260</v>
      </c>
      <c r="P36" s="86">
        <v>40880</v>
      </c>
      <c r="Q36" s="86">
        <v>41910</v>
      </c>
      <c r="R36" s="86">
        <v>43590</v>
      </c>
      <c r="S36" s="86">
        <v>44930</v>
      </c>
      <c r="T36" s="86">
        <v>45490</v>
      </c>
      <c r="U36" s="86">
        <v>46240</v>
      </c>
      <c r="V36" s="86">
        <v>46750</v>
      </c>
      <c r="W36" s="86">
        <v>47210</v>
      </c>
      <c r="X36" s="86">
        <v>48000</v>
      </c>
      <c r="Y36" s="86">
        <v>49240</v>
      </c>
      <c r="Z36" s="86">
        <v>50400</v>
      </c>
      <c r="AA36" s="86">
        <v>51810</v>
      </c>
      <c r="AB36" s="87">
        <v>52440</v>
      </c>
      <c r="AC36" s="86">
        <f aca="true" t="shared" si="1" ref="AC36:AC63">AB36-C36</f>
        <v>4510</v>
      </c>
      <c r="AD36" s="109">
        <v>0.0941</v>
      </c>
      <c r="AE36" s="213"/>
    </row>
    <row r="37" spans="1:31" ht="25.5" customHeight="1">
      <c r="A37" s="221" t="s">
        <v>104</v>
      </c>
      <c r="B37" s="149" t="s">
        <v>93</v>
      </c>
      <c r="C37" s="89">
        <v>87670</v>
      </c>
      <c r="D37" s="86">
        <v>89550</v>
      </c>
      <c r="E37" s="86">
        <v>90830</v>
      </c>
      <c r="F37" s="86">
        <v>92390</v>
      </c>
      <c r="G37" s="86">
        <v>92660</v>
      </c>
      <c r="H37" s="86">
        <v>93440</v>
      </c>
      <c r="I37" s="86">
        <v>93530</v>
      </c>
      <c r="J37" s="86">
        <v>93200</v>
      </c>
      <c r="K37" s="86">
        <v>91730</v>
      </c>
      <c r="L37" s="86">
        <v>91900</v>
      </c>
      <c r="M37" s="86">
        <v>90900</v>
      </c>
      <c r="N37" s="86">
        <v>89060</v>
      </c>
      <c r="O37" s="86">
        <v>87090</v>
      </c>
      <c r="P37" s="86">
        <v>85520</v>
      </c>
      <c r="Q37" s="86">
        <v>83030</v>
      </c>
      <c r="R37" s="86">
        <v>80580</v>
      </c>
      <c r="S37" s="86">
        <v>79070</v>
      </c>
      <c r="T37" s="86">
        <v>79660</v>
      </c>
      <c r="U37" s="86">
        <v>80930</v>
      </c>
      <c r="V37" s="86">
        <v>82580</v>
      </c>
      <c r="W37" s="86">
        <v>85350</v>
      </c>
      <c r="X37" s="86">
        <v>87930</v>
      </c>
      <c r="Y37" s="86">
        <v>88860</v>
      </c>
      <c r="Z37" s="86">
        <v>90200</v>
      </c>
      <c r="AA37" s="86">
        <v>91600</v>
      </c>
      <c r="AB37" s="87">
        <v>92610</v>
      </c>
      <c r="AC37" s="86">
        <f t="shared" si="1"/>
        <v>4940</v>
      </c>
      <c r="AD37" s="109">
        <v>0.0563</v>
      </c>
      <c r="AE37" s="213"/>
    </row>
    <row r="38" spans="1:31" ht="12.75">
      <c r="A38" s="221"/>
      <c r="B38" s="149" t="s">
        <v>21</v>
      </c>
      <c r="C38" s="89">
        <v>43190</v>
      </c>
      <c r="D38" s="86">
        <v>44130</v>
      </c>
      <c r="E38" s="86">
        <v>44720</v>
      </c>
      <c r="F38" s="86">
        <v>45510</v>
      </c>
      <c r="G38" s="86">
        <v>45480</v>
      </c>
      <c r="H38" s="86">
        <v>45900</v>
      </c>
      <c r="I38" s="86">
        <v>45950</v>
      </c>
      <c r="J38" s="86">
        <v>45780</v>
      </c>
      <c r="K38" s="86">
        <v>44880</v>
      </c>
      <c r="L38" s="86">
        <v>44910</v>
      </c>
      <c r="M38" s="86">
        <v>44340</v>
      </c>
      <c r="N38" s="86">
        <v>43550</v>
      </c>
      <c r="O38" s="86">
        <v>42800</v>
      </c>
      <c r="P38" s="86">
        <v>42100</v>
      </c>
      <c r="Q38" s="86">
        <v>41050</v>
      </c>
      <c r="R38" s="86">
        <v>40000</v>
      </c>
      <c r="S38" s="86">
        <v>39170</v>
      </c>
      <c r="T38" s="86">
        <v>39490</v>
      </c>
      <c r="U38" s="86">
        <v>40140</v>
      </c>
      <c r="V38" s="86">
        <v>40760</v>
      </c>
      <c r="W38" s="86">
        <v>41850</v>
      </c>
      <c r="X38" s="86">
        <v>43110</v>
      </c>
      <c r="Y38" s="86">
        <v>43470</v>
      </c>
      <c r="Z38" s="86">
        <v>44070</v>
      </c>
      <c r="AA38" s="86">
        <v>44950</v>
      </c>
      <c r="AB38" s="87">
        <v>45500</v>
      </c>
      <c r="AC38" s="86">
        <f t="shared" si="1"/>
        <v>2310</v>
      </c>
      <c r="AD38" s="109">
        <v>0.0533</v>
      </c>
      <c r="AE38" s="213"/>
    </row>
    <row r="39" spans="1:31" ht="12.75">
      <c r="A39" s="221"/>
      <c r="B39" s="149" t="s">
        <v>22</v>
      </c>
      <c r="C39" s="89">
        <v>44480</v>
      </c>
      <c r="D39" s="86">
        <v>45420</v>
      </c>
      <c r="E39" s="86">
        <v>46110</v>
      </c>
      <c r="F39" s="86">
        <v>46880</v>
      </c>
      <c r="G39" s="86">
        <v>47180</v>
      </c>
      <c r="H39" s="86">
        <v>47550</v>
      </c>
      <c r="I39" s="86">
        <v>47580</v>
      </c>
      <c r="J39" s="86">
        <v>47410</v>
      </c>
      <c r="K39" s="86">
        <v>46850</v>
      </c>
      <c r="L39" s="86">
        <v>47000</v>
      </c>
      <c r="M39" s="86">
        <v>46560</v>
      </c>
      <c r="N39" s="86">
        <v>45500</v>
      </c>
      <c r="O39" s="86">
        <v>44290</v>
      </c>
      <c r="P39" s="86">
        <v>43410</v>
      </c>
      <c r="Q39" s="86">
        <v>41980</v>
      </c>
      <c r="R39" s="86">
        <v>40590</v>
      </c>
      <c r="S39" s="86">
        <v>39900</v>
      </c>
      <c r="T39" s="86">
        <v>40170</v>
      </c>
      <c r="U39" s="86">
        <v>40790</v>
      </c>
      <c r="V39" s="86">
        <v>41820</v>
      </c>
      <c r="W39" s="86">
        <v>43500</v>
      </c>
      <c r="X39" s="86">
        <v>44820</v>
      </c>
      <c r="Y39" s="86">
        <v>45390</v>
      </c>
      <c r="Z39" s="86">
        <v>46140</v>
      </c>
      <c r="AA39" s="86">
        <v>46650</v>
      </c>
      <c r="AB39" s="87">
        <v>47110</v>
      </c>
      <c r="AC39" s="86">
        <f t="shared" si="1"/>
        <v>2630</v>
      </c>
      <c r="AD39" s="109">
        <v>0.0592</v>
      </c>
      <c r="AE39" s="213"/>
    </row>
    <row r="40" spans="1:31" ht="25.5" customHeight="1">
      <c r="A40" s="221" t="s">
        <v>105</v>
      </c>
      <c r="B40" s="149" t="s">
        <v>93</v>
      </c>
      <c r="C40" s="89">
        <v>75870</v>
      </c>
      <c r="D40" s="86">
        <v>77860</v>
      </c>
      <c r="E40" s="86">
        <v>80010</v>
      </c>
      <c r="F40" s="86">
        <v>82400</v>
      </c>
      <c r="G40" s="86">
        <v>84540</v>
      </c>
      <c r="H40" s="86">
        <v>86100</v>
      </c>
      <c r="I40" s="86">
        <v>88060</v>
      </c>
      <c r="J40" s="86">
        <v>89420</v>
      </c>
      <c r="K40" s="86">
        <v>91040</v>
      </c>
      <c r="L40" s="86">
        <v>91390</v>
      </c>
      <c r="M40" s="86">
        <v>92220</v>
      </c>
      <c r="N40" s="86">
        <v>92350</v>
      </c>
      <c r="O40" s="86">
        <v>92060</v>
      </c>
      <c r="P40" s="86">
        <v>90650</v>
      </c>
      <c r="Q40" s="86">
        <v>90840</v>
      </c>
      <c r="R40" s="86">
        <v>89890</v>
      </c>
      <c r="S40" s="86">
        <v>88110</v>
      </c>
      <c r="T40" s="86">
        <v>86200</v>
      </c>
      <c r="U40" s="86">
        <v>84670</v>
      </c>
      <c r="V40" s="86">
        <v>82240</v>
      </c>
      <c r="W40" s="86">
        <v>79850</v>
      </c>
      <c r="X40" s="86">
        <v>78390</v>
      </c>
      <c r="Y40" s="86">
        <v>78980</v>
      </c>
      <c r="Z40" s="86">
        <v>80270</v>
      </c>
      <c r="AA40" s="86">
        <v>81910</v>
      </c>
      <c r="AB40" s="87">
        <v>84660</v>
      </c>
      <c r="AC40" s="86">
        <f t="shared" si="1"/>
        <v>8790</v>
      </c>
      <c r="AD40" s="109">
        <v>0.1158</v>
      </c>
      <c r="AE40" s="213"/>
    </row>
    <row r="41" spans="1:31" ht="12.75">
      <c r="A41" s="221"/>
      <c r="B41" s="149" t="s">
        <v>21</v>
      </c>
      <c r="C41" s="89">
        <v>37360</v>
      </c>
      <c r="D41" s="86">
        <v>38290</v>
      </c>
      <c r="E41" s="86">
        <v>39160</v>
      </c>
      <c r="F41" s="86">
        <v>40340</v>
      </c>
      <c r="G41" s="86">
        <v>41350</v>
      </c>
      <c r="H41" s="86">
        <v>42070</v>
      </c>
      <c r="I41" s="86">
        <v>43050</v>
      </c>
      <c r="J41" s="86">
        <v>43680</v>
      </c>
      <c r="K41" s="86">
        <v>44510</v>
      </c>
      <c r="L41" s="86">
        <v>44530</v>
      </c>
      <c r="M41" s="86">
        <v>44970</v>
      </c>
      <c r="N41" s="86">
        <v>45060</v>
      </c>
      <c r="O41" s="86">
        <v>44920</v>
      </c>
      <c r="P41" s="86">
        <v>44060</v>
      </c>
      <c r="Q41" s="86">
        <v>44100</v>
      </c>
      <c r="R41" s="86">
        <v>43570</v>
      </c>
      <c r="S41" s="86">
        <v>42820</v>
      </c>
      <c r="T41" s="86">
        <v>42090</v>
      </c>
      <c r="U41" s="86">
        <v>41420</v>
      </c>
      <c r="V41" s="86">
        <v>40400</v>
      </c>
      <c r="W41" s="86">
        <v>39380</v>
      </c>
      <c r="X41" s="86">
        <v>38580</v>
      </c>
      <c r="Y41" s="86">
        <v>38900</v>
      </c>
      <c r="Z41" s="86">
        <v>39560</v>
      </c>
      <c r="AA41" s="86">
        <v>40180</v>
      </c>
      <c r="AB41" s="87">
        <v>41260</v>
      </c>
      <c r="AC41" s="86">
        <f t="shared" si="1"/>
        <v>3900</v>
      </c>
      <c r="AD41" s="109">
        <v>0.1044</v>
      </c>
      <c r="AE41" s="213"/>
    </row>
    <row r="42" spans="1:31" ht="12.75">
      <c r="A42" s="221"/>
      <c r="B42" s="149" t="s">
        <v>22</v>
      </c>
      <c r="C42" s="89">
        <v>38510</v>
      </c>
      <c r="D42" s="86">
        <v>39560</v>
      </c>
      <c r="E42" s="86">
        <v>40850</v>
      </c>
      <c r="F42" s="86">
        <v>42050</v>
      </c>
      <c r="G42" s="86">
        <v>43190</v>
      </c>
      <c r="H42" s="86">
        <v>44030</v>
      </c>
      <c r="I42" s="86">
        <v>45010</v>
      </c>
      <c r="J42" s="86">
        <v>45740</v>
      </c>
      <c r="K42" s="86">
        <v>46540</v>
      </c>
      <c r="L42" s="86">
        <v>46860</v>
      </c>
      <c r="M42" s="86">
        <v>47240</v>
      </c>
      <c r="N42" s="86">
        <v>47290</v>
      </c>
      <c r="O42" s="86">
        <v>47130</v>
      </c>
      <c r="P42" s="86">
        <v>46590</v>
      </c>
      <c r="Q42" s="86">
        <v>46740</v>
      </c>
      <c r="R42" s="86">
        <v>46320</v>
      </c>
      <c r="S42" s="86">
        <v>45290</v>
      </c>
      <c r="T42" s="86">
        <v>44100</v>
      </c>
      <c r="U42" s="86">
        <v>43240</v>
      </c>
      <c r="V42" s="86">
        <v>41840</v>
      </c>
      <c r="W42" s="86">
        <v>40470</v>
      </c>
      <c r="X42" s="86">
        <v>39810</v>
      </c>
      <c r="Y42" s="86">
        <v>40080</v>
      </c>
      <c r="Z42" s="86">
        <v>40700</v>
      </c>
      <c r="AA42" s="86">
        <v>41730</v>
      </c>
      <c r="AB42" s="87">
        <v>43390</v>
      </c>
      <c r="AC42" s="86">
        <f t="shared" si="1"/>
        <v>4880</v>
      </c>
      <c r="AD42" s="109">
        <v>0.127</v>
      </c>
      <c r="AE42" s="213"/>
    </row>
    <row r="43" spans="1:31" ht="25.5" customHeight="1">
      <c r="A43" s="221" t="s">
        <v>106</v>
      </c>
      <c r="B43" s="149" t="s">
        <v>93</v>
      </c>
      <c r="C43" s="89">
        <v>72800</v>
      </c>
      <c r="D43" s="86">
        <v>71240</v>
      </c>
      <c r="E43" s="86">
        <v>70790</v>
      </c>
      <c r="F43" s="86">
        <v>70840</v>
      </c>
      <c r="G43" s="86">
        <v>71740</v>
      </c>
      <c r="H43" s="86">
        <v>73690</v>
      </c>
      <c r="I43" s="86">
        <v>75730</v>
      </c>
      <c r="J43" s="86">
        <v>77930</v>
      </c>
      <c r="K43" s="86">
        <v>80340</v>
      </c>
      <c r="L43" s="86">
        <v>82490</v>
      </c>
      <c r="M43" s="86">
        <v>84090</v>
      </c>
      <c r="N43" s="86">
        <v>86050</v>
      </c>
      <c r="O43" s="86">
        <v>87430</v>
      </c>
      <c r="P43" s="86">
        <v>89060</v>
      </c>
      <c r="Q43" s="86">
        <v>89430</v>
      </c>
      <c r="R43" s="86">
        <v>90280</v>
      </c>
      <c r="S43" s="86">
        <v>90460</v>
      </c>
      <c r="T43" s="86">
        <v>90220</v>
      </c>
      <c r="U43" s="86">
        <v>88890</v>
      </c>
      <c r="V43" s="86">
        <v>89120</v>
      </c>
      <c r="W43" s="86">
        <v>88230</v>
      </c>
      <c r="X43" s="86">
        <v>86520</v>
      </c>
      <c r="Y43" s="86">
        <v>84680</v>
      </c>
      <c r="Z43" s="86">
        <v>83220</v>
      </c>
      <c r="AA43" s="86">
        <v>80880</v>
      </c>
      <c r="AB43" s="87">
        <v>78580</v>
      </c>
      <c r="AC43" s="86">
        <f t="shared" si="1"/>
        <v>5780</v>
      </c>
      <c r="AD43" s="109">
        <v>0.0793</v>
      </c>
      <c r="AE43" s="213"/>
    </row>
    <row r="44" spans="1:31" ht="12.75">
      <c r="A44" s="221"/>
      <c r="B44" s="149" t="s">
        <v>21</v>
      </c>
      <c r="C44" s="89">
        <v>35400</v>
      </c>
      <c r="D44" s="86">
        <v>34590</v>
      </c>
      <c r="E44" s="86">
        <v>34430</v>
      </c>
      <c r="F44" s="86">
        <v>34450</v>
      </c>
      <c r="G44" s="86">
        <v>35020</v>
      </c>
      <c r="H44" s="86">
        <v>35930</v>
      </c>
      <c r="I44" s="86">
        <v>36890</v>
      </c>
      <c r="J44" s="86">
        <v>37790</v>
      </c>
      <c r="K44" s="86">
        <v>38990</v>
      </c>
      <c r="L44" s="86">
        <v>40010</v>
      </c>
      <c r="M44" s="86">
        <v>40750</v>
      </c>
      <c r="N44" s="86">
        <v>41740</v>
      </c>
      <c r="O44" s="86">
        <v>42380</v>
      </c>
      <c r="P44" s="86">
        <v>43220</v>
      </c>
      <c r="Q44" s="86">
        <v>43270</v>
      </c>
      <c r="R44" s="86">
        <v>43720</v>
      </c>
      <c r="S44" s="86">
        <v>43840</v>
      </c>
      <c r="T44" s="86">
        <v>43730</v>
      </c>
      <c r="U44" s="86">
        <v>42920</v>
      </c>
      <c r="V44" s="86">
        <v>42990</v>
      </c>
      <c r="W44" s="86">
        <v>42490</v>
      </c>
      <c r="X44" s="86">
        <v>41780</v>
      </c>
      <c r="Y44" s="86">
        <v>41090</v>
      </c>
      <c r="Z44" s="86">
        <v>40450</v>
      </c>
      <c r="AA44" s="86">
        <v>39480</v>
      </c>
      <c r="AB44" s="87">
        <v>38500</v>
      </c>
      <c r="AC44" s="86">
        <f t="shared" si="1"/>
        <v>3100</v>
      </c>
      <c r="AD44" s="109">
        <v>0.0877</v>
      </c>
      <c r="AE44" s="213"/>
    </row>
    <row r="45" spans="1:31" ht="12.75">
      <c r="A45" s="221"/>
      <c r="B45" s="149" t="s">
        <v>22</v>
      </c>
      <c r="C45" s="89">
        <v>37410</v>
      </c>
      <c r="D45" s="86">
        <v>36650</v>
      </c>
      <c r="E45" s="86">
        <v>36370</v>
      </c>
      <c r="F45" s="86">
        <v>36390</v>
      </c>
      <c r="G45" s="86">
        <v>36720</v>
      </c>
      <c r="H45" s="86">
        <v>37760</v>
      </c>
      <c r="I45" s="86">
        <v>38840</v>
      </c>
      <c r="J45" s="86">
        <v>40140</v>
      </c>
      <c r="K45" s="86">
        <v>41350</v>
      </c>
      <c r="L45" s="86">
        <v>42490</v>
      </c>
      <c r="M45" s="86">
        <v>43330</v>
      </c>
      <c r="N45" s="86">
        <v>44310</v>
      </c>
      <c r="O45" s="86">
        <v>45040</v>
      </c>
      <c r="P45" s="86">
        <v>45840</v>
      </c>
      <c r="Q45" s="86">
        <v>46160</v>
      </c>
      <c r="R45" s="86">
        <v>46560</v>
      </c>
      <c r="S45" s="86">
        <v>46620</v>
      </c>
      <c r="T45" s="86">
        <v>46490</v>
      </c>
      <c r="U45" s="86">
        <v>45970</v>
      </c>
      <c r="V45" s="86">
        <v>46140</v>
      </c>
      <c r="W45" s="86">
        <v>45740</v>
      </c>
      <c r="X45" s="86">
        <v>44740</v>
      </c>
      <c r="Y45" s="86">
        <v>43590</v>
      </c>
      <c r="Z45" s="86">
        <v>42760</v>
      </c>
      <c r="AA45" s="86">
        <v>41400</v>
      </c>
      <c r="AB45" s="87">
        <v>40080</v>
      </c>
      <c r="AC45" s="86">
        <f t="shared" si="1"/>
        <v>2670</v>
      </c>
      <c r="AD45" s="109">
        <v>0.0713</v>
      </c>
      <c r="AE45" s="213"/>
    </row>
    <row r="46" spans="1:31" ht="25.5" customHeight="1">
      <c r="A46" s="221" t="s">
        <v>107</v>
      </c>
      <c r="B46" s="149" t="s">
        <v>93</v>
      </c>
      <c r="C46" s="89">
        <v>64200</v>
      </c>
      <c r="D46" s="86">
        <v>67240</v>
      </c>
      <c r="E46" s="86">
        <v>69260</v>
      </c>
      <c r="F46" s="86">
        <v>71100</v>
      </c>
      <c r="G46" s="86">
        <v>72220</v>
      </c>
      <c r="H46" s="86">
        <v>69160</v>
      </c>
      <c r="I46" s="86">
        <v>67820</v>
      </c>
      <c r="J46" s="86">
        <v>67500</v>
      </c>
      <c r="K46" s="86">
        <v>67630</v>
      </c>
      <c r="L46" s="86">
        <v>68570</v>
      </c>
      <c r="M46" s="86">
        <v>70520</v>
      </c>
      <c r="N46" s="86">
        <v>72540</v>
      </c>
      <c r="O46" s="86">
        <v>74720</v>
      </c>
      <c r="P46" s="86">
        <v>77070</v>
      </c>
      <c r="Q46" s="86">
        <v>79190</v>
      </c>
      <c r="R46" s="86">
        <v>80780</v>
      </c>
      <c r="S46" s="86">
        <v>82730</v>
      </c>
      <c r="T46" s="86">
        <v>84110</v>
      </c>
      <c r="U46" s="86">
        <v>85730</v>
      </c>
      <c r="V46" s="86">
        <v>86140</v>
      </c>
      <c r="W46" s="86">
        <v>87020</v>
      </c>
      <c r="X46" s="86">
        <v>87250</v>
      </c>
      <c r="Y46" s="86">
        <v>87060</v>
      </c>
      <c r="Z46" s="86">
        <v>85830</v>
      </c>
      <c r="AA46" s="86">
        <v>86090</v>
      </c>
      <c r="AB46" s="87">
        <v>85280</v>
      </c>
      <c r="AC46" s="86">
        <f t="shared" si="1"/>
        <v>21080</v>
      </c>
      <c r="AD46" s="109">
        <v>0.3284</v>
      </c>
      <c r="AE46" s="213"/>
    </row>
    <row r="47" spans="1:31" ht="12.75">
      <c r="A47" s="221"/>
      <c r="B47" s="149" t="s">
        <v>21</v>
      </c>
      <c r="C47" s="89">
        <v>30820</v>
      </c>
      <c r="D47" s="86">
        <v>32340</v>
      </c>
      <c r="E47" s="86">
        <v>33380</v>
      </c>
      <c r="F47" s="86">
        <v>34200</v>
      </c>
      <c r="G47" s="86">
        <v>34690</v>
      </c>
      <c r="H47" s="86">
        <v>33230</v>
      </c>
      <c r="I47" s="86">
        <v>32540</v>
      </c>
      <c r="J47" s="86">
        <v>32450</v>
      </c>
      <c r="K47" s="86">
        <v>32530</v>
      </c>
      <c r="L47" s="86">
        <v>33120</v>
      </c>
      <c r="M47" s="86">
        <v>34030</v>
      </c>
      <c r="N47" s="86">
        <v>34980</v>
      </c>
      <c r="O47" s="86">
        <v>35880</v>
      </c>
      <c r="P47" s="86">
        <v>37060</v>
      </c>
      <c r="Q47" s="86">
        <v>38060</v>
      </c>
      <c r="R47" s="86">
        <v>38810</v>
      </c>
      <c r="S47" s="86">
        <v>39790</v>
      </c>
      <c r="T47" s="86">
        <v>40430</v>
      </c>
      <c r="U47" s="86">
        <v>41270</v>
      </c>
      <c r="V47" s="86">
        <v>41340</v>
      </c>
      <c r="W47" s="86">
        <v>41820</v>
      </c>
      <c r="X47" s="86">
        <v>41970</v>
      </c>
      <c r="Y47" s="86">
        <v>41890</v>
      </c>
      <c r="Z47" s="86">
        <v>41140</v>
      </c>
      <c r="AA47" s="86">
        <v>41220</v>
      </c>
      <c r="AB47" s="87">
        <v>40780</v>
      </c>
      <c r="AC47" s="86">
        <f t="shared" si="1"/>
        <v>9960</v>
      </c>
      <c r="AD47" s="109">
        <v>0.3231</v>
      </c>
      <c r="AE47" s="213"/>
    </row>
    <row r="48" spans="1:31" ht="12.75">
      <c r="A48" s="221"/>
      <c r="B48" s="149" t="s">
        <v>22</v>
      </c>
      <c r="C48" s="89">
        <v>33380</v>
      </c>
      <c r="D48" s="86">
        <v>34900</v>
      </c>
      <c r="E48" s="86">
        <v>35890</v>
      </c>
      <c r="F48" s="86">
        <v>36900</v>
      </c>
      <c r="G48" s="86">
        <v>37530</v>
      </c>
      <c r="H48" s="86">
        <v>35940</v>
      </c>
      <c r="I48" s="86">
        <v>35280</v>
      </c>
      <c r="J48" s="86">
        <v>35050</v>
      </c>
      <c r="K48" s="86">
        <v>35100</v>
      </c>
      <c r="L48" s="86">
        <v>35450</v>
      </c>
      <c r="M48" s="86">
        <v>36490</v>
      </c>
      <c r="N48" s="86">
        <v>37560</v>
      </c>
      <c r="O48" s="86">
        <v>38830</v>
      </c>
      <c r="P48" s="86">
        <v>40020</v>
      </c>
      <c r="Q48" s="86">
        <v>41130</v>
      </c>
      <c r="R48" s="86">
        <v>41970</v>
      </c>
      <c r="S48" s="86">
        <v>42940</v>
      </c>
      <c r="T48" s="86">
        <v>43680</v>
      </c>
      <c r="U48" s="86">
        <v>44460</v>
      </c>
      <c r="V48" s="86">
        <v>44790</v>
      </c>
      <c r="W48" s="86">
        <v>45200</v>
      </c>
      <c r="X48" s="86">
        <v>45280</v>
      </c>
      <c r="Y48" s="86">
        <v>45170</v>
      </c>
      <c r="Z48" s="86">
        <v>44690</v>
      </c>
      <c r="AA48" s="86">
        <v>44870</v>
      </c>
      <c r="AB48" s="87">
        <v>44500</v>
      </c>
      <c r="AC48" s="86">
        <f t="shared" si="1"/>
        <v>11120</v>
      </c>
      <c r="AD48" s="109">
        <v>0.3334</v>
      </c>
      <c r="AE48" s="213"/>
    </row>
    <row r="49" spans="1:31" ht="25.5" customHeight="1">
      <c r="A49" s="221" t="s">
        <v>108</v>
      </c>
      <c r="B49" s="149" t="s">
        <v>93</v>
      </c>
      <c r="C49" s="89">
        <v>48430</v>
      </c>
      <c r="D49" s="86">
        <v>49370</v>
      </c>
      <c r="E49" s="86">
        <v>50710</v>
      </c>
      <c r="F49" s="86">
        <v>51810</v>
      </c>
      <c r="G49" s="86">
        <v>53730</v>
      </c>
      <c r="H49" s="86">
        <v>58960</v>
      </c>
      <c r="I49" s="86">
        <v>61950</v>
      </c>
      <c r="J49" s="86">
        <v>63930</v>
      </c>
      <c r="K49" s="86">
        <v>65720</v>
      </c>
      <c r="L49" s="86">
        <v>66820</v>
      </c>
      <c r="M49" s="86">
        <v>64120</v>
      </c>
      <c r="N49" s="86">
        <v>62980</v>
      </c>
      <c r="O49" s="86">
        <v>62780</v>
      </c>
      <c r="P49" s="86">
        <v>62970</v>
      </c>
      <c r="Q49" s="86">
        <v>63930</v>
      </c>
      <c r="R49" s="86">
        <v>65830</v>
      </c>
      <c r="S49" s="86">
        <v>67790</v>
      </c>
      <c r="T49" s="86">
        <v>69900</v>
      </c>
      <c r="U49" s="86">
        <v>72180</v>
      </c>
      <c r="V49" s="86">
        <v>74240</v>
      </c>
      <c r="W49" s="86">
        <v>75790</v>
      </c>
      <c r="X49" s="86">
        <v>77690</v>
      </c>
      <c r="Y49" s="86">
        <v>79060</v>
      </c>
      <c r="Z49" s="86">
        <v>80640</v>
      </c>
      <c r="AA49" s="86">
        <v>81080</v>
      </c>
      <c r="AB49" s="87">
        <v>81970</v>
      </c>
      <c r="AC49" s="86">
        <f t="shared" si="1"/>
        <v>33540</v>
      </c>
      <c r="AD49" s="109">
        <v>0.6924</v>
      </c>
      <c r="AE49" s="213"/>
    </row>
    <row r="50" spans="1:31" ht="12.75">
      <c r="A50" s="221"/>
      <c r="B50" s="149" t="s">
        <v>21</v>
      </c>
      <c r="C50" s="89">
        <v>22250</v>
      </c>
      <c r="D50" s="86">
        <v>22790</v>
      </c>
      <c r="E50" s="86">
        <v>23470</v>
      </c>
      <c r="F50" s="86">
        <v>24180</v>
      </c>
      <c r="G50" s="86">
        <v>25210</v>
      </c>
      <c r="H50" s="86">
        <v>27800</v>
      </c>
      <c r="I50" s="86">
        <v>29280</v>
      </c>
      <c r="J50" s="86">
        <v>30290</v>
      </c>
      <c r="K50" s="86">
        <v>31080</v>
      </c>
      <c r="L50" s="86">
        <v>31570</v>
      </c>
      <c r="M50" s="86">
        <v>30310</v>
      </c>
      <c r="N50" s="86">
        <v>29750</v>
      </c>
      <c r="O50" s="86">
        <v>29720</v>
      </c>
      <c r="P50" s="86">
        <v>29840</v>
      </c>
      <c r="Q50" s="86">
        <v>30430</v>
      </c>
      <c r="R50" s="86">
        <v>31320</v>
      </c>
      <c r="S50" s="86">
        <v>32230</v>
      </c>
      <c r="T50" s="86">
        <v>33110</v>
      </c>
      <c r="U50" s="86">
        <v>34240</v>
      </c>
      <c r="V50" s="86">
        <v>35220</v>
      </c>
      <c r="W50" s="86">
        <v>35950</v>
      </c>
      <c r="X50" s="86">
        <v>36900</v>
      </c>
      <c r="Y50" s="86">
        <v>37540</v>
      </c>
      <c r="Z50" s="86">
        <v>38350</v>
      </c>
      <c r="AA50" s="86">
        <v>38460</v>
      </c>
      <c r="AB50" s="87">
        <v>38930</v>
      </c>
      <c r="AC50" s="86">
        <f t="shared" si="1"/>
        <v>16680</v>
      </c>
      <c r="AD50" s="109">
        <v>0.7495</v>
      </c>
      <c r="AE50" s="213"/>
    </row>
    <row r="51" spans="1:31" ht="12.75">
      <c r="A51" s="221"/>
      <c r="B51" s="149" t="s">
        <v>22</v>
      </c>
      <c r="C51" s="89">
        <v>26180</v>
      </c>
      <c r="D51" s="86">
        <v>26580</v>
      </c>
      <c r="E51" s="86">
        <v>27230</v>
      </c>
      <c r="F51" s="86">
        <v>27630</v>
      </c>
      <c r="G51" s="86">
        <v>28520</v>
      </c>
      <c r="H51" s="86">
        <v>31160</v>
      </c>
      <c r="I51" s="86">
        <v>32680</v>
      </c>
      <c r="J51" s="86">
        <v>33650</v>
      </c>
      <c r="K51" s="86">
        <v>34630</v>
      </c>
      <c r="L51" s="86">
        <v>35250</v>
      </c>
      <c r="M51" s="86">
        <v>33810</v>
      </c>
      <c r="N51" s="86">
        <v>33230</v>
      </c>
      <c r="O51" s="86">
        <v>33050</v>
      </c>
      <c r="P51" s="86">
        <v>33130</v>
      </c>
      <c r="Q51" s="86">
        <v>33500</v>
      </c>
      <c r="R51" s="86">
        <v>34510</v>
      </c>
      <c r="S51" s="86">
        <v>35550</v>
      </c>
      <c r="T51" s="86">
        <v>36790</v>
      </c>
      <c r="U51" s="86">
        <v>37940</v>
      </c>
      <c r="V51" s="86">
        <v>39020</v>
      </c>
      <c r="W51" s="86">
        <v>39840</v>
      </c>
      <c r="X51" s="86">
        <v>40790</v>
      </c>
      <c r="Y51" s="86">
        <v>41520</v>
      </c>
      <c r="Z51" s="86">
        <v>42290</v>
      </c>
      <c r="AA51" s="86">
        <v>42620</v>
      </c>
      <c r="AB51" s="87">
        <v>43040</v>
      </c>
      <c r="AC51" s="86">
        <f t="shared" si="1"/>
        <v>16860</v>
      </c>
      <c r="AD51" s="109">
        <v>0.6438</v>
      </c>
      <c r="AE51" s="213"/>
    </row>
    <row r="52" spans="1:31" ht="25.5" customHeight="1">
      <c r="A52" s="221" t="s">
        <v>109</v>
      </c>
      <c r="B52" s="149" t="s">
        <v>93</v>
      </c>
      <c r="C52" s="89">
        <v>39350</v>
      </c>
      <c r="D52" s="86">
        <v>40200</v>
      </c>
      <c r="E52" s="86">
        <v>40940</v>
      </c>
      <c r="F52" s="86">
        <v>41460</v>
      </c>
      <c r="G52" s="86">
        <v>41470</v>
      </c>
      <c r="H52" s="86">
        <v>42090</v>
      </c>
      <c r="I52" s="86">
        <v>43120</v>
      </c>
      <c r="J52" s="86">
        <v>44450</v>
      </c>
      <c r="K52" s="86">
        <v>45540</v>
      </c>
      <c r="L52" s="86">
        <v>47350</v>
      </c>
      <c r="M52" s="86">
        <v>52150</v>
      </c>
      <c r="N52" s="86">
        <v>54950</v>
      </c>
      <c r="O52" s="86">
        <v>56790</v>
      </c>
      <c r="P52" s="86">
        <v>58440</v>
      </c>
      <c r="Q52" s="86">
        <v>59470</v>
      </c>
      <c r="R52" s="86">
        <v>57220</v>
      </c>
      <c r="S52" s="86">
        <v>56320</v>
      </c>
      <c r="T52" s="86">
        <v>56250</v>
      </c>
      <c r="U52" s="86">
        <v>56520</v>
      </c>
      <c r="V52" s="86">
        <v>57470</v>
      </c>
      <c r="W52" s="86">
        <v>59290</v>
      </c>
      <c r="X52" s="86">
        <v>61140</v>
      </c>
      <c r="Y52" s="86">
        <v>63150</v>
      </c>
      <c r="Z52" s="86">
        <v>65280</v>
      </c>
      <c r="AA52" s="86">
        <v>67220</v>
      </c>
      <c r="AB52" s="87">
        <v>68710</v>
      </c>
      <c r="AC52" s="86">
        <f t="shared" si="1"/>
        <v>29360</v>
      </c>
      <c r="AD52" s="109">
        <v>0.7461</v>
      </c>
      <c r="AE52" s="213"/>
    </row>
    <row r="53" spans="1:31" ht="12.75">
      <c r="A53" s="221"/>
      <c r="B53" s="149" t="s">
        <v>21</v>
      </c>
      <c r="C53" s="89">
        <v>17230</v>
      </c>
      <c r="D53" s="86">
        <v>17680</v>
      </c>
      <c r="E53" s="86">
        <v>18040</v>
      </c>
      <c r="F53" s="86">
        <v>18310</v>
      </c>
      <c r="G53" s="86">
        <v>18360</v>
      </c>
      <c r="H53" s="86">
        <v>18750</v>
      </c>
      <c r="I53" s="86">
        <v>19320</v>
      </c>
      <c r="J53" s="86">
        <v>20000</v>
      </c>
      <c r="K53" s="86">
        <v>20680</v>
      </c>
      <c r="L53" s="86">
        <v>21640</v>
      </c>
      <c r="M53" s="86">
        <v>23980</v>
      </c>
      <c r="N53" s="86">
        <v>25340</v>
      </c>
      <c r="O53" s="86">
        <v>26270</v>
      </c>
      <c r="P53" s="86">
        <v>27000</v>
      </c>
      <c r="Q53" s="86">
        <v>27460</v>
      </c>
      <c r="R53" s="86">
        <v>26440</v>
      </c>
      <c r="S53" s="86">
        <v>26020</v>
      </c>
      <c r="T53" s="86">
        <v>26060</v>
      </c>
      <c r="U53" s="86">
        <v>26220</v>
      </c>
      <c r="V53" s="86">
        <v>26790</v>
      </c>
      <c r="W53" s="86">
        <v>27630</v>
      </c>
      <c r="X53" s="86">
        <v>28490</v>
      </c>
      <c r="Y53" s="86">
        <v>29320</v>
      </c>
      <c r="Z53" s="86">
        <v>30370</v>
      </c>
      <c r="AA53" s="86">
        <v>31290</v>
      </c>
      <c r="AB53" s="87">
        <v>31980</v>
      </c>
      <c r="AC53" s="86">
        <f t="shared" si="1"/>
        <v>14750</v>
      </c>
      <c r="AD53" s="109">
        <v>0.8567</v>
      </c>
      <c r="AE53" s="213"/>
    </row>
    <row r="54" spans="1:31" ht="12.75">
      <c r="A54" s="221"/>
      <c r="B54" s="149" t="s">
        <v>22</v>
      </c>
      <c r="C54" s="89">
        <v>22120</v>
      </c>
      <c r="D54" s="86">
        <v>22520</v>
      </c>
      <c r="E54" s="86">
        <v>22910</v>
      </c>
      <c r="F54" s="86">
        <v>23150</v>
      </c>
      <c r="G54" s="86">
        <v>23110</v>
      </c>
      <c r="H54" s="86">
        <v>23340</v>
      </c>
      <c r="I54" s="86">
        <v>23800</v>
      </c>
      <c r="J54" s="86">
        <v>24460</v>
      </c>
      <c r="K54" s="86">
        <v>24860</v>
      </c>
      <c r="L54" s="86">
        <v>25720</v>
      </c>
      <c r="M54" s="86">
        <v>28180</v>
      </c>
      <c r="N54" s="86">
        <v>29610</v>
      </c>
      <c r="O54" s="86">
        <v>30530</v>
      </c>
      <c r="P54" s="86">
        <v>31440</v>
      </c>
      <c r="Q54" s="86">
        <v>32010</v>
      </c>
      <c r="R54" s="86">
        <v>30770</v>
      </c>
      <c r="S54" s="86">
        <v>30300</v>
      </c>
      <c r="T54" s="86">
        <v>30190</v>
      </c>
      <c r="U54" s="86">
        <v>30300</v>
      </c>
      <c r="V54" s="86">
        <v>30680</v>
      </c>
      <c r="W54" s="86">
        <v>31650</v>
      </c>
      <c r="X54" s="86">
        <v>32650</v>
      </c>
      <c r="Y54" s="86">
        <v>33820</v>
      </c>
      <c r="Z54" s="86">
        <v>34910</v>
      </c>
      <c r="AA54" s="86">
        <v>35940</v>
      </c>
      <c r="AB54" s="87">
        <v>36720</v>
      </c>
      <c r="AC54" s="86">
        <f t="shared" si="1"/>
        <v>14600</v>
      </c>
      <c r="AD54" s="109">
        <v>0.66</v>
      </c>
      <c r="AE54" s="213"/>
    </row>
    <row r="55" spans="1:31" ht="25.5" customHeight="1">
      <c r="A55" s="221" t="s">
        <v>110</v>
      </c>
      <c r="B55" s="149" t="s">
        <v>93</v>
      </c>
      <c r="C55" s="89">
        <v>28590</v>
      </c>
      <c r="D55" s="86">
        <v>28800</v>
      </c>
      <c r="E55" s="86">
        <v>29320</v>
      </c>
      <c r="F55" s="86">
        <v>29820</v>
      </c>
      <c r="G55" s="86">
        <v>30400</v>
      </c>
      <c r="H55" s="86">
        <v>30960</v>
      </c>
      <c r="I55" s="86">
        <v>31880</v>
      </c>
      <c r="J55" s="86">
        <v>32650</v>
      </c>
      <c r="K55" s="86">
        <v>33210</v>
      </c>
      <c r="L55" s="86">
        <v>33340</v>
      </c>
      <c r="M55" s="86">
        <v>33980</v>
      </c>
      <c r="N55" s="86">
        <v>34980</v>
      </c>
      <c r="O55" s="86">
        <v>36220</v>
      </c>
      <c r="P55" s="86">
        <v>37240</v>
      </c>
      <c r="Q55" s="86">
        <v>38840</v>
      </c>
      <c r="R55" s="86">
        <v>43000</v>
      </c>
      <c r="S55" s="86">
        <v>45450</v>
      </c>
      <c r="T55" s="86">
        <v>47090</v>
      </c>
      <c r="U55" s="86">
        <v>48500</v>
      </c>
      <c r="V55" s="86">
        <v>49390</v>
      </c>
      <c r="W55" s="86">
        <v>47690</v>
      </c>
      <c r="X55" s="86">
        <v>47090</v>
      </c>
      <c r="Y55" s="86">
        <v>47160</v>
      </c>
      <c r="Z55" s="86">
        <v>47500</v>
      </c>
      <c r="AA55" s="86">
        <v>48420</v>
      </c>
      <c r="AB55" s="87">
        <v>50080</v>
      </c>
      <c r="AC55" s="86">
        <f t="shared" si="1"/>
        <v>21490</v>
      </c>
      <c r="AD55" s="109">
        <v>0.7519</v>
      </c>
      <c r="AE55" s="213"/>
    </row>
    <row r="56" spans="1:31" ht="12.75">
      <c r="A56" s="221"/>
      <c r="B56" s="149" t="s">
        <v>21</v>
      </c>
      <c r="C56" s="89">
        <v>11450</v>
      </c>
      <c r="D56" s="86">
        <v>11630</v>
      </c>
      <c r="E56" s="86">
        <v>11970</v>
      </c>
      <c r="F56" s="86">
        <v>12320</v>
      </c>
      <c r="G56" s="86">
        <v>12630</v>
      </c>
      <c r="H56" s="86">
        <v>12920</v>
      </c>
      <c r="I56" s="86">
        <v>13370</v>
      </c>
      <c r="J56" s="86">
        <v>13730</v>
      </c>
      <c r="K56" s="86">
        <v>14010</v>
      </c>
      <c r="L56" s="86">
        <v>14120</v>
      </c>
      <c r="M56" s="86">
        <v>14500</v>
      </c>
      <c r="N56" s="86">
        <v>15030</v>
      </c>
      <c r="O56" s="86">
        <v>15650</v>
      </c>
      <c r="P56" s="86">
        <v>16260</v>
      </c>
      <c r="Q56" s="86">
        <v>17090</v>
      </c>
      <c r="R56" s="86">
        <v>19070</v>
      </c>
      <c r="S56" s="86">
        <v>20240</v>
      </c>
      <c r="T56" s="86">
        <v>21040</v>
      </c>
      <c r="U56" s="86">
        <v>21660</v>
      </c>
      <c r="V56" s="86">
        <v>22040</v>
      </c>
      <c r="W56" s="86">
        <v>21310</v>
      </c>
      <c r="X56" s="86">
        <v>21040</v>
      </c>
      <c r="Y56" s="86">
        <v>21150</v>
      </c>
      <c r="Z56" s="86">
        <v>21340</v>
      </c>
      <c r="AA56" s="86">
        <v>21890</v>
      </c>
      <c r="AB56" s="87">
        <v>22650</v>
      </c>
      <c r="AC56" s="86">
        <f t="shared" si="1"/>
        <v>11200</v>
      </c>
      <c r="AD56" s="109">
        <v>0.978</v>
      </c>
      <c r="AE56" s="213"/>
    </row>
    <row r="57" spans="1:31" ht="12.75">
      <c r="A57" s="221"/>
      <c r="B57" s="149" t="s">
        <v>22</v>
      </c>
      <c r="C57" s="89">
        <v>17140</v>
      </c>
      <c r="D57" s="86">
        <v>17170</v>
      </c>
      <c r="E57" s="86">
        <v>17360</v>
      </c>
      <c r="F57" s="86">
        <v>17500</v>
      </c>
      <c r="G57" s="86">
        <v>17770</v>
      </c>
      <c r="H57" s="86">
        <v>18040</v>
      </c>
      <c r="I57" s="86">
        <v>18510</v>
      </c>
      <c r="J57" s="86">
        <v>18920</v>
      </c>
      <c r="K57" s="86">
        <v>19200</v>
      </c>
      <c r="L57" s="86">
        <v>19220</v>
      </c>
      <c r="M57" s="86">
        <v>19490</v>
      </c>
      <c r="N57" s="86">
        <v>19950</v>
      </c>
      <c r="O57" s="86">
        <v>20580</v>
      </c>
      <c r="P57" s="86">
        <v>20980</v>
      </c>
      <c r="Q57" s="86">
        <v>21750</v>
      </c>
      <c r="R57" s="86">
        <v>23930</v>
      </c>
      <c r="S57" s="86">
        <v>25210</v>
      </c>
      <c r="T57" s="86">
        <v>26050</v>
      </c>
      <c r="U57" s="86">
        <v>26840</v>
      </c>
      <c r="V57" s="86">
        <v>27350</v>
      </c>
      <c r="W57" s="86">
        <v>26370</v>
      </c>
      <c r="X57" s="86">
        <v>26040</v>
      </c>
      <c r="Y57" s="86">
        <v>26010</v>
      </c>
      <c r="Z57" s="86">
        <v>26150</v>
      </c>
      <c r="AA57" s="86">
        <v>26540</v>
      </c>
      <c r="AB57" s="87">
        <v>27440</v>
      </c>
      <c r="AC57" s="86">
        <f t="shared" si="1"/>
        <v>10300</v>
      </c>
      <c r="AD57" s="109">
        <v>0.6009</v>
      </c>
      <c r="AE57" s="213"/>
    </row>
    <row r="58" spans="1:31" ht="25.5" customHeight="1">
      <c r="A58" s="221" t="s">
        <v>111</v>
      </c>
      <c r="B58" s="149" t="s">
        <v>93</v>
      </c>
      <c r="C58" s="89">
        <v>16630</v>
      </c>
      <c r="D58" s="86">
        <v>16830</v>
      </c>
      <c r="E58" s="86">
        <v>17110</v>
      </c>
      <c r="F58" s="86">
        <v>17630</v>
      </c>
      <c r="G58" s="86">
        <v>18200</v>
      </c>
      <c r="H58" s="86">
        <v>18720</v>
      </c>
      <c r="I58" s="86">
        <v>19170</v>
      </c>
      <c r="J58" s="86">
        <v>19750</v>
      </c>
      <c r="K58" s="86">
        <v>20310</v>
      </c>
      <c r="L58" s="86">
        <v>20950</v>
      </c>
      <c r="M58" s="86">
        <v>21530</v>
      </c>
      <c r="N58" s="86">
        <v>22350</v>
      </c>
      <c r="O58" s="86">
        <v>23040</v>
      </c>
      <c r="P58" s="86">
        <v>23570</v>
      </c>
      <c r="Q58" s="86">
        <v>23780</v>
      </c>
      <c r="R58" s="86">
        <v>24360</v>
      </c>
      <c r="S58" s="86">
        <v>25230</v>
      </c>
      <c r="T58" s="86">
        <v>26280</v>
      </c>
      <c r="U58" s="86">
        <v>27140</v>
      </c>
      <c r="V58" s="86">
        <v>28420</v>
      </c>
      <c r="W58" s="86">
        <v>31700</v>
      </c>
      <c r="X58" s="86">
        <v>33660</v>
      </c>
      <c r="Y58" s="86">
        <v>34960</v>
      </c>
      <c r="Z58" s="86">
        <v>36050</v>
      </c>
      <c r="AA58" s="86">
        <v>36750</v>
      </c>
      <c r="AB58" s="87">
        <v>35660</v>
      </c>
      <c r="AC58" s="86">
        <f t="shared" si="1"/>
        <v>19030</v>
      </c>
      <c r="AD58" s="109">
        <v>1.1438</v>
      </c>
      <c r="AE58" s="213"/>
    </row>
    <row r="59" spans="1:31" ht="12.75">
      <c r="A59" s="221"/>
      <c r="B59" s="149" t="s">
        <v>21</v>
      </c>
      <c r="C59" s="89">
        <v>5820</v>
      </c>
      <c r="D59" s="86">
        <v>5990</v>
      </c>
      <c r="E59" s="86">
        <v>6210</v>
      </c>
      <c r="F59" s="86">
        <v>6390</v>
      </c>
      <c r="G59" s="86">
        <v>6720</v>
      </c>
      <c r="H59" s="86">
        <v>6970</v>
      </c>
      <c r="I59" s="86">
        <v>7210</v>
      </c>
      <c r="J59" s="86">
        <v>7530</v>
      </c>
      <c r="K59" s="86">
        <v>7860</v>
      </c>
      <c r="L59" s="86">
        <v>8160</v>
      </c>
      <c r="M59" s="86">
        <v>8430</v>
      </c>
      <c r="N59" s="86">
        <v>8800</v>
      </c>
      <c r="O59" s="86">
        <v>9120</v>
      </c>
      <c r="P59" s="86">
        <v>9370</v>
      </c>
      <c r="Q59" s="86">
        <v>9490</v>
      </c>
      <c r="R59" s="86">
        <v>9810</v>
      </c>
      <c r="S59" s="86">
        <v>10250</v>
      </c>
      <c r="T59" s="86">
        <v>10750</v>
      </c>
      <c r="U59" s="86">
        <v>11240</v>
      </c>
      <c r="V59" s="86">
        <v>11880</v>
      </c>
      <c r="W59" s="86">
        <v>13390</v>
      </c>
      <c r="X59" s="86">
        <v>14280</v>
      </c>
      <c r="Y59" s="86">
        <v>14890</v>
      </c>
      <c r="Z59" s="86">
        <v>15350</v>
      </c>
      <c r="AA59" s="86">
        <v>15640</v>
      </c>
      <c r="AB59" s="87">
        <v>15220</v>
      </c>
      <c r="AC59" s="86">
        <f t="shared" si="1"/>
        <v>9400</v>
      </c>
      <c r="AD59" s="109">
        <v>1.6132</v>
      </c>
      <c r="AE59" s="213"/>
    </row>
    <row r="60" spans="1:31" ht="12.75">
      <c r="A60" s="221"/>
      <c r="B60" s="149" t="s">
        <v>22</v>
      </c>
      <c r="C60" s="89">
        <v>10810</v>
      </c>
      <c r="D60" s="86">
        <v>10830</v>
      </c>
      <c r="E60" s="86">
        <v>10900</v>
      </c>
      <c r="F60" s="86">
        <v>11240</v>
      </c>
      <c r="G60" s="86">
        <v>11480</v>
      </c>
      <c r="H60" s="86">
        <v>11750</v>
      </c>
      <c r="I60" s="86">
        <v>11960</v>
      </c>
      <c r="J60" s="86">
        <v>12220</v>
      </c>
      <c r="K60" s="86">
        <v>12450</v>
      </c>
      <c r="L60" s="86">
        <v>12790</v>
      </c>
      <c r="M60" s="86">
        <v>13100</v>
      </c>
      <c r="N60" s="86">
        <v>13540</v>
      </c>
      <c r="O60" s="86">
        <v>13920</v>
      </c>
      <c r="P60" s="86">
        <v>14200</v>
      </c>
      <c r="Q60" s="86">
        <v>14290</v>
      </c>
      <c r="R60" s="86">
        <v>14550</v>
      </c>
      <c r="S60" s="86">
        <v>14980</v>
      </c>
      <c r="T60" s="86">
        <v>15530</v>
      </c>
      <c r="U60" s="86">
        <v>15890</v>
      </c>
      <c r="V60" s="86">
        <v>16540</v>
      </c>
      <c r="W60" s="86">
        <v>18320</v>
      </c>
      <c r="X60" s="86">
        <v>19380</v>
      </c>
      <c r="Y60" s="86">
        <v>20070</v>
      </c>
      <c r="Z60" s="86">
        <v>20700</v>
      </c>
      <c r="AA60" s="86">
        <v>21110</v>
      </c>
      <c r="AB60" s="87">
        <v>20440</v>
      </c>
      <c r="AC60" s="86">
        <f t="shared" si="1"/>
        <v>9630</v>
      </c>
      <c r="AD60" s="109">
        <v>0.8909</v>
      </c>
      <c r="AE60" s="213"/>
    </row>
    <row r="61" spans="1:31" ht="25.5" customHeight="1">
      <c r="A61" s="221" t="s">
        <v>112</v>
      </c>
      <c r="B61" s="149" t="s">
        <v>93</v>
      </c>
      <c r="C61" s="89">
        <v>8430</v>
      </c>
      <c r="D61" s="86">
        <v>8720</v>
      </c>
      <c r="E61" s="86">
        <v>9210</v>
      </c>
      <c r="F61" s="86">
        <v>9610</v>
      </c>
      <c r="G61" s="86">
        <v>10120</v>
      </c>
      <c r="H61" s="86">
        <v>10610</v>
      </c>
      <c r="I61" s="86">
        <v>11040</v>
      </c>
      <c r="J61" s="86">
        <v>11510</v>
      </c>
      <c r="K61" s="86">
        <v>12100</v>
      </c>
      <c r="L61" s="86">
        <v>12790</v>
      </c>
      <c r="M61" s="86">
        <v>13460</v>
      </c>
      <c r="N61" s="86">
        <v>14060</v>
      </c>
      <c r="O61" s="86">
        <v>14770</v>
      </c>
      <c r="P61" s="86">
        <v>15550</v>
      </c>
      <c r="Q61" s="86">
        <v>16430</v>
      </c>
      <c r="R61" s="86">
        <v>17260</v>
      </c>
      <c r="S61" s="86">
        <v>18180</v>
      </c>
      <c r="T61" s="86">
        <v>19070</v>
      </c>
      <c r="U61" s="86">
        <v>19870</v>
      </c>
      <c r="V61" s="86">
        <v>20530</v>
      </c>
      <c r="W61" s="86">
        <v>21390</v>
      </c>
      <c r="X61" s="86">
        <v>22490</v>
      </c>
      <c r="Y61" s="86">
        <v>23680</v>
      </c>
      <c r="Z61" s="86">
        <v>24670</v>
      </c>
      <c r="AA61" s="86">
        <v>25830</v>
      </c>
      <c r="AB61" s="87">
        <v>28480</v>
      </c>
      <c r="AC61" s="86">
        <f t="shared" si="1"/>
        <v>20050</v>
      </c>
      <c r="AD61" s="109">
        <v>2.3794</v>
      </c>
      <c r="AE61" s="213"/>
    </row>
    <row r="62" spans="1:31" ht="12.75">
      <c r="A62" s="221"/>
      <c r="B62" s="149" t="s">
        <v>21</v>
      </c>
      <c r="C62" s="89">
        <v>2310</v>
      </c>
      <c r="D62" s="86">
        <v>2450</v>
      </c>
      <c r="E62" s="86">
        <v>2640</v>
      </c>
      <c r="F62" s="86">
        <v>2850</v>
      </c>
      <c r="G62" s="86">
        <v>3040</v>
      </c>
      <c r="H62" s="86">
        <v>3270</v>
      </c>
      <c r="I62" s="86">
        <v>3450</v>
      </c>
      <c r="J62" s="86">
        <v>3660</v>
      </c>
      <c r="K62" s="86">
        <v>3890</v>
      </c>
      <c r="L62" s="86">
        <v>4190</v>
      </c>
      <c r="M62" s="86">
        <v>4470</v>
      </c>
      <c r="N62" s="86">
        <v>4730</v>
      </c>
      <c r="O62" s="86">
        <v>5070</v>
      </c>
      <c r="P62" s="86">
        <v>5400</v>
      </c>
      <c r="Q62" s="86">
        <v>5770</v>
      </c>
      <c r="R62" s="86">
        <v>6100</v>
      </c>
      <c r="S62" s="86">
        <v>6480</v>
      </c>
      <c r="T62" s="86">
        <v>6860</v>
      </c>
      <c r="U62" s="86">
        <v>7190</v>
      </c>
      <c r="V62" s="86">
        <v>7470</v>
      </c>
      <c r="W62" s="86">
        <v>7840</v>
      </c>
      <c r="X62" s="86">
        <v>8320</v>
      </c>
      <c r="Y62" s="86">
        <v>8830</v>
      </c>
      <c r="Z62" s="86">
        <v>9310</v>
      </c>
      <c r="AA62" s="86">
        <v>9840</v>
      </c>
      <c r="AB62" s="87">
        <v>10990</v>
      </c>
      <c r="AC62" s="86">
        <f t="shared" si="1"/>
        <v>8680</v>
      </c>
      <c r="AD62" s="109">
        <v>3.7596</v>
      </c>
      <c r="AE62" s="213"/>
    </row>
    <row r="63" spans="1:31" ht="13.5" thickBot="1">
      <c r="A63" s="222"/>
      <c r="B63" s="223" t="s">
        <v>22</v>
      </c>
      <c r="C63" s="93">
        <v>6120</v>
      </c>
      <c r="D63" s="91">
        <v>6270</v>
      </c>
      <c r="E63" s="91">
        <v>6580</v>
      </c>
      <c r="F63" s="91">
        <v>6760</v>
      </c>
      <c r="G63" s="91">
        <v>7080</v>
      </c>
      <c r="H63" s="91">
        <v>7350</v>
      </c>
      <c r="I63" s="91">
        <v>7590</v>
      </c>
      <c r="J63" s="91">
        <v>7840</v>
      </c>
      <c r="K63" s="91">
        <v>8210</v>
      </c>
      <c r="L63" s="91">
        <v>8600</v>
      </c>
      <c r="M63" s="91">
        <v>8980</v>
      </c>
      <c r="N63" s="91">
        <v>9330</v>
      </c>
      <c r="O63" s="91">
        <v>9700</v>
      </c>
      <c r="P63" s="91">
        <v>10140</v>
      </c>
      <c r="Q63" s="91">
        <v>10660</v>
      </c>
      <c r="R63" s="91">
        <v>11160</v>
      </c>
      <c r="S63" s="91">
        <v>11700</v>
      </c>
      <c r="T63" s="91">
        <v>12210</v>
      </c>
      <c r="U63" s="91">
        <v>12680</v>
      </c>
      <c r="V63" s="91">
        <v>13060</v>
      </c>
      <c r="W63" s="91">
        <v>13540</v>
      </c>
      <c r="X63" s="91">
        <v>14170</v>
      </c>
      <c r="Y63" s="91">
        <v>14850</v>
      </c>
      <c r="Z63" s="91">
        <v>15350</v>
      </c>
      <c r="AA63" s="91">
        <v>15990</v>
      </c>
      <c r="AB63" s="92">
        <v>17490</v>
      </c>
      <c r="AC63" s="91">
        <f t="shared" si="1"/>
        <v>11370</v>
      </c>
      <c r="AD63" s="110">
        <v>1.8587</v>
      </c>
      <c r="AE63" s="213"/>
    </row>
    <row r="64" spans="1:30" ht="12.75">
      <c r="A64" s="111"/>
      <c r="B64" s="112"/>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113"/>
    </row>
    <row r="65" spans="1:30" ht="15">
      <c r="A65" s="114" t="s">
        <v>681</v>
      </c>
      <c r="B65" s="112"/>
      <c r="C65" s="86"/>
      <c r="D65" s="86"/>
      <c r="E65" s="86"/>
      <c r="F65" s="86"/>
      <c r="G65" s="86"/>
      <c r="H65" s="86"/>
      <c r="M65" s="86"/>
      <c r="N65" s="114"/>
      <c r="O65" s="112"/>
      <c r="P65" s="86"/>
      <c r="Q65" s="86"/>
      <c r="R65" s="112"/>
      <c r="S65" s="86"/>
      <c r="T65" s="86"/>
      <c r="U65" s="86"/>
      <c r="V65" s="86"/>
      <c r="W65" s="86"/>
      <c r="X65" s="86"/>
      <c r="AA65" s="114"/>
      <c r="AB65" s="112"/>
      <c r="AC65" s="86"/>
      <c r="AD65" s="86"/>
    </row>
    <row r="66" spans="1:30" ht="15">
      <c r="A66" s="255" t="s">
        <v>678</v>
      </c>
      <c r="B66" s="255"/>
      <c r="C66" s="255"/>
      <c r="D66" s="255"/>
      <c r="E66" s="86"/>
      <c r="F66" s="86"/>
      <c r="G66" s="86"/>
      <c r="H66" s="86"/>
      <c r="M66" s="86"/>
      <c r="N66" s="98"/>
      <c r="O66" s="98"/>
      <c r="P66" s="98"/>
      <c r="Q66" s="98"/>
      <c r="R66" s="116"/>
      <c r="S66" s="117"/>
      <c r="T66" s="117"/>
      <c r="U66" s="86"/>
      <c r="V66" s="86"/>
      <c r="W66" s="86"/>
      <c r="X66" s="86"/>
      <c r="AA66" s="98"/>
      <c r="AB66" s="98"/>
      <c r="AC66" s="98"/>
      <c r="AD66" s="98"/>
    </row>
    <row r="67" spans="1:30" ht="15">
      <c r="A67" s="255" t="s">
        <v>614</v>
      </c>
      <c r="B67" s="255"/>
      <c r="C67" s="255"/>
      <c r="D67" s="115"/>
      <c r="E67" s="111"/>
      <c r="F67" s="111"/>
      <c r="G67" s="111"/>
      <c r="H67" s="111"/>
      <c r="N67" s="98"/>
      <c r="O67" s="98"/>
      <c r="P67" s="98"/>
      <c r="Q67" s="98"/>
      <c r="R67" s="115"/>
      <c r="S67" s="115"/>
      <c r="T67" s="115"/>
      <c r="AA67" s="98"/>
      <c r="AB67" s="98"/>
      <c r="AC67" s="98"/>
      <c r="AD67" s="98"/>
    </row>
    <row r="68" spans="1:30" ht="15">
      <c r="A68" s="111"/>
      <c r="B68" s="111"/>
      <c r="C68" s="111"/>
      <c r="D68" s="111"/>
      <c r="E68" s="111"/>
      <c r="F68" s="111"/>
      <c r="G68" s="111"/>
      <c r="H68" s="111"/>
      <c r="N68" s="111"/>
      <c r="O68" s="111"/>
      <c r="P68" s="111"/>
      <c r="Q68" s="111"/>
      <c r="R68" s="111"/>
      <c r="S68" s="111"/>
      <c r="T68" s="111"/>
      <c r="AA68" s="111"/>
      <c r="AB68" s="111"/>
      <c r="AC68" s="111"/>
      <c r="AD68" s="111"/>
    </row>
    <row r="69" spans="1:30" ht="15">
      <c r="A69" s="254" t="s">
        <v>706</v>
      </c>
      <c r="B69" s="254"/>
      <c r="N69" s="153"/>
      <c r="O69" s="153"/>
      <c r="P69" s="121"/>
      <c r="Q69" s="121"/>
      <c r="R69" s="99"/>
      <c r="S69" s="121"/>
      <c r="T69" s="121"/>
      <c r="AA69" s="153"/>
      <c r="AB69" s="153"/>
      <c r="AC69" s="121"/>
      <c r="AD69" s="121"/>
    </row>
  </sheetData>
  <sheetProtection/>
  <mergeCells count="6">
    <mergeCell ref="AC3:AD3"/>
    <mergeCell ref="A67:C67"/>
    <mergeCell ref="A69:B69"/>
    <mergeCell ref="M1:N1"/>
    <mergeCell ref="A66:D66"/>
    <mergeCell ref="A1:L1"/>
  </mergeCells>
  <hyperlinks>
    <hyperlink ref="M1" location="Contents!A1" display="Back to contents page"/>
  </hyperlinks>
  <printOptions/>
  <pageMargins left="0.75" right="0.75" top="1" bottom="1" header="0.5" footer="0.5"/>
  <pageSetup horizontalDpi="200" verticalDpi="200" orientation="landscape" paperSize="9" r:id="rId1"/>
  <ignoredErrors>
    <ignoredError sqref="A13" twoDigitTextYear="1"/>
  </ignoredErrors>
</worksheet>
</file>

<file path=xl/worksheets/sheet18.xml><?xml version="1.0" encoding="utf-8"?>
<worksheet xmlns="http://schemas.openxmlformats.org/spreadsheetml/2006/main" xmlns:r="http://schemas.openxmlformats.org/officeDocument/2006/relationships">
  <sheetPr>
    <tabColor indexed="40"/>
  </sheetPr>
  <dimension ref="A1:AM69"/>
  <sheetViews>
    <sheetView zoomScalePageLayoutView="0" workbookViewId="0" topLeftCell="A1">
      <selection activeCell="A1" sqref="A1:L1"/>
    </sheetView>
  </sheetViews>
  <sheetFormatPr defaultColWidth="9.140625" defaultRowHeight="12.75"/>
  <cols>
    <col min="1" max="1" width="12.00390625" style="121" customWidth="1"/>
    <col min="2" max="8" width="9.8515625" style="121" customWidth="1"/>
    <col min="9" max="10" width="9.8515625" style="118" customWidth="1"/>
    <col min="11" max="28" width="9.8515625" style="63" customWidth="1"/>
    <col min="29" max="16384" width="9.140625" style="63" customWidth="1"/>
  </cols>
  <sheetData>
    <row r="1" spans="1:39" ht="15">
      <c r="A1" s="266" t="s">
        <v>741</v>
      </c>
      <c r="B1" s="266"/>
      <c r="C1" s="266"/>
      <c r="D1" s="266"/>
      <c r="E1" s="266"/>
      <c r="F1" s="266"/>
      <c r="G1" s="266"/>
      <c r="H1" s="266"/>
      <c r="I1" s="266"/>
      <c r="J1" s="266"/>
      <c r="K1" s="266"/>
      <c r="L1" s="266"/>
      <c r="M1" s="260" t="s">
        <v>89</v>
      </c>
      <c r="N1" s="260"/>
      <c r="O1" s="144"/>
      <c r="P1" s="144"/>
      <c r="Q1" s="144"/>
      <c r="R1" s="144"/>
      <c r="S1" s="144"/>
      <c r="T1" s="144"/>
      <c r="U1" s="144"/>
      <c r="X1" s="145"/>
      <c r="Y1" s="145"/>
      <c r="Z1" s="144"/>
      <c r="AA1" s="144"/>
      <c r="AB1" s="144"/>
      <c r="AC1" s="144"/>
      <c r="AD1" s="144"/>
      <c r="AE1" s="144"/>
      <c r="AF1" s="144"/>
      <c r="AG1" s="144"/>
      <c r="AH1" s="144"/>
      <c r="AI1" s="144"/>
      <c r="AK1" s="145"/>
      <c r="AL1" s="145"/>
      <c r="AM1" s="145"/>
    </row>
    <row r="2" spans="1:10" ht="15" thickBot="1">
      <c r="A2" s="100"/>
      <c r="B2" s="100"/>
      <c r="C2" s="146"/>
      <c r="D2" s="146"/>
      <c r="E2" s="146"/>
      <c r="F2" s="146"/>
      <c r="G2" s="101"/>
      <c r="H2" s="102"/>
      <c r="I2" s="103"/>
      <c r="J2" s="103"/>
    </row>
    <row r="3" spans="1:30" ht="13.5" thickBot="1">
      <c r="A3" s="147" t="s">
        <v>91</v>
      </c>
      <c r="B3" s="215" t="s">
        <v>92</v>
      </c>
      <c r="C3" s="154">
        <v>2012</v>
      </c>
      <c r="D3" s="154">
        <v>2013</v>
      </c>
      <c r="E3" s="154">
        <v>2014</v>
      </c>
      <c r="F3" s="154">
        <v>2015</v>
      </c>
      <c r="G3" s="154">
        <v>2016</v>
      </c>
      <c r="H3" s="154">
        <v>2017</v>
      </c>
      <c r="I3" s="154">
        <v>2018</v>
      </c>
      <c r="J3" s="154">
        <v>2019</v>
      </c>
      <c r="K3" s="154">
        <v>2020</v>
      </c>
      <c r="L3" s="154">
        <v>2021</v>
      </c>
      <c r="M3" s="154">
        <v>2022</v>
      </c>
      <c r="N3" s="154">
        <v>2023</v>
      </c>
      <c r="O3" s="154">
        <v>2024</v>
      </c>
      <c r="P3" s="154">
        <v>2025</v>
      </c>
      <c r="Q3" s="154">
        <v>2026</v>
      </c>
      <c r="R3" s="154">
        <v>2027</v>
      </c>
      <c r="S3" s="154">
        <v>2028</v>
      </c>
      <c r="T3" s="154">
        <v>2029</v>
      </c>
      <c r="U3" s="154">
        <v>2030</v>
      </c>
      <c r="V3" s="154">
        <v>2031</v>
      </c>
      <c r="W3" s="154">
        <v>2032</v>
      </c>
      <c r="X3" s="154">
        <v>2033</v>
      </c>
      <c r="Y3" s="154">
        <v>2034</v>
      </c>
      <c r="Z3" s="154">
        <v>2035</v>
      </c>
      <c r="AA3" s="154">
        <v>2036</v>
      </c>
      <c r="AB3" s="154">
        <v>2037</v>
      </c>
      <c r="AC3" s="249" t="s">
        <v>704</v>
      </c>
      <c r="AD3" s="250"/>
    </row>
    <row r="4" spans="1:31" ht="12.75">
      <c r="A4" s="149" t="s">
        <v>15</v>
      </c>
      <c r="B4" s="217" t="s">
        <v>93</v>
      </c>
      <c r="C4" s="104">
        <v>487720</v>
      </c>
      <c r="D4" s="105">
        <v>489610</v>
      </c>
      <c r="E4" s="105">
        <v>491990</v>
      </c>
      <c r="F4" s="105">
        <v>494600</v>
      </c>
      <c r="G4" s="105">
        <v>497540</v>
      </c>
      <c r="H4" s="105">
        <v>500760</v>
      </c>
      <c r="I4" s="105">
        <v>504260</v>
      </c>
      <c r="J4" s="105">
        <v>508010</v>
      </c>
      <c r="K4" s="105">
        <v>511870</v>
      </c>
      <c r="L4" s="105">
        <v>515770</v>
      </c>
      <c r="M4" s="105">
        <v>519740</v>
      </c>
      <c r="N4" s="105">
        <v>523760</v>
      </c>
      <c r="O4" s="105">
        <v>527830</v>
      </c>
      <c r="P4" s="105">
        <v>531920</v>
      </c>
      <c r="Q4" s="105">
        <v>536010</v>
      </c>
      <c r="R4" s="105">
        <v>540100</v>
      </c>
      <c r="S4" s="105">
        <v>544150</v>
      </c>
      <c r="T4" s="105">
        <v>548160</v>
      </c>
      <c r="U4" s="105">
        <v>552130</v>
      </c>
      <c r="V4" s="105">
        <v>556030</v>
      </c>
      <c r="W4" s="105">
        <v>559860</v>
      </c>
      <c r="X4" s="105">
        <v>563630</v>
      </c>
      <c r="Y4" s="105">
        <v>567330</v>
      </c>
      <c r="Z4" s="105">
        <v>570990</v>
      </c>
      <c r="AA4" s="105">
        <v>574570</v>
      </c>
      <c r="AB4" s="82">
        <v>578130</v>
      </c>
      <c r="AC4" s="81">
        <f aca="true" t="shared" si="0" ref="AC4:AC35">AB4-C4</f>
        <v>90410</v>
      </c>
      <c r="AD4" s="106">
        <v>0.1854</v>
      </c>
      <c r="AE4" s="213"/>
    </row>
    <row r="5" spans="1:31" ht="12.75">
      <c r="A5" s="150"/>
      <c r="B5" s="217" t="s">
        <v>21</v>
      </c>
      <c r="C5" s="107">
        <v>235980</v>
      </c>
      <c r="D5" s="81">
        <v>237130</v>
      </c>
      <c r="E5" s="81">
        <v>238480</v>
      </c>
      <c r="F5" s="81">
        <v>239930</v>
      </c>
      <c r="G5" s="81">
        <v>241550</v>
      </c>
      <c r="H5" s="81">
        <v>243320</v>
      </c>
      <c r="I5" s="81">
        <v>245220</v>
      </c>
      <c r="J5" s="81">
        <v>247250</v>
      </c>
      <c r="K5" s="81">
        <v>249320</v>
      </c>
      <c r="L5" s="81">
        <v>251410</v>
      </c>
      <c r="M5" s="81">
        <v>253530</v>
      </c>
      <c r="N5" s="81">
        <v>255670</v>
      </c>
      <c r="O5" s="81">
        <v>257830</v>
      </c>
      <c r="P5" s="81">
        <v>260000</v>
      </c>
      <c r="Q5" s="81">
        <v>262170</v>
      </c>
      <c r="R5" s="81">
        <v>264340</v>
      </c>
      <c r="S5" s="81">
        <v>266480</v>
      </c>
      <c r="T5" s="81">
        <v>268610</v>
      </c>
      <c r="U5" s="81">
        <v>270700</v>
      </c>
      <c r="V5" s="81">
        <v>272770</v>
      </c>
      <c r="W5" s="81">
        <v>274810</v>
      </c>
      <c r="X5" s="81">
        <v>276800</v>
      </c>
      <c r="Y5" s="81">
        <v>278770</v>
      </c>
      <c r="Z5" s="81">
        <v>280720</v>
      </c>
      <c r="AA5" s="81">
        <v>282630</v>
      </c>
      <c r="AB5" s="108">
        <v>284530</v>
      </c>
      <c r="AC5" s="81">
        <f t="shared" si="0"/>
        <v>48550</v>
      </c>
      <c r="AD5" s="106">
        <v>0.2058</v>
      </c>
      <c r="AE5" s="213"/>
    </row>
    <row r="6" spans="1:31" ht="12.75">
      <c r="A6" s="150"/>
      <c r="B6" s="217" t="s">
        <v>22</v>
      </c>
      <c r="C6" s="107">
        <v>251740</v>
      </c>
      <c r="D6" s="81">
        <v>252470</v>
      </c>
      <c r="E6" s="81">
        <v>253510</v>
      </c>
      <c r="F6" s="81">
        <v>254670</v>
      </c>
      <c r="G6" s="81">
        <v>255980</v>
      </c>
      <c r="H6" s="81">
        <v>257440</v>
      </c>
      <c r="I6" s="81">
        <v>259040</v>
      </c>
      <c r="J6" s="81">
        <v>260760</v>
      </c>
      <c r="K6" s="81">
        <v>262550</v>
      </c>
      <c r="L6" s="81">
        <v>264360</v>
      </c>
      <c r="M6" s="81">
        <v>266210</v>
      </c>
      <c r="N6" s="81">
        <v>268090</v>
      </c>
      <c r="O6" s="81">
        <v>270000</v>
      </c>
      <c r="P6" s="81">
        <v>271910</v>
      </c>
      <c r="Q6" s="81">
        <v>273840</v>
      </c>
      <c r="R6" s="81">
        <v>275760</v>
      </c>
      <c r="S6" s="81">
        <v>277670</v>
      </c>
      <c r="T6" s="81">
        <v>279550</v>
      </c>
      <c r="U6" s="81">
        <v>281420</v>
      </c>
      <c r="V6" s="81">
        <v>283260</v>
      </c>
      <c r="W6" s="81">
        <v>285060</v>
      </c>
      <c r="X6" s="81">
        <v>286830</v>
      </c>
      <c r="Y6" s="81">
        <v>288560</v>
      </c>
      <c r="Z6" s="81">
        <v>290270</v>
      </c>
      <c r="AA6" s="81">
        <v>291950</v>
      </c>
      <c r="AB6" s="108">
        <v>293600</v>
      </c>
      <c r="AC6" s="81">
        <f t="shared" si="0"/>
        <v>41860</v>
      </c>
      <c r="AD6" s="106">
        <v>0.1663</v>
      </c>
      <c r="AE6" s="213"/>
    </row>
    <row r="7" spans="1:31" ht="25.5" customHeight="1">
      <c r="A7" s="150" t="s">
        <v>94</v>
      </c>
      <c r="B7" s="217" t="s">
        <v>93</v>
      </c>
      <c r="C7" s="89">
        <v>24680</v>
      </c>
      <c r="D7" s="86">
        <v>24610</v>
      </c>
      <c r="E7" s="86">
        <v>24610</v>
      </c>
      <c r="F7" s="86">
        <v>24850</v>
      </c>
      <c r="G7" s="86">
        <v>25050</v>
      </c>
      <c r="H7" s="86">
        <v>25380</v>
      </c>
      <c r="I7" s="86">
        <v>25930</v>
      </c>
      <c r="J7" s="86">
        <v>26490</v>
      </c>
      <c r="K7" s="86">
        <v>27040</v>
      </c>
      <c r="L7" s="86">
        <v>27550</v>
      </c>
      <c r="M7" s="86">
        <v>28030</v>
      </c>
      <c r="N7" s="86">
        <v>28480</v>
      </c>
      <c r="O7" s="86">
        <v>28890</v>
      </c>
      <c r="P7" s="86">
        <v>29270</v>
      </c>
      <c r="Q7" s="86">
        <v>29610</v>
      </c>
      <c r="R7" s="86">
        <v>29890</v>
      </c>
      <c r="S7" s="86">
        <v>30120</v>
      </c>
      <c r="T7" s="86">
        <v>30290</v>
      </c>
      <c r="U7" s="86">
        <v>30420</v>
      </c>
      <c r="V7" s="86">
        <v>30490</v>
      </c>
      <c r="W7" s="86">
        <v>30520</v>
      </c>
      <c r="X7" s="86">
        <v>30520</v>
      </c>
      <c r="Y7" s="86">
        <v>30490</v>
      </c>
      <c r="Z7" s="86">
        <v>30450</v>
      </c>
      <c r="AA7" s="86">
        <v>30420</v>
      </c>
      <c r="AB7" s="87">
        <v>30410</v>
      </c>
      <c r="AC7" s="86">
        <f t="shared" si="0"/>
        <v>5730</v>
      </c>
      <c r="AD7" s="109">
        <v>0.2322</v>
      </c>
      <c r="AE7" s="213"/>
    </row>
    <row r="8" spans="1:31" ht="12.75">
      <c r="A8" s="150"/>
      <c r="B8" s="217" t="s">
        <v>21</v>
      </c>
      <c r="C8" s="89">
        <v>12530</v>
      </c>
      <c r="D8" s="86">
        <v>12530</v>
      </c>
      <c r="E8" s="86">
        <v>12490</v>
      </c>
      <c r="F8" s="86">
        <v>12660</v>
      </c>
      <c r="G8" s="86">
        <v>12760</v>
      </c>
      <c r="H8" s="86">
        <v>12960</v>
      </c>
      <c r="I8" s="86">
        <v>13240</v>
      </c>
      <c r="J8" s="86">
        <v>13530</v>
      </c>
      <c r="K8" s="86">
        <v>13820</v>
      </c>
      <c r="L8" s="86">
        <v>14080</v>
      </c>
      <c r="M8" s="86">
        <v>14330</v>
      </c>
      <c r="N8" s="86">
        <v>14560</v>
      </c>
      <c r="O8" s="86">
        <v>14770</v>
      </c>
      <c r="P8" s="86">
        <v>14960</v>
      </c>
      <c r="Q8" s="86">
        <v>15130</v>
      </c>
      <c r="R8" s="86">
        <v>15280</v>
      </c>
      <c r="S8" s="86">
        <v>15400</v>
      </c>
      <c r="T8" s="86">
        <v>15480</v>
      </c>
      <c r="U8" s="86">
        <v>15550</v>
      </c>
      <c r="V8" s="86">
        <v>15590</v>
      </c>
      <c r="W8" s="86">
        <v>15600</v>
      </c>
      <c r="X8" s="86">
        <v>15600</v>
      </c>
      <c r="Y8" s="86">
        <v>15590</v>
      </c>
      <c r="Z8" s="86">
        <v>15570</v>
      </c>
      <c r="AA8" s="86">
        <v>15550</v>
      </c>
      <c r="AB8" s="87">
        <v>15550</v>
      </c>
      <c r="AC8" s="86">
        <f t="shared" si="0"/>
        <v>3020</v>
      </c>
      <c r="AD8" s="109">
        <v>0.241</v>
      </c>
      <c r="AE8" s="213"/>
    </row>
    <row r="9" spans="1:31" ht="12.75">
      <c r="A9" s="150"/>
      <c r="B9" s="217" t="s">
        <v>22</v>
      </c>
      <c r="C9" s="89">
        <v>12150</v>
      </c>
      <c r="D9" s="86">
        <v>12080</v>
      </c>
      <c r="E9" s="86">
        <v>12120</v>
      </c>
      <c r="F9" s="86">
        <v>12190</v>
      </c>
      <c r="G9" s="86">
        <v>12290</v>
      </c>
      <c r="H9" s="86">
        <v>12420</v>
      </c>
      <c r="I9" s="86">
        <v>12690</v>
      </c>
      <c r="J9" s="86">
        <v>12960</v>
      </c>
      <c r="K9" s="86">
        <v>13220</v>
      </c>
      <c r="L9" s="86">
        <v>13470</v>
      </c>
      <c r="M9" s="86">
        <v>13710</v>
      </c>
      <c r="N9" s="86">
        <v>13920</v>
      </c>
      <c r="O9" s="86">
        <v>14120</v>
      </c>
      <c r="P9" s="86">
        <v>14300</v>
      </c>
      <c r="Q9" s="86">
        <v>14470</v>
      </c>
      <c r="R9" s="86">
        <v>14610</v>
      </c>
      <c r="S9" s="86">
        <v>14720</v>
      </c>
      <c r="T9" s="86">
        <v>14810</v>
      </c>
      <c r="U9" s="86">
        <v>14870</v>
      </c>
      <c r="V9" s="86">
        <v>14900</v>
      </c>
      <c r="W9" s="86">
        <v>14920</v>
      </c>
      <c r="X9" s="86">
        <v>14920</v>
      </c>
      <c r="Y9" s="86">
        <v>14900</v>
      </c>
      <c r="Z9" s="86">
        <v>14890</v>
      </c>
      <c r="AA9" s="86">
        <v>14870</v>
      </c>
      <c r="AB9" s="87">
        <v>14860</v>
      </c>
      <c r="AC9" s="86">
        <f t="shared" si="0"/>
        <v>2710</v>
      </c>
      <c r="AD9" s="109">
        <v>0.2231</v>
      </c>
      <c r="AE9" s="213"/>
    </row>
    <row r="10" spans="1:31" ht="25.5" customHeight="1">
      <c r="A10" s="150" t="s">
        <v>95</v>
      </c>
      <c r="B10" s="217" t="s">
        <v>93</v>
      </c>
      <c r="C10" s="89">
        <v>23700</v>
      </c>
      <c r="D10" s="86">
        <v>24060</v>
      </c>
      <c r="E10" s="86">
        <v>24370</v>
      </c>
      <c r="F10" s="86">
        <v>24400</v>
      </c>
      <c r="G10" s="86">
        <v>24880</v>
      </c>
      <c r="H10" s="86">
        <v>25180</v>
      </c>
      <c r="I10" s="86">
        <v>25140</v>
      </c>
      <c r="J10" s="86">
        <v>25170</v>
      </c>
      <c r="K10" s="86">
        <v>25440</v>
      </c>
      <c r="L10" s="86">
        <v>25670</v>
      </c>
      <c r="M10" s="86">
        <v>26020</v>
      </c>
      <c r="N10" s="86">
        <v>26580</v>
      </c>
      <c r="O10" s="86">
        <v>27150</v>
      </c>
      <c r="P10" s="86">
        <v>27690</v>
      </c>
      <c r="Q10" s="86">
        <v>28210</v>
      </c>
      <c r="R10" s="86">
        <v>28690</v>
      </c>
      <c r="S10" s="86">
        <v>29140</v>
      </c>
      <c r="T10" s="86">
        <v>29550</v>
      </c>
      <c r="U10" s="86">
        <v>29930</v>
      </c>
      <c r="V10" s="86">
        <v>30260</v>
      </c>
      <c r="W10" s="86">
        <v>30550</v>
      </c>
      <c r="X10" s="86">
        <v>30780</v>
      </c>
      <c r="Y10" s="86">
        <v>30950</v>
      </c>
      <c r="Z10" s="86">
        <v>31070</v>
      </c>
      <c r="AA10" s="86">
        <v>31150</v>
      </c>
      <c r="AB10" s="87">
        <v>31180</v>
      </c>
      <c r="AC10" s="86">
        <f t="shared" si="0"/>
        <v>7480</v>
      </c>
      <c r="AD10" s="109">
        <v>0.3158</v>
      </c>
      <c r="AE10" s="213"/>
    </row>
    <row r="11" spans="1:31" ht="12.75">
      <c r="A11" s="150"/>
      <c r="B11" s="217" t="s">
        <v>21</v>
      </c>
      <c r="C11" s="89">
        <v>12120</v>
      </c>
      <c r="D11" s="86">
        <v>12230</v>
      </c>
      <c r="E11" s="86">
        <v>12380</v>
      </c>
      <c r="F11" s="86">
        <v>12330</v>
      </c>
      <c r="G11" s="86">
        <v>12590</v>
      </c>
      <c r="H11" s="86">
        <v>12710</v>
      </c>
      <c r="I11" s="86">
        <v>12730</v>
      </c>
      <c r="J11" s="86">
        <v>12720</v>
      </c>
      <c r="K11" s="86">
        <v>12900</v>
      </c>
      <c r="L11" s="86">
        <v>13020</v>
      </c>
      <c r="M11" s="86">
        <v>13230</v>
      </c>
      <c r="N11" s="86">
        <v>13520</v>
      </c>
      <c r="O11" s="86">
        <v>13810</v>
      </c>
      <c r="P11" s="86">
        <v>14090</v>
      </c>
      <c r="Q11" s="86">
        <v>14360</v>
      </c>
      <c r="R11" s="86">
        <v>14610</v>
      </c>
      <c r="S11" s="86">
        <v>14840</v>
      </c>
      <c r="T11" s="86">
        <v>15050</v>
      </c>
      <c r="U11" s="86">
        <v>15240</v>
      </c>
      <c r="V11" s="86">
        <v>15420</v>
      </c>
      <c r="W11" s="86">
        <v>15560</v>
      </c>
      <c r="X11" s="86">
        <v>15680</v>
      </c>
      <c r="Y11" s="86">
        <v>15770</v>
      </c>
      <c r="Z11" s="86">
        <v>15830</v>
      </c>
      <c r="AA11" s="86">
        <v>15870</v>
      </c>
      <c r="AB11" s="87">
        <v>15880</v>
      </c>
      <c r="AC11" s="86">
        <f t="shared" si="0"/>
        <v>3760</v>
      </c>
      <c r="AD11" s="109">
        <v>0.3103</v>
      </c>
      <c r="AE11" s="213"/>
    </row>
    <row r="12" spans="1:31" ht="12.75">
      <c r="A12" s="150"/>
      <c r="B12" s="217" t="s">
        <v>22</v>
      </c>
      <c r="C12" s="89">
        <v>11570</v>
      </c>
      <c r="D12" s="86">
        <v>11830</v>
      </c>
      <c r="E12" s="86">
        <v>11990</v>
      </c>
      <c r="F12" s="86">
        <v>12070</v>
      </c>
      <c r="G12" s="86">
        <v>12290</v>
      </c>
      <c r="H12" s="86">
        <v>12460</v>
      </c>
      <c r="I12" s="86">
        <v>12400</v>
      </c>
      <c r="J12" s="86">
        <v>12450</v>
      </c>
      <c r="K12" s="86">
        <v>12540</v>
      </c>
      <c r="L12" s="86">
        <v>12650</v>
      </c>
      <c r="M12" s="86">
        <v>12790</v>
      </c>
      <c r="N12" s="86">
        <v>13060</v>
      </c>
      <c r="O12" s="86">
        <v>13330</v>
      </c>
      <c r="P12" s="86">
        <v>13600</v>
      </c>
      <c r="Q12" s="86">
        <v>13850</v>
      </c>
      <c r="R12" s="86">
        <v>14080</v>
      </c>
      <c r="S12" s="86">
        <v>14300</v>
      </c>
      <c r="T12" s="86">
        <v>14500</v>
      </c>
      <c r="U12" s="86">
        <v>14680</v>
      </c>
      <c r="V12" s="86">
        <v>14850</v>
      </c>
      <c r="W12" s="86">
        <v>14990</v>
      </c>
      <c r="X12" s="86">
        <v>15100</v>
      </c>
      <c r="Y12" s="86">
        <v>15180</v>
      </c>
      <c r="Z12" s="86">
        <v>15240</v>
      </c>
      <c r="AA12" s="86">
        <v>15280</v>
      </c>
      <c r="AB12" s="87">
        <v>15300</v>
      </c>
      <c r="AC12" s="86">
        <f t="shared" si="0"/>
        <v>3730</v>
      </c>
      <c r="AD12" s="109">
        <v>0.3216</v>
      </c>
      <c r="AE12" s="213"/>
    </row>
    <row r="13" spans="1:31" ht="25.5" customHeight="1">
      <c r="A13" s="150" t="s">
        <v>96</v>
      </c>
      <c r="B13" s="217" t="s">
        <v>93</v>
      </c>
      <c r="C13" s="89">
        <v>25550</v>
      </c>
      <c r="D13" s="86">
        <v>24750</v>
      </c>
      <c r="E13" s="86">
        <v>24420</v>
      </c>
      <c r="F13" s="86">
        <v>24340</v>
      </c>
      <c r="G13" s="86">
        <v>24000</v>
      </c>
      <c r="H13" s="86">
        <v>24200</v>
      </c>
      <c r="I13" s="86">
        <v>24590</v>
      </c>
      <c r="J13" s="86">
        <v>24930</v>
      </c>
      <c r="K13" s="86">
        <v>24970</v>
      </c>
      <c r="L13" s="86">
        <v>25460</v>
      </c>
      <c r="M13" s="86">
        <v>25770</v>
      </c>
      <c r="N13" s="86">
        <v>25720</v>
      </c>
      <c r="O13" s="86">
        <v>25760</v>
      </c>
      <c r="P13" s="86">
        <v>26030</v>
      </c>
      <c r="Q13" s="86">
        <v>26260</v>
      </c>
      <c r="R13" s="86">
        <v>26610</v>
      </c>
      <c r="S13" s="86">
        <v>27180</v>
      </c>
      <c r="T13" s="86">
        <v>27740</v>
      </c>
      <c r="U13" s="86">
        <v>28290</v>
      </c>
      <c r="V13" s="86">
        <v>28810</v>
      </c>
      <c r="W13" s="86">
        <v>29290</v>
      </c>
      <c r="X13" s="86">
        <v>29740</v>
      </c>
      <c r="Y13" s="86">
        <v>30150</v>
      </c>
      <c r="Z13" s="86">
        <v>30530</v>
      </c>
      <c r="AA13" s="86">
        <v>30860</v>
      </c>
      <c r="AB13" s="87">
        <v>31150</v>
      </c>
      <c r="AC13" s="86">
        <f t="shared" si="0"/>
        <v>5600</v>
      </c>
      <c r="AD13" s="109">
        <v>0.219</v>
      </c>
      <c r="AE13" s="213"/>
    </row>
    <row r="14" spans="1:31" ht="12.75">
      <c r="A14" s="150"/>
      <c r="B14" s="217" t="s">
        <v>21</v>
      </c>
      <c r="C14" s="89">
        <v>13160</v>
      </c>
      <c r="D14" s="86">
        <v>12790</v>
      </c>
      <c r="E14" s="86">
        <v>12580</v>
      </c>
      <c r="F14" s="86">
        <v>12510</v>
      </c>
      <c r="G14" s="86">
        <v>12260</v>
      </c>
      <c r="H14" s="86">
        <v>12330</v>
      </c>
      <c r="I14" s="86">
        <v>12440</v>
      </c>
      <c r="J14" s="86">
        <v>12600</v>
      </c>
      <c r="K14" s="86">
        <v>12560</v>
      </c>
      <c r="L14" s="86">
        <v>12840</v>
      </c>
      <c r="M14" s="86">
        <v>12960</v>
      </c>
      <c r="N14" s="86">
        <v>12980</v>
      </c>
      <c r="O14" s="86">
        <v>12970</v>
      </c>
      <c r="P14" s="86">
        <v>13150</v>
      </c>
      <c r="Q14" s="86">
        <v>13260</v>
      </c>
      <c r="R14" s="86">
        <v>13480</v>
      </c>
      <c r="S14" s="86">
        <v>13770</v>
      </c>
      <c r="T14" s="86">
        <v>14060</v>
      </c>
      <c r="U14" s="86">
        <v>14340</v>
      </c>
      <c r="V14" s="86">
        <v>14610</v>
      </c>
      <c r="W14" s="86">
        <v>14860</v>
      </c>
      <c r="X14" s="86">
        <v>15090</v>
      </c>
      <c r="Y14" s="86">
        <v>15300</v>
      </c>
      <c r="Z14" s="86">
        <v>15500</v>
      </c>
      <c r="AA14" s="86">
        <v>15670</v>
      </c>
      <c r="AB14" s="87">
        <v>15810</v>
      </c>
      <c r="AC14" s="86">
        <f t="shared" si="0"/>
        <v>2650</v>
      </c>
      <c r="AD14" s="109">
        <v>0.2018</v>
      </c>
      <c r="AE14" s="213"/>
    </row>
    <row r="15" spans="1:31" ht="12.75">
      <c r="A15" s="150"/>
      <c r="B15" s="217" t="s">
        <v>22</v>
      </c>
      <c r="C15" s="89">
        <v>12400</v>
      </c>
      <c r="D15" s="86">
        <v>11970</v>
      </c>
      <c r="E15" s="86">
        <v>11840</v>
      </c>
      <c r="F15" s="86">
        <v>11830</v>
      </c>
      <c r="G15" s="86">
        <v>11740</v>
      </c>
      <c r="H15" s="86">
        <v>11880</v>
      </c>
      <c r="I15" s="86">
        <v>12150</v>
      </c>
      <c r="J15" s="86">
        <v>12320</v>
      </c>
      <c r="K15" s="86">
        <v>12410</v>
      </c>
      <c r="L15" s="86">
        <v>12630</v>
      </c>
      <c r="M15" s="86">
        <v>12810</v>
      </c>
      <c r="N15" s="86">
        <v>12740</v>
      </c>
      <c r="O15" s="86">
        <v>12800</v>
      </c>
      <c r="P15" s="86">
        <v>12890</v>
      </c>
      <c r="Q15" s="86">
        <v>12990</v>
      </c>
      <c r="R15" s="86">
        <v>13130</v>
      </c>
      <c r="S15" s="86">
        <v>13410</v>
      </c>
      <c r="T15" s="86">
        <v>13680</v>
      </c>
      <c r="U15" s="86">
        <v>13950</v>
      </c>
      <c r="V15" s="86">
        <v>14200</v>
      </c>
      <c r="W15" s="86">
        <v>14430</v>
      </c>
      <c r="X15" s="86">
        <v>14650</v>
      </c>
      <c r="Y15" s="86">
        <v>14850</v>
      </c>
      <c r="Z15" s="86">
        <v>15030</v>
      </c>
      <c r="AA15" s="86">
        <v>15190</v>
      </c>
      <c r="AB15" s="87">
        <v>15330</v>
      </c>
      <c r="AC15" s="86">
        <f t="shared" si="0"/>
        <v>2930</v>
      </c>
      <c r="AD15" s="109">
        <v>0.2372</v>
      </c>
      <c r="AE15" s="213"/>
    </row>
    <row r="16" spans="1:31" ht="25.5" customHeight="1">
      <c r="A16" s="150" t="s">
        <v>97</v>
      </c>
      <c r="B16" s="217" t="s">
        <v>93</v>
      </c>
      <c r="C16" s="89">
        <v>31480</v>
      </c>
      <c r="D16" s="86">
        <v>31170</v>
      </c>
      <c r="E16" s="86">
        <v>30710</v>
      </c>
      <c r="F16" s="86">
        <v>30390</v>
      </c>
      <c r="G16" s="86">
        <v>29880</v>
      </c>
      <c r="H16" s="86">
        <v>28940</v>
      </c>
      <c r="I16" s="86">
        <v>28160</v>
      </c>
      <c r="J16" s="86">
        <v>27850</v>
      </c>
      <c r="K16" s="86">
        <v>27810</v>
      </c>
      <c r="L16" s="86">
        <v>27490</v>
      </c>
      <c r="M16" s="86">
        <v>27720</v>
      </c>
      <c r="N16" s="86">
        <v>28110</v>
      </c>
      <c r="O16" s="86">
        <v>28450</v>
      </c>
      <c r="P16" s="86">
        <v>28480</v>
      </c>
      <c r="Q16" s="86">
        <v>28980</v>
      </c>
      <c r="R16" s="86">
        <v>29290</v>
      </c>
      <c r="S16" s="86">
        <v>29230</v>
      </c>
      <c r="T16" s="86">
        <v>29270</v>
      </c>
      <c r="U16" s="86">
        <v>29540</v>
      </c>
      <c r="V16" s="86">
        <v>29760</v>
      </c>
      <c r="W16" s="86">
        <v>30120</v>
      </c>
      <c r="X16" s="86">
        <v>30690</v>
      </c>
      <c r="Y16" s="86">
        <v>31260</v>
      </c>
      <c r="Z16" s="86">
        <v>31810</v>
      </c>
      <c r="AA16" s="86">
        <v>32330</v>
      </c>
      <c r="AB16" s="87">
        <v>32820</v>
      </c>
      <c r="AC16" s="86">
        <f t="shared" si="0"/>
        <v>1340</v>
      </c>
      <c r="AD16" s="109">
        <v>0.0427</v>
      </c>
      <c r="AE16" s="213"/>
    </row>
    <row r="17" spans="1:31" ht="12.75">
      <c r="A17" s="150"/>
      <c r="B17" s="217" t="s">
        <v>21</v>
      </c>
      <c r="C17" s="89">
        <v>15710</v>
      </c>
      <c r="D17" s="86">
        <v>15570</v>
      </c>
      <c r="E17" s="86">
        <v>15330</v>
      </c>
      <c r="F17" s="86">
        <v>15240</v>
      </c>
      <c r="G17" s="86">
        <v>15070</v>
      </c>
      <c r="H17" s="86">
        <v>14620</v>
      </c>
      <c r="I17" s="86">
        <v>14280</v>
      </c>
      <c r="J17" s="86">
        <v>14070</v>
      </c>
      <c r="K17" s="86">
        <v>14030</v>
      </c>
      <c r="L17" s="86">
        <v>13780</v>
      </c>
      <c r="M17" s="86">
        <v>13860</v>
      </c>
      <c r="N17" s="86">
        <v>13970</v>
      </c>
      <c r="O17" s="86">
        <v>14140</v>
      </c>
      <c r="P17" s="86">
        <v>14090</v>
      </c>
      <c r="Q17" s="86">
        <v>14370</v>
      </c>
      <c r="R17" s="86">
        <v>14500</v>
      </c>
      <c r="S17" s="86">
        <v>14510</v>
      </c>
      <c r="T17" s="86">
        <v>14500</v>
      </c>
      <c r="U17" s="86">
        <v>14680</v>
      </c>
      <c r="V17" s="86">
        <v>14790</v>
      </c>
      <c r="W17" s="86">
        <v>15010</v>
      </c>
      <c r="X17" s="86">
        <v>15300</v>
      </c>
      <c r="Y17" s="86">
        <v>15600</v>
      </c>
      <c r="Z17" s="86">
        <v>15880</v>
      </c>
      <c r="AA17" s="86">
        <v>16150</v>
      </c>
      <c r="AB17" s="87">
        <v>16400</v>
      </c>
      <c r="AC17" s="86">
        <f t="shared" si="0"/>
        <v>690</v>
      </c>
      <c r="AD17" s="109">
        <v>0.044</v>
      </c>
      <c r="AE17" s="213"/>
    </row>
    <row r="18" spans="1:31" ht="12.75">
      <c r="A18" s="150"/>
      <c r="B18" s="217" t="s">
        <v>22</v>
      </c>
      <c r="C18" s="89">
        <v>15770</v>
      </c>
      <c r="D18" s="86">
        <v>15600</v>
      </c>
      <c r="E18" s="86">
        <v>15380</v>
      </c>
      <c r="F18" s="86">
        <v>15150</v>
      </c>
      <c r="G18" s="86">
        <v>14810</v>
      </c>
      <c r="H18" s="86">
        <v>14320</v>
      </c>
      <c r="I18" s="86">
        <v>13870</v>
      </c>
      <c r="J18" s="86">
        <v>13770</v>
      </c>
      <c r="K18" s="86">
        <v>13780</v>
      </c>
      <c r="L18" s="86">
        <v>13710</v>
      </c>
      <c r="M18" s="86">
        <v>13860</v>
      </c>
      <c r="N18" s="86">
        <v>14140</v>
      </c>
      <c r="O18" s="86">
        <v>14310</v>
      </c>
      <c r="P18" s="86">
        <v>14390</v>
      </c>
      <c r="Q18" s="86">
        <v>14610</v>
      </c>
      <c r="R18" s="86">
        <v>14800</v>
      </c>
      <c r="S18" s="86">
        <v>14730</v>
      </c>
      <c r="T18" s="86">
        <v>14780</v>
      </c>
      <c r="U18" s="86">
        <v>14870</v>
      </c>
      <c r="V18" s="86">
        <v>14960</v>
      </c>
      <c r="W18" s="86">
        <v>15110</v>
      </c>
      <c r="X18" s="86">
        <v>15390</v>
      </c>
      <c r="Y18" s="86">
        <v>15670</v>
      </c>
      <c r="Z18" s="86">
        <v>15930</v>
      </c>
      <c r="AA18" s="86">
        <v>16180</v>
      </c>
      <c r="AB18" s="87">
        <v>16420</v>
      </c>
      <c r="AC18" s="86">
        <f t="shared" si="0"/>
        <v>650</v>
      </c>
      <c r="AD18" s="109">
        <v>0.0413</v>
      </c>
      <c r="AE18" s="213"/>
    </row>
    <row r="19" spans="1:31" ht="25.5" customHeight="1">
      <c r="A19" s="150" t="s">
        <v>98</v>
      </c>
      <c r="B19" s="217" t="s">
        <v>93</v>
      </c>
      <c r="C19" s="89">
        <v>37810</v>
      </c>
      <c r="D19" s="86">
        <v>38860</v>
      </c>
      <c r="E19" s="86">
        <v>39450</v>
      </c>
      <c r="F19" s="86">
        <v>39570</v>
      </c>
      <c r="G19" s="86">
        <v>38960</v>
      </c>
      <c r="H19" s="86">
        <v>38590</v>
      </c>
      <c r="I19" s="86">
        <v>38460</v>
      </c>
      <c r="J19" s="86">
        <v>38170</v>
      </c>
      <c r="K19" s="86">
        <v>37950</v>
      </c>
      <c r="L19" s="86">
        <v>37530</v>
      </c>
      <c r="M19" s="86">
        <v>36630</v>
      </c>
      <c r="N19" s="86">
        <v>35880</v>
      </c>
      <c r="O19" s="86">
        <v>35570</v>
      </c>
      <c r="P19" s="86">
        <v>35540</v>
      </c>
      <c r="Q19" s="86">
        <v>35220</v>
      </c>
      <c r="R19" s="86">
        <v>35430</v>
      </c>
      <c r="S19" s="86">
        <v>35840</v>
      </c>
      <c r="T19" s="86">
        <v>36190</v>
      </c>
      <c r="U19" s="86">
        <v>36220</v>
      </c>
      <c r="V19" s="86">
        <v>36720</v>
      </c>
      <c r="W19" s="86">
        <v>37020</v>
      </c>
      <c r="X19" s="86">
        <v>36960</v>
      </c>
      <c r="Y19" s="86">
        <v>37000</v>
      </c>
      <c r="Z19" s="86">
        <v>37270</v>
      </c>
      <c r="AA19" s="86">
        <v>37480</v>
      </c>
      <c r="AB19" s="87">
        <v>37840</v>
      </c>
      <c r="AC19" s="86">
        <f t="shared" si="0"/>
        <v>30</v>
      </c>
      <c r="AD19" s="109">
        <v>0.001</v>
      </c>
      <c r="AE19" s="213"/>
    </row>
    <row r="20" spans="1:31" ht="12.75">
      <c r="A20" s="150"/>
      <c r="B20" s="217" t="s">
        <v>21</v>
      </c>
      <c r="C20" s="89">
        <v>18900</v>
      </c>
      <c r="D20" s="86">
        <v>19510</v>
      </c>
      <c r="E20" s="86">
        <v>19890</v>
      </c>
      <c r="F20" s="86">
        <v>19960</v>
      </c>
      <c r="G20" s="86">
        <v>19570</v>
      </c>
      <c r="H20" s="86">
        <v>19400</v>
      </c>
      <c r="I20" s="86">
        <v>19320</v>
      </c>
      <c r="J20" s="86">
        <v>19190</v>
      </c>
      <c r="K20" s="86">
        <v>19130</v>
      </c>
      <c r="L20" s="86">
        <v>19010</v>
      </c>
      <c r="M20" s="86">
        <v>18580</v>
      </c>
      <c r="N20" s="86">
        <v>18250</v>
      </c>
      <c r="O20" s="86">
        <v>18040</v>
      </c>
      <c r="P20" s="86">
        <v>18000</v>
      </c>
      <c r="Q20" s="86">
        <v>17750</v>
      </c>
      <c r="R20" s="86">
        <v>17820</v>
      </c>
      <c r="S20" s="86">
        <v>17940</v>
      </c>
      <c r="T20" s="86">
        <v>18110</v>
      </c>
      <c r="U20" s="86">
        <v>18060</v>
      </c>
      <c r="V20" s="86">
        <v>18340</v>
      </c>
      <c r="W20" s="86">
        <v>18470</v>
      </c>
      <c r="X20" s="86">
        <v>18470</v>
      </c>
      <c r="Y20" s="86">
        <v>18460</v>
      </c>
      <c r="Z20" s="86">
        <v>18640</v>
      </c>
      <c r="AA20" s="86">
        <v>18760</v>
      </c>
      <c r="AB20" s="87">
        <v>18970</v>
      </c>
      <c r="AC20" s="86">
        <f t="shared" si="0"/>
        <v>70</v>
      </c>
      <c r="AD20" s="109">
        <v>0.004</v>
      </c>
      <c r="AE20" s="213"/>
    </row>
    <row r="21" spans="1:31" ht="12.75">
      <c r="A21" s="150"/>
      <c r="B21" s="217" t="s">
        <v>22</v>
      </c>
      <c r="C21" s="89">
        <v>18910</v>
      </c>
      <c r="D21" s="86">
        <v>19340</v>
      </c>
      <c r="E21" s="86">
        <v>19560</v>
      </c>
      <c r="F21" s="86">
        <v>19610</v>
      </c>
      <c r="G21" s="86">
        <v>19380</v>
      </c>
      <c r="H21" s="86">
        <v>19200</v>
      </c>
      <c r="I21" s="86">
        <v>19140</v>
      </c>
      <c r="J21" s="86">
        <v>18980</v>
      </c>
      <c r="K21" s="86">
        <v>18810</v>
      </c>
      <c r="L21" s="86">
        <v>18520</v>
      </c>
      <c r="M21" s="86">
        <v>18050</v>
      </c>
      <c r="N21" s="86">
        <v>17630</v>
      </c>
      <c r="O21" s="86">
        <v>17530</v>
      </c>
      <c r="P21" s="86">
        <v>17540</v>
      </c>
      <c r="Q21" s="86">
        <v>17460</v>
      </c>
      <c r="R21" s="86">
        <v>17610</v>
      </c>
      <c r="S21" s="86">
        <v>17890</v>
      </c>
      <c r="T21" s="86">
        <v>18080</v>
      </c>
      <c r="U21" s="86">
        <v>18160</v>
      </c>
      <c r="V21" s="86">
        <v>18390</v>
      </c>
      <c r="W21" s="86">
        <v>18550</v>
      </c>
      <c r="X21" s="86">
        <v>18490</v>
      </c>
      <c r="Y21" s="86">
        <v>18540</v>
      </c>
      <c r="Z21" s="86">
        <v>18630</v>
      </c>
      <c r="AA21" s="86">
        <v>18730</v>
      </c>
      <c r="AB21" s="87">
        <v>18870</v>
      </c>
      <c r="AC21" s="86">
        <f t="shared" si="0"/>
        <v>-40</v>
      </c>
      <c r="AD21" s="109">
        <v>-0.002</v>
      </c>
      <c r="AE21" s="213"/>
    </row>
    <row r="22" spans="1:31" ht="25.5" customHeight="1">
      <c r="A22" s="150" t="s">
        <v>99</v>
      </c>
      <c r="B22" s="217" t="s">
        <v>93</v>
      </c>
      <c r="C22" s="89">
        <v>29900</v>
      </c>
      <c r="D22" s="86">
        <v>30500</v>
      </c>
      <c r="E22" s="86">
        <v>31290</v>
      </c>
      <c r="F22" s="86">
        <v>32300</v>
      </c>
      <c r="G22" s="86">
        <v>34270</v>
      </c>
      <c r="H22" s="86">
        <v>35960</v>
      </c>
      <c r="I22" s="86">
        <v>37200</v>
      </c>
      <c r="J22" s="86">
        <v>38020</v>
      </c>
      <c r="K22" s="86">
        <v>38320</v>
      </c>
      <c r="L22" s="86">
        <v>37840</v>
      </c>
      <c r="M22" s="86">
        <v>37580</v>
      </c>
      <c r="N22" s="86">
        <v>37490</v>
      </c>
      <c r="O22" s="86">
        <v>37210</v>
      </c>
      <c r="P22" s="86">
        <v>37010</v>
      </c>
      <c r="Q22" s="86">
        <v>36600</v>
      </c>
      <c r="R22" s="86">
        <v>35710</v>
      </c>
      <c r="S22" s="86">
        <v>34980</v>
      </c>
      <c r="T22" s="86">
        <v>34680</v>
      </c>
      <c r="U22" s="86">
        <v>34640</v>
      </c>
      <c r="V22" s="86">
        <v>34320</v>
      </c>
      <c r="W22" s="86">
        <v>34520</v>
      </c>
      <c r="X22" s="86">
        <v>34920</v>
      </c>
      <c r="Y22" s="86">
        <v>35260</v>
      </c>
      <c r="Z22" s="86">
        <v>35300</v>
      </c>
      <c r="AA22" s="86">
        <v>35800</v>
      </c>
      <c r="AB22" s="87">
        <v>36100</v>
      </c>
      <c r="AC22" s="86">
        <f t="shared" si="0"/>
        <v>6200</v>
      </c>
      <c r="AD22" s="109">
        <v>0.2071</v>
      </c>
      <c r="AE22" s="213"/>
    </row>
    <row r="23" spans="1:31" ht="12.75">
      <c r="A23" s="150"/>
      <c r="B23" s="217" t="s">
        <v>21</v>
      </c>
      <c r="C23" s="89">
        <v>15010</v>
      </c>
      <c r="D23" s="86">
        <v>15310</v>
      </c>
      <c r="E23" s="86">
        <v>15890</v>
      </c>
      <c r="F23" s="86">
        <v>16450</v>
      </c>
      <c r="G23" s="86">
        <v>17560</v>
      </c>
      <c r="H23" s="86">
        <v>18510</v>
      </c>
      <c r="I23" s="86">
        <v>19220</v>
      </c>
      <c r="J23" s="86">
        <v>19710</v>
      </c>
      <c r="K23" s="86">
        <v>19870</v>
      </c>
      <c r="L23" s="86">
        <v>19560</v>
      </c>
      <c r="M23" s="86">
        <v>19430</v>
      </c>
      <c r="N23" s="86">
        <v>19390</v>
      </c>
      <c r="O23" s="86">
        <v>19250</v>
      </c>
      <c r="P23" s="86">
        <v>19210</v>
      </c>
      <c r="Q23" s="86">
        <v>19080</v>
      </c>
      <c r="R23" s="86">
        <v>18660</v>
      </c>
      <c r="S23" s="86">
        <v>18330</v>
      </c>
      <c r="T23" s="86">
        <v>18130</v>
      </c>
      <c r="U23" s="86">
        <v>18090</v>
      </c>
      <c r="V23" s="86">
        <v>17850</v>
      </c>
      <c r="W23" s="86">
        <v>17910</v>
      </c>
      <c r="X23" s="86">
        <v>18030</v>
      </c>
      <c r="Y23" s="86">
        <v>18200</v>
      </c>
      <c r="Z23" s="86">
        <v>18150</v>
      </c>
      <c r="AA23" s="86">
        <v>18420</v>
      </c>
      <c r="AB23" s="87">
        <v>18550</v>
      </c>
      <c r="AC23" s="86">
        <f t="shared" si="0"/>
        <v>3540</v>
      </c>
      <c r="AD23" s="109">
        <v>0.2357</v>
      </c>
      <c r="AE23" s="213"/>
    </row>
    <row r="24" spans="1:31" ht="12.75">
      <c r="A24" s="150"/>
      <c r="B24" s="217" t="s">
        <v>22</v>
      </c>
      <c r="C24" s="89">
        <v>14900</v>
      </c>
      <c r="D24" s="86">
        <v>15190</v>
      </c>
      <c r="E24" s="86">
        <v>15410</v>
      </c>
      <c r="F24" s="86">
        <v>15850</v>
      </c>
      <c r="G24" s="86">
        <v>16710</v>
      </c>
      <c r="H24" s="86">
        <v>17450</v>
      </c>
      <c r="I24" s="86">
        <v>17980</v>
      </c>
      <c r="J24" s="86">
        <v>18310</v>
      </c>
      <c r="K24" s="86">
        <v>18450</v>
      </c>
      <c r="L24" s="86">
        <v>18280</v>
      </c>
      <c r="M24" s="86">
        <v>18140</v>
      </c>
      <c r="N24" s="86">
        <v>18100</v>
      </c>
      <c r="O24" s="86">
        <v>17960</v>
      </c>
      <c r="P24" s="86">
        <v>17800</v>
      </c>
      <c r="Q24" s="86">
        <v>17520</v>
      </c>
      <c r="R24" s="86">
        <v>17050</v>
      </c>
      <c r="S24" s="86">
        <v>16650</v>
      </c>
      <c r="T24" s="86">
        <v>16540</v>
      </c>
      <c r="U24" s="86">
        <v>16550</v>
      </c>
      <c r="V24" s="86">
        <v>16470</v>
      </c>
      <c r="W24" s="86">
        <v>16610</v>
      </c>
      <c r="X24" s="86">
        <v>16890</v>
      </c>
      <c r="Y24" s="86">
        <v>17070</v>
      </c>
      <c r="Z24" s="86">
        <v>17150</v>
      </c>
      <c r="AA24" s="86">
        <v>17380</v>
      </c>
      <c r="AB24" s="87">
        <v>17550</v>
      </c>
      <c r="AC24" s="86">
        <f t="shared" si="0"/>
        <v>2650</v>
      </c>
      <c r="AD24" s="109">
        <v>0.1782</v>
      </c>
      <c r="AE24" s="213"/>
    </row>
    <row r="25" spans="1:31" ht="25.5" customHeight="1">
      <c r="A25" s="150" t="s">
        <v>100</v>
      </c>
      <c r="B25" s="217" t="s">
        <v>93</v>
      </c>
      <c r="C25" s="89">
        <v>26890</v>
      </c>
      <c r="D25" s="86">
        <v>27760</v>
      </c>
      <c r="E25" s="86">
        <v>28380</v>
      </c>
      <c r="F25" s="86">
        <v>28960</v>
      </c>
      <c r="G25" s="86">
        <v>29290</v>
      </c>
      <c r="H25" s="86">
        <v>29700</v>
      </c>
      <c r="I25" s="86">
        <v>30420</v>
      </c>
      <c r="J25" s="86">
        <v>31320</v>
      </c>
      <c r="K25" s="86">
        <v>32410</v>
      </c>
      <c r="L25" s="86">
        <v>34450</v>
      </c>
      <c r="M25" s="86">
        <v>36190</v>
      </c>
      <c r="N25" s="86">
        <v>37450</v>
      </c>
      <c r="O25" s="86">
        <v>38270</v>
      </c>
      <c r="P25" s="86">
        <v>38570</v>
      </c>
      <c r="Q25" s="86">
        <v>38100</v>
      </c>
      <c r="R25" s="86">
        <v>37830</v>
      </c>
      <c r="S25" s="86">
        <v>37740</v>
      </c>
      <c r="T25" s="86">
        <v>37460</v>
      </c>
      <c r="U25" s="86">
        <v>37270</v>
      </c>
      <c r="V25" s="86">
        <v>36870</v>
      </c>
      <c r="W25" s="86">
        <v>36000</v>
      </c>
      <c r="X25" s="86">
        <v>35270</v>
      </c>
      <c r="Y25" s="86">
        <v>34970</v>
      </c>
      <c r="Z25" s="86">
        <v>34930</v>
      </c>
      <c r="AA25" s="86">
        <v>34610</v>
      </c>
      <c r="AB25" s="87">
        <v>34810</v>
      </c>
      <c r="AC25" s="86">
        <f t="shared" si="0"/>
        <v>7920</v>
      </c>
      <c r="AD25" s="109">
        <v>0.2944</v>
      </c>
      <c r="AE25" s="213"/>
    </row>
    <row r="26" spans="1:31" ht="12.75">
      <c r="A26" s="150"/>
      <c r="B26" s="217" t="s">
        <v>21</v>
      </c>
      <c r="C26" s="89">
        <v>13260</v>
      </c>
      <c r="D26" s="86">
        <v>13750</v>
      </c>
      <c r="E26" s="86">
        <v>13990</v>
      </c>
      <c r="F26" s="86">
        <v>14390</v>
      </c>
      <c r="G26" s="86">
        <v>14610</v>
      </c>
      <c r="H26" s="86">
        <v>14870</v>
      </c>
      <c r="I26" s="86">
        <v>15240</v>
      </c>
      <c r="J26" s="86">
        <v>15870</v>
      </c>
      <c r="K26" s="86">
        <v>16490</v>
      </c>
      <c r="L26" s="86">
        <v>17640</v>
      </c>
      <c r="M26" s="86">
        <v>18610</v>
      </c>
      <c r="N26" s="86">
        <v>19340</v>
      </c>
      <c r="O26" s="86">
        <v>19820</v>
      </c>
      <c r="P26" s="86">
        <v>19990</v>
      </c>
      <c r="Q26" s="86">
        <v>19680</v>
      </c>
      <c r="R26" s="86">
        <v>19560</v>
      </c>
      <c r="S26" s="86">
        <v>19520</v>
      </c>
      <c r="T26" s="86">
        <v>19370</v>
      </c>
      <c r="U26" s="86">
        <v>19330</v>
      </c>
      <c r="V26" s="86">
        <v>19220</v>
      </c>
      <c r="W26" s="86">
        <v>18800</v>
      </c>
      <c r="X26" s="86">
        <v>18480</v>
      </c>
      <c r="Y26" s="86">
        <v>18280</v>
      </c>
      <c r="Z26" s="86">
        <v>18230</v>
      </c>
      <c r="AA26" s="86">
        <v>17990</v>
      </c>
      <c r="AB26" s="87">
        <v>18060</v>
      </c>
      <c r="AC26" s="86">
        <f t="shared" si="0"/>
        <v>4800</v>
      </c>
      <c r="AD26" s="109">
        <v>0.3623</v>
      </c>
      <c r="AE26" s="213"/>
    </row>
    <row r="27" spans="1:31" ht="12.75">
      <c r="A27" s="150"/>
      <c r="B27" s="217" t="s">
        <v>22</v>
      </c>
      <c r="C27" s="89">
        <v>13640</v>
      </c>
      <c r="D27" s="86">
        <v>14010</v>
      </c>
      <c r="E27" s="86">
        <v>14390</v>
      </c>
      <c r="F27" s="86">
        <v>14580</v>
      </c>
      <c r="G27" s="86">
        <v>14690</v>
      </c>
      <c r="H27" s="86">
        <v>14830</v>
      </c>
      <c r="I27" s="86">
        <v>15190</v>
      </c>
      <c r="J27" s="86">
        <v>15450</v>
      </c>
      <c r="K27" s="86">
        <v>15920</v>
      </c>
      <c r="L27" s="86">
        <v>16810</v>
      </c>
      <c r="M27" s="86">
        <v>17580</v>
      </c>
      <c r="N27" s="86">
        <v>18120</v>
      </c>
      <c r="O27" s="86">
        <v>18450</v>
      </c>
      <c r="P27" s="86">
        <v>18580</v>
      </c>
      <c r="Q27" s="86">
        <v>18420</v>
      </c>
      <c r="R27" s="86">
        <v>18270</v>
      </c>
      <c r="S27" s="86">
        <v>18230</v>
      </c>
      <c r="T27" s="86">
        <v>18090</v>
      </c>
      <c r="U27" s="86">
        <v>17940</v>
      </c>
      <c r="V27" s="86">
        <v>17650</v>
      </c>
      <c r="W27" s="86">
        <v>17200</v>
      </c>
      <c r="X27" s="86">
        <v>16790</v>
      </c>
      <c r="Y27" s="86">
        <v>16690</v>
      </c>
      <c r="Z27" s="86">
        <v>16690</v>
      </c>
      <c r="AA27" s="86">
        <v>16620</v>
      </c>
      <c r="AB27" s="87">
        <v>16750</v>
      </c>
      <c r="AC27" s="86">
        <f t="shared" si="0"/>
        <v>3110</v>
      </c>
      <c r="AD27" s="109">
        <v>0.2285</v>
      </c>
      <c r="AE27" s="213"/>
    </row>
    <row r="28" spans="1:31" ht="25.5" customHeight="1">
      <c r="A28" s="150" t="s">
        <v>101</v>
      </c>
      <c r="B28" s="217" t="s">
        <v>93</v>
      </c>
      <c r="C28" s="89">
        <v>25740</v>
      </c>
      <c r="D28" s="86">
        <v>25070</v>
      </c>
      <c r="E28" s="86">
        <v>25180</v>
      </c>
      <c r="F28" s="86">
        <v>25560</v>
      </c>
      <c r="G28" s="86">
        <v>26260</v>
      </c>
      <c r="H28" s="86">
        <v>27280</v>
      </c>
      <c r="I28" s="86">
        <v>28210</v>
      </c>
      <c r="J28" s="86">
        <v>28880</v>
      </c>
      <c r="K28" s="86">
        <v>29510</v>
      </c>
      <c r="L28" s="86">
        <v>29880</v>
      </c>
      <c r="M28" s="86">
        <v>30320</v>
      </c>
      <c r="N28" s="86">
        <v>31040</v>
      </c>
      <c r="O28" s="86">
        <v>31930</v>
      </c>
      <c r="P28" s="86">
        <v>33020</v>
      </c>
      <c r="Q28" s="86">
        <v>35050</v>
      </c>
      <c r="R28" s="86">
        <v>36780</v>
      </c>
      <c r="S28" s="86">
        <v>38040</v>
      </c>
      <c r="T28" s="86">
        <v>38850</v>
      </c>
      <c r="U28" s="86">
        <v>39150</v>
      </c>
      <c r="V28" s="86">
        <v>38680</v>
      </c>
      <c r="W28" s="86">
        <v>38430</v>
      </c>
      <c r="X28" s="86">
        <v>38340</v>
      </c>
      <c r="Y28" s="86">
        <v>38060</v>
      </c>
      <c r="Z28" s="86">
        <v>37880</v>
      </c>
      <c r="AA28" s="86">
        <v>37480</v>
      </c>
      <c r="AB28" s="87">
        <v>36620</v>
      </c>
      <c r="AC28" s="86">
        <f t="shared" si="0"/>
        <v>10880</v>
      </c>
      <c r="AD28" s="109">
        <v>0.4225</v>
      </c>
      <c r="AE28" s="213"/>
    </row>
    <row r="29" spans="1:31" ht="12.75">
      <c r="A29" s="150"/>
      <c r="B29" s="217" t="s">
        <v>21</v>
      </c>
      <c r="C29" s="89">
        <v>12410</v>
      </c>
      <c r="D29" s="86">
        <v>12120</v>
      </c>
      <c r="E29" s="86">
        <v>12330</v>
      </c>
      <c r="F29" s="86">
        <v>12540</v>
      </c>
      <c r="G29" s="86">
        <v>12910</v>
      </c>
      <c r="H29" s="86">
        <v>13420</v>
      </c>
      <c r="I29" s="86">
        <v>13950</v>
      </c>
      <c r="J29" s="86">
        <v>14210</v>
      </c>
      <c r="K29" s="86">
        <v>14640</v>
      </c>
      <c r="L29" s="86">
        <v>14870</v>
      </c>
      <c r="M29" s="86">
        <v>15150</v>
      </c>
      <c r="N29" s="86">
        <v>15520</v>
      </c>
      <c r="O29" s="86">
        <v>16150</v>
      </c>
      <c r="P29" s="86">
        <v>16770</v>
      </c>
      <c r="Q29" s="86">
        <v>17910</v>
      </c>
      <c r="R29" s="86">
        <v>18880</v>
      </c>
      <c r="S29" s="86">
        <v>19610</v>
      </c>
      <c r="T29" s="86">
        <v>20090</v>
      </c>
      <c r="U29" s="86">
        <v>20250</v>
      </c>
      <c r="V29" s="86">
        <v>19950</v>
      </c>
      <c r="W29" s="86">
        <v>19830</v>
      </c>
      <c r="X29" s="86">
        <v>19790</v>
      </c>
      <c r="Y29" s="86">
        <v>19650</v>
      </c>
      <c r="Z29" s="86">
        <v>19610</v>
      </c>
      <c r="AA29" s="86">
        <v>19490</v>
      </c>
      <c r="AB29" s="87">
        <v>19080</v>
      </c>
      <c r="AC29" s="86">
        <f t="shared" si="0"/>
        <v>6670</v>
      </c>
      <c r="AD29" s="109">
        <v>0.5378</v>
      </c>
      <c r="AE29" s="213"/>
    </row>
    <row r="30" spans="1:31" ht="12.75">
      <c r="A30" s="150"/>
      <c r="B30" s="217" t="s">
        <v>22</v>
      </c>
      <c r="C30" s="89">
        <v>13340</v>
      </c>
      <c r="D30" s="86">
        <v>12950</v>
      </c>
      <c r="E30" s="86">
        <v>12850</v>
      </c>
      <c r="F30" s="86">
        <v>13020</v>
      </c>
      <c r="G30" s="86">
        <v>13350</v>
      </c>
      <c r="H30" s="86">
        <v>13860</v>
      </c>
      <c r="I30" s="86">
        <v>14260</v>
      </c>
      <c r="J30" s="86">
        <v>14670</v>
      </c>
      <c r="K30" s="86">
        <v>14880</v>
      </c>
      <c r="L30" s="86">
        <v>15010</v>
      </c>
      <c r="M30" s="86">
        <v>15160</v>
      </c>
      <c r="N30" s="86">
        <v>15520</v>
      </c>
      <c r="O30" s="86">
        <v>15780</v>
      </c>
      <c r="P30" s="86">
        <v>16250</v>
      </c>
      <c r="Q30" s="86">
        <v>17140</v>
      </c>
      <c r="R30" s="86">
        <v>17900</v>
      </c>
      <c r="S30" s="86">
        <v>18440</v>
      </c>
      <c r="T30" s="86">
        <v>18760</v>
      </c>
      <c r="U30" s="86">
        <v>18900</v>
      </c>
      <c r="V30" s="86">
        <v>18740</v>
      </c>
      <c r="W30" s="86">
        <v>18600</v>
      </c>
      <c r="X30" s="86">
        <v>18560</v>
      </c>
      <c r="Y30" s="86">
        <v>18420</v>
      </c>
      <c r="Z30" s="86">
        <v>18270</v>
      </c>
      <c r="AA30" s="86">
        <v>17990</v>
      </c>
      <c r="AB30" s="87">
        <v>17540</v>
      </c>
      <c r="AC30" s="86">
        <f t="shared" si="0"/>
        <v>4200</v>
      </c>
      <c r="AD30" s="109">
        <v>0.3151</v>
      </c>
      <c r="AE30" s="213"/>
    </row>
    <row r="31" spans="1:31" ht="25.5" customHeight="1">
      <c r="A31" s="150" t="s">
        <v>102</v>
      </c>
      <c r="B31" s="217" t="s">
        <v>93</v>
      </c>
      <c r="C31" s="89">
        <v>32450</v>
      </c>
      <c r="D31" s="86">
        <v>31300</v>
      </c>
      <c r="E31" s="86">
        <v>29810</v>
      </c>
      <c r="F31" s="86">
        <v>28600</v>
      </c>
      <c r="G31" s="86">
        <v>27350</v>
      </c>
      <c r="H31" s="86">
        <v>26200</v>
      </c>
      <c r="I31" s="86">
        <v>25590</v>
      </c>
      <c r="J31" s="86">
        <v>25730</v>
      </c>
      <c r="K31" s="86">
        <v>26150</v>
      </c>
      <c r="L31" s="86">
        <v>26860</v>
      </c>
      <c r="M31" s="86">
        <v>27880</v>
      </c>
      <c r="N31" s="86">
        <v>28800</v>
      </c>
      <c r="O31" s="86">
        <v>29470</v>
      </c>
      <c r="P31" s="86">
        <v>30090</v>
      </c>
      <c r="Q31" s="86">
        <v>30460</v>
      </c>
      <c r="R31" s="86">
        <v>30890</v>
      </c>
      <c r="S31" s="86">
        <v>31610</v>
      </c>
      <c r="T31" s="86">
        <v>32490</v>
      </c>
      <c r="U31" s="86">
        <v>33570</v>
      </c>
      <c r="V31" s="86">
        <v>35590</v>
      </c>
      <c r="W31" s="86">
        <v>37310</v>
      </c>
      <c r="X31" s="86">
        <v>38570</v>
      </c>
      <c r="Y31" s="86">
        <v>39380</v>
      </c>
      <c r="Z31" s="86">
        <v>39680</v>
      </c>
      <c r="AA31" s="86">
        <v>39210</v>
      </c>
      <c r="AB31" s="87">
        <v>38960</v>
      </c>
      <c r="AC31" s="86">
        <f t="shared" si="0"/>
        <v>6510</v>
      </c>
      <c r="AD31" s="109">
        <v>0.2008</v>
      </c>
      <c r="AE31" s="213"/>
    </row>
    <row r="32" spans="1:31" ht="12.75">
      <c r="A32" s="150"/>
      <c r="B32" s="217" t="s">
        <v>21</v>
      </c>
      <c r="C32" s="89">
        <v>15600</v>
      </c>
      <c r="D32" s="86">
        <v>15090</v>
      </c>
      <c r="E32" s="86">
        <v>14250</v>
      </c>
      <c r="F32" s="86">
        <v>13560</v>
      </c>
      <c r="G32" s="86">
        <v>13030</v>
      </c>
      <c r="H32" s="86">
        <v>12540</v>
      </c>
      <c r="I32" s="86">
        <v>12280</v>
      </c>
      <c r="J32" s="86">
        <v>12520</v>
      </c>
      <c r="K32" s="86">
        <v>12740</v>
      </c>
      <c r="L32" s="86">
        <v>13120</v>
      </c>
      <c r="M32" s="86">
        <v>13620</v>
      </c>
      <c r="N32" s="86">
        <v>14150</v>
      </c>
      <c r="O32" s="86">
        <v>14410</v>
      </c>
      <c r="P32" s="86">
        <v>14830</v>
      </c>
      <c r="Q32" s="86">
        <v>15070</v>
      </c>
      <c r="R32" s="86">
        <v>15350</v>
      </c>
      <c r="S32" s="86">
        <v>15710</v>
      </c>
      <c r="T32" s="86">
        <v>16340</v>
      </c>
      <c r="U32" s="86">
        <v>16950</v>
      </c>
      <c r="V32" s="86">
        <v>18080</v>
      </c>
      <c r="W32" s="86">
        <v>19040</v>
      </c>
      <c r="X32" s="86">
        <v>19760</v>
      </c>
      <c r="Y32" s="86">
        <v>20240</v>
      </c>
      <c r="Z32" s="86">
        <v>20410</v>
      </c>
      <c r="AA32" s="86">
        <v>20100</v>
      </c>
      <c r="AB32" s="87">
        <v>19990</v>
      </c>
      <c r="AC32" s="86">
        <f t="shared" si="0"/>
        <v>4390</v>
      </c>
      <c r="AD32" s="109">
        <v>0.2818</v>
      </c>
      <c r="AE32" s="213"/>
    </row>
    <row r="33" spans="1:31" ht="12.75">
      <c r="A33" s="150"/>
      <c r="B33" s="217" t="s">
        <v>22</v>
      </c>
      <c r="C33" s="89">
        <v>16850</v>
      </c>
      <c r="D33" s="86">
        <v>16210</v>
      </c>
      <c r="E33" s="86">
        <v>15560</v>
      </c>
      <c r="F33" s="86">
        <v>15040</v>
      </c>
      <c r="G33" s="86">
        <v>14320</v>
      </c>
      <c r="H33" s="86">
        <v>13660</v>
      </c>
      <c r="I33" s="86">
        <v>13300</v>
      </c>
      <c r="J33" s="86">
        <v>13220</v>
      </c>
      <c r="K33" s="86">
        <v>13410</v>
      </c>
      <c r="L33" s="86">
        <v>13740</v>
      </c>
      <c r="M33" s="86">
        <v>14260</v>
      </c>
      <c r="N33" s="86">
        <v>14650</v>
      </c>
      <c r="O33" s="86">
        <v>15060</v>
      </c>
      <c r="P33" s="86">
        <v>15260</v>
      </c>
      <c r="Q33" s="86">
        <v>15390</v>
      </c>
      <c r="R33" s="86">
        <v>15540</v>
      </c>
      <c r="S33" s="86">
        <v>15890</v>
      </c>
      <c r="T33" s="86">
        <v>16150</v>
      </c>
      <c r="U33" s="86">
        <v>16620</v>
      </c>
      <c r="V33" s="86">
        <v>17510</v>
      </c>
      <c r="W33" s="86">
        <v>18270</v>
      </c>
      <c r="X33" s="86">
        <v>18810</v>
      </c>
      <c r="Y33" s="86">
        <v>19130</v>
      </c>
      <c r="Z33" s="86">
        <v>19270</v>
      </c>
      <c r="AA33" s="86">
        <v>19110</v>
      </c>
      <c r="AB33" s="87">
        <v>18970</v>
      </c>
      <c r="AC33" s="86">
        <f t="shared" si="0"/>
        <v>2120</v>
      </c>
      <c r="AD33" s="109">
        <v>0.1259</v>
      </c>
      <c r="AE33" s="213"/>
    </row>
    <row r="34" spans="1:31" ht="25.5" customHeight="1">
      <c r="A34" s="150" t="s">
        <v>103</v>
      </c>
      <c r="B34" s="217" t="s">
        <v>93</v>
      </c>
      <c r="C34" s="89">
        <v>36130</v>
      </c>
      <c r="D34" s="86">
        <v>35410</v>
      </c>
      <c r="E34" s="86">
        <v>34960</v>
      </c>
      <c r="F34" s="86">
        <v>34020</v>
      </c>
      <c r="G34" s="86">
        <v>33340</v>
      </c>
      <c r="H34" s="86">
        <v>32650</v>
      </c>
      <c r="I34" s="86">
        <v>31550</v>
      </c>
      <c r="J34" s="86">
        <v>30120</v>
      </c>
      <c r="K34" s="86">
        <v>28950</v>
      </c>
      <c r="L34" s="86">
        <v>27740</v>
      </c>
      <c r="M34" s="86">
        <v>26620</v>
      </c>
      <c r="N34" s="86">
        <v>26020</v>
      </c>
      <c r="O34" s="86">
        <v>26170</v>
      </c>
      <c r="P34" s="86">
        <v>26580</v>
      </c>
      <c r="Q34" s="86">
        <v>27290</v>
      </c>
      <c r="R34" s="86">
        <v>28310</v>
      </c>
      <c r="S34" s="86">
        <v>29230</v>
      </c>
      <c r="T34" s="86">
        <v>29890</v>
      </c>
      <c r="U34" s="86">
        <v>30510</v>
      </c>
      <c r="V34" s="86">
        <v>30870</v>
      </c>
      <c r="W34" s="86">
        <v>31300</v>
      </c>
      <c r="X34" s="86">
        <v>32010</v>
      </c>
      <c r="Y34" s="86">
        <v>32890</v>
      </c>
      <c r="Z34" s="86">
        <v>33960</v>
      </c>
      <c r="AA34" s="86">
        <v>35970</v>
      </c>
      <c r="AB34" s="87">
        <v>37680</v>
      </c>
      <c r="AC34" s="86">
        <f t="shared" si="0"/>
        <v>1550</v>
      </c>
      <c r="AD34" s="109">
        <v>0.0429</v>
      </c>
      <c r="AE34" s="213"/>
    </row>
    <row r="35" spans="1:31" ht="12.75">
      <c r="A35" s="150"/>
      <c r="B35" s="217" t="s">
        <v>21</v>
      </c>
      <c r="C35" s="89">
        <v>17700</v>
      </c>
      <c r="D35" s="86">
        <v>17200</v>
      </c>
      <c r="E35" s="86">
        <v>16900</v>
      </c>
      <c r="F35" s="86">
        <v>16490</v>
      </c>
      <c r="G35" s="86">
        <v>16010</v>
      </c>
      <c r="H35" s="86">
        <v>15580</v>
      </c>
      <c r="I35" s="86">
        <v>15100</v>
      </c>
      <c r="J35" s="86">
        <v>14290</v>
      </c>
      <c r="K35" s="86">
        <v>13620</v>
      </c>
      <c r="L35" s="86">
        <v>13110</v>
      </c>
      <c r="M35" s="86">
        <v>12630</v>
      </c>
      <c r="N35" s="86">
        <v>12390</v>
      </c>
      <c r="O35" s="86">
        <v>12620</v>
      </c>
      <c r="P35" s="86">
        <v>12840</v>
      </c>
      <c r="Q35" s="86">
        <v>13220</v>
      </c>
      <c r="R35" s="86">
        <v>13720</v>
      </c>
      <c r="S35" s="86">
        <v>14250</v>
      </c>
      <c r="T35" s="86">
        <v>14510</v>
      </c>
      <c r="U35" s="86">
        <v>14930</v>
      </c>
      <c r="V35" s="86">
        <v>15160</v>
      </c>
      <c r="W35" s="86">
        <v>15440</v>
      </c>
      <c r="X35" s="86">
        <v>15800</v>
      </c>
      <c r="Y35" s="86">
        <v>16420</v>
      </c>
      <c r="Z35" s="86">
        <v>17030</v>
      </c>
      <c r="AA35" s="86">
        <v>18150</v>
      </c>
      <c r="AB35" s="87">
        <v>19100</v>
      </c>
      <c r="AC35" s="86">
        <f t="shared" si="0"/>
        <v>1400</v>
      </c>
      <c r="AD35" s="109">
        <v>0.0792</v>
      </c>
      <c r="AE35" s="213"/>
    </row>
    <row r="36" spans="1:31" ht="12.75">
      <c r="A36" s="150"/>
      <c r="B36" s="217" t="s">
        <v>22</v>
      </c>
      <c r="C36" s="89">
        <v>18440</v>
      </c>
      <c r="D36" s="86">
        <v>18210</v>
      </c>
      <c r="E36" s="86">
        <v>18070</v>
      </c>
      <c r="F36" s="86">
        <v>17530</v>
      </c>
      <c r="G36" s="86">
        <v>17330</v>
      </c>
      <c r="H36" s="86">
        <v>17070</v>
      </c>
      <c r="I36" s="86">
        <v>16460</v>
      </c>
      <c r="J36" s="86">
        <v>15830</v>
      </c>
      <c r="K36" s="86">
        <v>15320</v>
      </c>
      <c r="L36" s="86">
        <v>14630</v>
      </c>
      <c r="M36" s="86">
        <v>13990</v>
      </c>
      <c r="N36" s="86">
        <v>13640</v>
      </c>
      <c r="O36" s="86">
        <v>13550</v>
      </c>
      <c r="P36" s="86">
        <v>13740</v>
      </c>
      <c r="Q36" s="86">
        <v>14070</v>
      </c>
      <c r="R36" s="86">
        <v>14580</v>
      </c>
      <c r="S36" s="86">
        <v>14980</v>
      </c>
      <c r="T36" s="86">
        <v>15380</v>
      </c>
      <c r="U36" s="86">
        <v>15580</v>
      </c>
      <c r="V36" s="86">
        <v>15710</v>
      </c>
      <c r="W36" s="86">
        <v>15860</v>
      </c>
      <c r="X36" s="86">
        <v>16210</v>
      </c>
      <c r="Y36" s="86">
        <v>16470</v>
      </c>
      <c r="Z36" s="86">
        <v>16940</v>
      </c>
      <c r="AA36" s="86">
        <v>17820</v>
      </c>
      <c r="AB36" s="87">
        <v>18590</v>
      </c>
      <c r="AC36" s="86">
        <f aca="true" t="shared" si="1" ref="AC36:AC63">AB36-C36</f>
        <v>150</v>
      </c>
      <c r="AD36" s="109">
        <v>0.008</v>
      </c>
      <c r="AE36" s="213"/>
    </row>
    <row r="37" spans="1:31" ht="25.5" customHeight="1">
      <c r="A37" s="150" t="s">
        <v>104</v>
      </c>
      <c r="B37" s="217" t="s">
        <v>93</v>
      </c>
      <c r="C37" s="89">
        <v>34640</v>
      </c>
      <c r="D37" s="86">
        <v>35380</v>
      </c>
      <c r="E37" s="86">
        <v>35790</v>
      </c>
      <c r="F37" s="86">
        <v>36300</v>
      </c>
      <c r="G37" s="86">
        <v>36460</v>
      </c>
      <c r="H37" s="86">
        <v>36130</v>
      </c>
      <c r="I37" s="86">
        <v>35450</v>
      </c>
      <c r="J37" s="86">
        <v>35030</v>
      </c>
      <c r="K37" s="86">
        <v>34140</v>
      </c>
      <c r="L37" s="86">
        <v>33490</v>
      </c>
      <c r="M37" s="86">
        <v>32830</v>
      </c>
      <c r="N37" s="86">
        <v>31760</v>
      </c>
      <c r="O37" s="86">
        <v>30350</v>
      </c>
      <c r="P37" s="86">
        <v>29200</v>
      </c>
      <c r="Q37" s="86">
        <v>28010</v>
      </c>
      <c r="R37" s="86">
        <v>26910</v>
      </c>
      <c r="S37" s="86">
        <v>26330</v>
      </c>
      <c r="T37" s="86">
        <v>26480</v>
      </c>
      <c r="U37" s="86">
        <v>26900</v>
      </c>
      <c r="V37" s="86">
        <v>27610</v>
      </c>
      <c r="W37" s="86">
        <v>28620</v>
      </c>
      <c r="X37" s="86">
        <v>29530</v>
      </c>
      <c r="Y37" s="86">
        <v>30190</v>
      </c>
      <c r="Z37" s="86">
        <v>30810</v>
      </c>
      <c r="AA37" s="86">
        <v>31170</v>
      </c>
      <c r="AB37" s="87">
        <v>31590</v>
      </c>
      <c r="AC37" s="86">
        <f t="shared" si="1"/>
        <v>-3050</v>
      </c>
      <c r="AD37" s="109">
        <v>-0.0882</v>
      </c>
      <c r="AE37" s="213"/>
    </row>
    <row r="38" spans="1:31" ht="12.75">
      <c r="A38" s="150"/>
      <c r="B38" s="217" t="s">
        <v>21</v>
      </c>
      <c r="C38" s="89">
        <v>16890</v>
      </c>
      <c r="D38" s="86">
        <v>17190</v>
      </c>
      <c r="E38" s="86">
        <v>17420</v>
      </c>
      <c r="F38" s="86">
        <v>17610</v>
      </c>
      <c r="G38" s="86">
        <v>17810</v>
      </c>
      <c r="H38" s="86">
        <v>17630</v>
      </c>
      <c r="I38" s="86">
        <v>17150</v>
      </c>
      <c r="J38" s="86">
        <v>16870</v>
      </c>
      <c r="K38" s="86">
        <v>16500</v>
      </c>
      <c r="L38" s="86">
        <v>16030</v>
      </c>
      <c r="M38" s="86">
        <v>15610</v>
      </c>
      <c r="N38" s="86">
        <v>15150</v>
      </c>
      <c r="O38" s="86">
        <v>14350</v>
      </c>
      <c r="P38" s="86">
        <v>13690</v>
      </c>
      <c r="Q38" s="86">
        <v>13190</v>
      </c>
      <c r="R38" s="86">
        <v>12720</v>
      </c>
      <c r="S38" s="86">
        <v>12480</v>
      </c>
      <c r="T38" s="86">
        <v>12720</v>
      </c>
      <c r="U38" s="86">
        <v>12940</v>
      </c>
      <c r="V38" s="86">
        <v>13320</v>
      </c>
      <c r="W38" s="86">
        <v>13820</v>
      </c>
      <c r="X38" s="86">
        <v>14350</v>
      </c>
      <c r="Y38" s="86">
        <v>14600</v>
      </c>
      <c r="Z38" s="86">
        <v>15020</v>
      </c>
      <c r="AA38" s="86">
        <v>15250</v>
      </c>
      <c r="AB38" s="87">
        <v>15520</v>
      </c>
      <c r="AC38" s="86">
        <f t="shared" si="1"/>
        <v>-1370</v>
      </c>
      <c r="AD38" s="109">
        <v>-0.0812</v>
      </c>
      <c r="AE38" s="213"/>
    </row>
    <row r="39" spans="1:31" ht="12.75">
      <c r="A39" s="150"/>
      <c r="B39" s="217" t="s">
        <v>22</v>
      </c>
      <c r="C39" s="89">
        <v>17750</v>
      </c>
      <c r="D39" s="86">
        <v>18190</v>
      </c>
      <c r="E39" s="86">
        <v>18370</v>
      </c>
      <c r="F39" s="86">
        <v>18690</v>
      </c>
      <c r="G39" s="86">
        <v>18640</v>
      </c>
      <c r="H39" s="86">
        <v>18510</v>
      </c>
      <c r="I39" s="86">
        <v>18290</v>
      </c>
      <c r="J39" s="86">
        <v>18160</v>
      </c>
      <c r="K39" s="86">
        <v>17640</v>
      </c>
      <c r="L39" s="86">
        <v>17460</v>
      </c>
      <c r="M39" s="86">
        <v>17220</v>
      </c>
      <c r="N39" s="86">
        <v>16610</v>
      </c>
      <c r="O39" s="86">
        <v>16000</v>
      </c>
      <c r="P39" s="86">
        <v>15500</v>
      </c>
      <c r="Q39" s="86">
        <v>14820</v>
      </c>
      <c r="R39" s="86">
        <v>14190</v>
      </c>
      <c r="S39" s="86">
        <v>13840</v>
      </c>
      <c r="T39" s="86">
        <v>13760</v>
      </c>
      <c r="U39" s="86">
        <v>13950</v>
      </c>
      <c r="V39" s="86">
        <v>14280</v>
      </c>
      <c r="W39" s="86">
        <v>14800</v>
      </c>
      <c r="X39" s="86">
        <v>15190</v>
      </c>
      <c r="Y39" s="86">
        <v>15590</v>
      </c>
      <c r="Z39" s="86">
        <v>15790</v>
      </c>
      <c r="AA39" s="86">
        <v>15920</v>
      </c>
      <c r="AB39" s="87">
        <v>16070</v>
      </c>
      <c r="AC39" s="86">
        <f t="shared" si="1"/>
        <v>-1680</v>
      </c>
      <c r="AD39" s="109">
        <v>-0.0948</v>
      </c>
      <c r="AE39" s="213"/>
    </row>
    <row r="40" spans="1:31" ht="25.5" customHeight="1">
      <c r="A40" s="150" t="s">
        <v>105</v>
      </c>
      <c r="B40" s="217" t="s">
        <v>93</v>
      </c>
      <c r="C40" s="89">
        <v>31210</v>
      </c>
      <c r="D40" s="86">
        <v>31510</v>
      </c>
      <c r="E40" s="86">
        <v>32150</v>
      </c>
      <c r="F40" s="86">
        <v>32830</v>
      </c>
      <c r="G40" s="86">
        <v>33610</v>
      </c>
      <c r="H40" s="86">
        <v>34280</v>
      </c>
      <c r="I40" s="86">
        <v>35050</v>
      </c>
      <c r="J40" s="86">
        <v>35490</v>
      </c>
      <c r="K40" s="86">
        <v>36030</v>
      </c>
      <c r="L40" s="86">
        <v>36210</v>
      </c>
      <c r="M40" s="86">
        <v>35920</v>
      </c>
      <c r="N40" s="86">
        <v>35270</v>
      </c>
      <c r="O40" s="86">
        <v>34880</v>
      </c>
      <c r="P40" s="86">
        <v>34020</v>
      </c>
      <c r="Q40" s="86">
        <v>33390</v>
      </c>
      <c r="R40" s="86">
        <v>32750</v>
      </c>
      <c r="S40" s="86">
        <v>31710</v>
      </c>
      <c r="T40" s="86">
        <v>30330</v>
      </c>
      <c r="U40" s="86">
        <v>29210</v>
      </c>
      <c r="V40" s="86">
        <v>28060</v>
      </c>
      <c r="W40" s="86">
        <v>26980</v>
      </c>
      <c r="X40" s="86">
        <v>26410</v>
      </c>
      <c r="Y40" s="86">
        <v>26570</v>
      </c>
      <c r="Z40" s="86">
        <v>26980</v>
      </c>
      <c r="AA40" s="86">
        <v>27690</v>
      </c>
      <c r="AB40" s="87">
        <v>28690</v>
      </c>
      <c r="AC40" s="86">
        <f t="shared" si="1"/>
        <v>-2520</v>
      </c>
      <c r="AD40" s="109">
        <v>-0.0809</v>
      </c>
      <c r="AE40" s="213"/>
    </row>
    <row r="41" spans="1:31" ht="12.75">
      <c r="A41" s="150"/>
      <c r="B41" s="217" t="s">
        <v>21</v>
      </c>
      <c r="C41" s="89">
        <v>15270</v>
      </c>
      <c r="D41" s="86">
        <v>15460</v>
      </c>
      <c r="E41" s="86">
        <v>15750</v>
      </c>
      <c r="F41" s="86">
        <v>16050</v>
      </c>
      <c r="G41" s="86">
        <v>16350</v>
      </c>
      <c r="H41" s="86">
        <v>16670</v>
      </c>
      <c r="I41" s="86">
        <v>16990</v>
      </c>
      <c r="J41" s="86">
        <v>17240</v>
      </c>
      <c r="K41" s="86">
        <v>17460</v>
      </c>
      <c r="L41" s="86">
        <v>17680</v>
      </c>
      <c r="M41" s="86">
        <v>17510</v>
      </c>
      <c r="N41" s="86">
        <v>17050</v>
      </c>
      <c r="O41" s="86">
        <v>16790</v>
      </c>
      <c r="P41" s="86">
        <v>16430</v>
      </c>
      <c r="Q41" s="86">
        <v>15980</v>
      </c>
      <c r="R41" s="86">
        <v>15580</v>
      </c>
      <c r="S41" s="86">
        <v>15130</v>
      </c>
      <c r="T41" s="86">
        <v>14350</v>
      </c>
      <c r="U41" s="86">
        <v>13710</v>
      </c>
      <c r="V41" s="86">
        <v>13220</v>
      </c>
      <c r="W41" s="86">
        <v>12770</v>
      </c>
      <c r="X41" s="86">
        <v>12540</v>
      </c>
      <c r="Y41" s="86">
        <v>12770</v>
      </c>
      <c r="Z41" s="86">
        <v>12990</v>
      </c>
      <c r="AA41" s="86">
        <v>13370</v>
      </c>
      <c r="AB41" s="87">
        <v>13860</v>
      </c>
      <c r="AC41" s="86">
        <f t="shared" si="1"/>
        <v>-1410</v>
      </c>
      <c r="AD41" s="109">
        <v>-0.0923</v>
      </c>
      <c r="AE41" s="213"/>
    </row>
    <row r="42" spans="1:31" ht="12.75">
      <c r="A42" s="150"/>
      <c r="B42" s="217" t="s">
        <v>22</v>
      </c>
      <c r="C42" s="89">
        <v>15940</v>
      </c>
      <c r="D42" s="86">
        <v>16060</v>
      </c>
      <c r="E42" s="86">
        <v>16390</v>
      </c>
      <c r="F42" s="86">
        <v>16780</v>
      </c>
      <c r="G42" s="86">
        <v>17260</v>
      </c>
      <c r="H42" s="86">
        <v>17610</v>
      </c>
      <c r="I42" s="86">
        <v>18060</v>
      </c>
      <c r="J42" s="86">
        <v>18250</v>
      </c>
      <c r="K42" s="86">
        <v>18580</v>
      </c>
      <c r="L42" s="86">
        <v>18540</v>
      </c>
      <c r="M42" s="86">
        <v>18410</v>
      </c>
      <c r="N42" s="86">
        <v>18220</v>
      </c>
      <c r="O42" s="86">
        <v>18090</v>
      </c>
      <c r="P42" s="86">
        <v>17590</v>
      </c>
      <c r="Q42" s="86">
        <v>17410</v>
      </c>
      <c r="R42" s="86">
        <v>17170</v>
      </c>
      <c r="S42" s="86">
        <v>16580</v>
      </c>
      <c r="T42" s="86">
        <v>15980</v>
      </c>
      <c r="U42" s="86">
        <v>15500</v>
      </c>
      <c r="V42" s="86">
        <v>14840</v>
      </c>
      <c r="W42" s="86">
        <v>14210</v>
      </c>
      <c r="X42" s="86">
        <v>13870</v>
      </c>
      <c r="Y42" s="86">
        <v>13800</v>
      </c>
      <c r="Z42" s="86">
        <v>13990</v>
      </c>
      <c r="AA42" s="86">
        <v>14310</v>
      </c>
      <c r="AB42" s="87">
        <v>14820</v>
      </c>
      <c r="AC42" s="86">
        <f t="shared" si="1"/>
        <v>-1120</v>
      </c>
      <c r="AD42" s="109">
        <v>-0.0701</v>
      </c>
      <c r="AE42" s="213"/>
    </row>
    <row r="43" spans="1:31" ht="25.5" customHeight="1">
      <c r="A43" s="150" t="s">
        <v>106</v>
      </c>
      <c r="B43" s="217" t="s">
        <v>93</v>
      </c>
      <c r="C43" s="89">
        <v>31340</v>
      </c>
      <c r="D43" s="86">
        <v>30670</v>
      </c>
      <c r="E43" s="86">
        <v>30200</v>
      </c>
      <c r="F43" s="86">
        <v>29950</v>
      </c>
      <c r="G43" s="86">
        <v>30010</v>
      </c>
      <c r="H43" s="86">
        <v>30540</v>
      </c>
      <c r="I43" s="86">
        <v>30870</v>
      </c>
      <c r="J43" s="86">
        <v>31510</v>
      </c>
      <c r="K43" s="86">
        <v>32200</v>
      </c>
      <c r="L43" s="86">
        <v>32990</v>
      </c>
      <c r="M43" s="86">
        <v>33670</v>
      </c>
      <c r="N43" s="86">
        <v>34440</v>
      </c>
      <c r="O43" s="86">
        <v>34890</v>
      </c>
      <c r="P43" s="86">
        <v>35430</v>
      </c>
      <c r="Q43" s="86">
        <v>35630</v>
      </c>
      <c r="R43" s="86">
        <v>35370</v>
      </c>
      <c r="S43" s="86">
        <v>34740</v>
      </c>
      <c r="T43" s="86">
        <v>34390</v>
      </c>
      <c r="U43" s="86">
        <v>33570</v>
      </c>
      <c r="V43" s="86">
        <v>32970</v>
      </c>
      <c r="W43" s="86">
        <v>32360</v>
      </c>
      <c r="X43" s="86">
        <v>31350</v>
      </c>
      <c r="Y43" s="86">
        <v>30020</v>
      </c>
      <c r="Z43" s="86">
        <v>28930</v>
      </c>
      <c r="AA43" s="86">
        <v>27810</v>
      </c>
      <c r="AB43" s="87">
        <v>26770</v>
      </c>
      <c r="AC43" s="86">
        <f t="shared" si="1"/>
        <v>-4570</v>
      </c>
      <c r="AD43" s="109">
        <v>-0.1458</v>
      </c>
      <c r="AE43" s="213"/>
    </row>
    <row r="44" spans="1:31" ht="12.75">
      <c r="A44" s="150"/>
      <c r="B44" s="217" t="s">
        <v>21</v>
      </c>
      <c r="C44" s="89">
        <v>15270</v>
      </c>
      <c r="D44" s="86">
        <v>14910</v>
      </c>
      <c r="E44" s="86">
        <v>14680</v>
      </c>
      <c r="F44" s="86">
        <v>14540</v>
      </c>
      <c r="G44" s="86">
        <v>14520</v>
      </c>
      <c r="H44" s="86">
        <v>14800</v>
      </c>
      <c r="I44" s="86">
        <v>15010</v>
      </c>
      <c r="J44" s="86">
        <v>15300</v>
      </c>
      <c r="K44" s="86">
        <v>15600</v>
      </c>
      <c r="L44" s="86">
        <v>15910</v>
      </c>
      <c r="M44" s="86">
        <v>16250</v>
      </c>
      <c r="N44" s="86">
        <v>16570</v>
      </c>
      <c r="O44" s="86">
        <v>16830</v>
      </c>
      <c r="P44" s="86">
        <v>17050</v>
      </c>
      <c r="Q44" s="86">
        <v>17270</v>
      </c>
      <c r="R44" s="86">
        <v>17120</v>
      </c>
      <c r="S44" s="86">
        <v>16680</v>
      </c>
      <c r="T44" s="86">
        <v>16440</v>
      </c>
      <c r="U44" s="86">
        <v>16100</v>
      </c>
      <c r="V44" s="86">
        <v>15680</v>
      </c>
      <c r="W44" s="86">
        <v>15290</v>
      </c>
      <c r="X44" s="86">
        <v>14860</v>
      </c>
      <c r="Y44" s="86">
        <v>14100</v>
      </c>
      <c r="Z44" s="86">
        <v>13490</v>
      </c>
      <c r="AA44" s="86">
        <v>13020</v>
      </c>
      <c r="AB44" s="87">
        <v>12580</v>
      </c>
      <c r="AC44" s="86">
        <f t="shared" si="1"/>
        <v>-2690</v>
      </c>
      <c r="AD44" s="109">
        <v>-0.1759</v>
      </c>
      <c r="AE44" s="213"/>
    </row>
    <row r="45" spans="1:31" ht="12.75">
      <c r="A45" s="150"/>
      <c r="B45" s="217" t="s">
        <v>22</v>
      </c>
      <c r="C45" s="89">
        <v>16080</v>
      </c>
      <c r="D45" s="86">
        <v>15770</v>
      </c>
      <c r="E45" s="86">
        <v>15510</v>
      </c>
      <c r="F45" s="86">
        <v>15410</v>
      </c>
      <c r="G45" s="86">
        <v>15490</v>
      </c>
      <c r="H45" s="86">
        <v>15730</v>
      </c>
      <c r="I45" s="86">
        <v>15860</v>
      </c>
      <c r="J45" s="86">
        <v>16200</v>
      </c>
      <c r="K45" s="86">
        <v>16600</v>
      </c>
      <c r="L45" s="86">
        <v>17080</v>
      </c>
      <c r="M45" s="86">
        <v>17420</v>
      </c>
      <c r="N45" s="86">
        <v>17870</v>
      </c>
      <c r="O45" s="86">
        <v>18060</v>
      </c>
      <c r="P45" s="86">
        <v>18390</v>
      </c>
      <c r="Q45" s="86">
        <v>18360</v>
      </c>
      <c r="R45" s="86">
        <v>18250</v>
      </c>
      <c r="S45" s="86">
        <v>18060</v>
      </c>
      <c r="T45" s="86">
        <v>17950</v>
      </c>
      <c r="U45" s="86">
        <v>17460</v>
      </c>
      <c r="V45" s="86">
        <v>17290</v>
      </c>
      <c r="W45" s="86">
        <v>17070</v>
      </c>
      <c r="X45" s="86">
        <v>16490</v>
      </c>
      <c r="Y45" s="86">
        <v>15910</v>
      </c>
      <c r="Z45" s="86">
        <v>15440</v>
      </c>
      <c r="AA45" s="86">
        <v>14790</v>
      </c>
      <c r="AB45" s="87">
        <v>14190</v>
      </c>
      <c r="AC45" s="86">
        <f t="shared" si="1"/>
        <v>-1890</v>
      </c>
      <c r="AD45" s="109">
        <v>-0.1173</v>
      </c>
      <c r="AE45" s="213"/>
    </row>
    <row r="46" spans="1:31" ht="25.5" customHeight="1">
      <c r="A46" s="150" t="s">
        <v>107</v>
      </c>
      <c r="B46" s="217" t="s">
        <v>93</v>
      </c>
      <c r="C46" s="89">
        <v>28710</v>
      </c>
      <c r="D46" s="86">
        <v>30080</v>
      </c>
      <c r="E46" s="86">
        <v>30940</v>
      </c>
      <c r="F46" s="86">
        <v>31530</v>
      </c>
      <c r="G46" s="86">
        <v>31700</v>
      </c>
      <c r="H46" s="86">
        <v>30020</v>
      </c>
      <c r="I46" s="86">
        <v>29450</v>
      </c>
      <c r="J46" s="86">
        <v>29050</v>
      </c>
      <c r="K46" s="86">
        <v>28860</v>
      </c>
      <c r="L46" s="86">
        <v>28950</v>
      </c>
      <c r="M46" s="86">
        <v>29470</v>
      </c>
      <c r="N46" s="86">
        <v>29820</v>
      </c>
      <c r="O46" s="86">
        <v>30450</v>
      </c>
      <c r="P46" s="86">
        <v>31140</v>
      </c>
      <c r="Q46" s="86">
        <v>31920</v>
      </c>
      <c r="R46" s="86">
        <v>32590</v>
      </c>
      <c r="S46" s="86">
        <v>33370</v>
      </c>
      <c r="T46" s="86">
        <v>33830</v>
      </c>
      <c r="U46" s="86">
        <v>34370</v>
      </c>
      <c r="V46" s="86">
        <v>34570</v>
      </c>
      <c r="W46" s="86">
        <v>34340</v>
      </c>
      <c r="X46" s="86">
        <v>33760</v>
      </c>
      <c r="Y46" s="86">
        <v>33440</v>
      </c>
      <c r="Z46" s="86">
        <v>32660</v>
      </c>
      <c r="AA46" s="86">
        <v>32110</v>
      </c>
      <c r="AB46" s="87">
        <v>31540</v>
      </c>
      <c r="AC46" s="86">
        <f t="shared" si="1"/>
        <v>2830</v>
      </c>
      <c r="AD46" s="109">
        <v>0.0987</v>
      </c>
      <c r="AE46" s="213"/>
    </row>
    <row r="47" spans="1:31" ht="12.75">
      <c r="A47" s="150"/>
      <c r="B47" s="217" t="s">
        <v>21</v>
      </c>
      <c r="C47" s="89">
        <v>13780</v>
      </c>
      <c r="D47" s="86">
        <v>14540</v>
      </c>
      <c r="E47" s="86">
        <v>14940</v>
      </c>
      <c r="F47" s="86">
        <v>15310</v>
      </c>
      <c r="G47" s="86">
        <v>15340</v>
      </c>
      <c r="H47" s="86">
        <v>14480</v>
      </c>
      <c r="I47" s="86">
        <v>14170</v>
      </c>
      <c r="J47" s="86">
        <v>14000</v>
      </c>
      <c r="K47" s="86">
        <v>13880</v>
      </c>
      <c r="L47" s="86">
        <v>13880</v>
      </c>
      <c r="M47" s="86">
        <v>14160</v>
      </c>
      <c r="N47" s="86">
        <v>14370</v>
      </c>
      <c r="O47" s="86">
        <v>14670</v>
      </c>
      <c r="P47" s="86">
        <v>14970</v>
      </c>
      <c r="Q47" s="86">
        <v>15280</v>
      </c>
      <c r="R47" s="86">
        <v>15610</v>
      </c>
      <c r="S47" s="86">
        <v>15950</v>
      </c>
      <c r="T47" s="86">
        <v>16210</v>
      </c>
      <c r="U47" s="86">
        <v>16430</v>
      </c>
      <c r="V47" s="86">
        <v>16650</v>
      </c>
      <c r="W47" s="86">
        <v>16510</v>
      </c>
      <c r="X47" s="86">
        <v>16110</v>
      </c>
      <c r="Y47" s="86">
        <v>15880</v>
      </c>
      <c r="Z47" s="86">
        <v>15570</v>
      </c>
      <c r="AA47" s="86">
        <v>15180</v>
      </c>
      <c r="AB47" s="87">
        <v>14820</v>
      </c>
      <c r="AC47" s="86">
        <f t="shared" si="1"/>
        <v>1040</v>
      </c>
      <c r="AD47" s="109">
        <v>0.0751</v>
      </c>
      <c r="AE47" s="213"/>
    </row>
    <row r="48" spans="1:31" ht="12.75">
      <c r="A48" s="150"/>
      <c r="B48" s="217" t="s">
        <v>22</v>
      </c>
      <c r="C48" s="89">
        <v>14930</v>
      </c>
      <c r="D48" s="86">
        <v>15530</v>
      </c>
      <c r="E48" s="86">
        <v>16000</v>
      </c>
      <c r="F48" s="86">
        <v>16220</v>
      </c>
      <c r="G48" s="86">
        <v>16360</v>
      </c>
      <c r="H48" s="86">
        <v>15540</v>
      </c>
      <c r="I48" s="86">
        <v>15280</v>
      </c>
      <c r="J48" s="86">
        <v>15050</v>
      </c>
      <c r="K48" s="86">
        <v>14980</v>
      </c>
      <c r="L48" s="86">
        <v>15070</v>
      </c>
      <c r="M48" s="86">
        <v>15300</v>
      </c>
      <c r="N48" s="86">
        <v>15450</v>
      </c>
      <c r="O48" s="86">
        <v>15780</v>
      </c>
      <c r="P48" s="86">
        <v>16170</v>
      </c>
      <c r="Q48" s="86">
        <v>16640</v>
      </c>
      <c r="R48" s="86">
        <v>16980</v>
      </c>
      <c r="S48" s="86">
        <v>17420</v>
      </c>
      <c r="T48" s="86">
        <v>17620</v>
      </c>
      <c r="U48" s="86">
        <v>17940</v>
      </c>
      <c r="V48" s="86">
        <v>17930</v>
      </c>
      <c r="W48" s="86">
        <v>17820</v>
      </c>
      <c r="X48" s="86">
        <v>17660</v>
      </c>
      <c r="Y48" s="86">
        <v>17550</v>
      </c>
      <c r="Z48" s="86">
        <v>17090</v>
      </c>
      <c r="AA48" s="86">
        <v>16930</v>
      </c>
      <c r="AB48" s="87">
        <v>16720</v>
      </c>
      <c r="AC48" s="86">
        <f t="shared" si="1"/>
        <v>1790</v>
      </c>
      <c r="AD48" s="109">
        <v>0.1205</v>
      </c>
      <c r="AE48" s="213"/>
    </row>
    <row r="49" spans="1:31" ht="25.5" customHeight="1">
      <c r="A49" s="150" t="s">
        <v>108</v>
      </c>
      <c r="B49" s="217" t="s">
        <v>93</v>
      </c>
      <c r="C49" s="89">
        <v>22420</v>
      </c>
      <c r="D49" s="86">
        <v>22680</v>
      </c>
      <c r="E49" s="86">
        <v>23070</v>
      </c>
      <c r="F49" s="86">
        <v>23520</v>
      </c>
      <c r="G49" s="86">
        <v>24350</v>
      </c>
      <c r="H49" s="86">
        <v>26620</v>
      </c>
      <c r="I49" s="86">
        <v>27960</v>
      </c>
      <c r="J49" s="86">
        <v>28800</v>
      </c>
      <c r="K49" s="86">
        <v>29380</v>
      </c>
      <c r="L49" s="86">
        <v>29570</v>
      </c>
      <c r="M49" s="86">
        <v>28070</v>
      </c>
      <c r="N49" s="86">
        <v>27590</v>
      </c>
      <c r="O49" s="86">
        <v>27250</v>
      </c>
      <c r="P49" s="86">
        <v>27100</v>
      </c>
      <c r="Q49" s="86">
        <v>27210</v>
      </c>
      <c r="R49" s="86">
        <v>27730</v>
      </c>
      <c r="S49" s="86">
        <v>28090</v>
      </c>
      <c r="T49" s="86">
        <v>28700</v>
      </c>
      <c r="U49" s="86">
        <v>29380</v>
      </c>
      <c r="V49" s="86">
        <v>30130</v>
      </c>
      <c r="W49" s="86">
        <v>30800</v>
      </c>
      <c r="X49" s="86">
        <v>31570</v>
      </c>
      <c r="Y49" s="86">
        <v>32030</v>
      </c>
      <c r="Z49" s="86">
        <v>32560</v>
      </c>
      <c r="AA49" s="86">
        <v>32780</v>
      </c>
      <c r="AB49" s="87">
        <v>32590</v>
      </c>
      <c r="AC49" s="86">
        <f t="shared" si="1"/>
        <v>10170</v>
      </c>
      <c r="AD49" s="109">
        <v>0.4537</v>
      </c>
      <c r="AE49" s="213"/>
    </row>
    <row r="50" spans="1:31" ht="12.75">
      <c r="A50" s="150"/>
      <c r="B50" s="217" t="s">
        <v>21</v>
      </c>
      <c r="C50" s="89">
        <v>10400</v>
      </c>
      <c r="D50" s="86">
        <v>10520</v>
      </c>
      <c r="E50" s="86">
        <v>10730</v>
      </c>
      <c r="F50" s="86">
        <v>10920</v>
      </c>
      <c r="G50" s="86">
        <v>11390</v>
      </c>
      <c r="H50" s="86">
        <v>12560</v>
      </c>
      <c r="I50" s="86">
        <v>13300</v>
      </c>
      <c r="J50" s="86">
        <v>13680</v>
      </c>
      <c r="K50" s="86">
        <v>14040</v>
      </c>
      <c r="L50" s="86">
        <v>14090</v>
      </c>
      <c r="M50" s="86">
        <v>13330</v>
      </c>
      <c r="N50" s="86">
        <v>13080</v>
      </c>
      <c r="O50" s="86">
        <v>12930</v>
      </c>
      <c r="P50" s="86">
        <v>12850</v>
      </c>
      <c r="Q50" s="86">
        <v>12860</v>
      </c>
      <c r="R50" s="86">
        <v>13140</v>
      </c>
      <c r="S50" s="86">
        <v>13360</v>
      </c>
      <c r="T50" s="86">
        <v>13650</v>
      </c>
      <c r="U50" s="86">
        <v>13940</v>
      </c>
      <c r="V50" s="86">
        <v>14240</v>
      </c>
      <c r="W50" s="86">
        <v>14570</v>
      </c>
      <c r="X50" s="86">
        <v>14910</v>
      </c>
      <c r="Y50" s="86">
        <v>15170</v>
      </c>
      <c r="Z50" s="86">
        <v>15390</v>
      </c>
      <c r="AA50" s="86">
        <v>15610</v>
      </c>
      <c r="AB50" s="87">
        <v>15500</v>
      </c>
      <c r="AC50" s="86">
        <f t="shared" si="1"/>
        <v>5100</v>
      </c>
      <c r="AD50" s="109">
        <v>0.4909</v>
      </c>
      <c r="AE50" s="213"/>
    </row>
    <row r="51" spans="1:31" ht="12.75">
      <c r="A51" s="150"/>
      <c r="B51" s="217" t="s">
        <v>22</v>
      </c>
      <c r="C51" s="89">
        <v>12020</v>
      </c>
      <c r="D51" s="86">
        <v>12160</v>
      </c>
      <c r="E51" s="86">
        <v>12330</v>
      </c>
      <c r="F51" s="86">
        <v>12600</v>
      </c>
      <c r="G51" s="86">
        <v>12960</v>
      </c>
      <c r="H51" s="86">
        <v>14060</v>
      </c>
      <c r="I51" s="86">
        <v>14660</v>
      </c>
      <c r="J51" s="86">
        <v>15120</v>
      </c>
      <c r="K51" s="86">
        <v>15340</v>
      </c>
      <c r="L51" s="86">
        <v>15480</v>
      </c>
      <c r="M51" s="86">
        <v>14730</v>
      </c>
      <c r="N51" s="86">
        <v>14510</v>
      </c>
      <c r="O51" s="86">
        <v>14320</v>
      </c>
      <c r="P51" s="86">
        <v>14250</v>
      </c>
      <c r="Q51" s="86">
        <v>14350</v>
      </c>
      <c r="R51" s="86">
        <v>14590</v>
      </c>
      <c r="S51" s="86">
        <v>14730</v>
      </c>
      <c r="T51" s="86">
        <v>15060</v>
      </c>
      <c r="U51" s="86">
        <v>15430</v>
      </c>
      <c r="V51" s="86">
        <v>15890</v>
      </c>
      <c r="W51" s="86">
        <v>16230</v>
      </c>
      <c r="X51" s="86">
        <v>16660</v>
      </c>
      <c r="Y51" s="86">
        <v>16860</v>
      </c>
      <c r="Z51" s="86">
        <v>17180</v>
      </c>
      <c r="AA51" s="86">
        <v>17180</v>
      </c>
      <c r="AB51" s="87">
        <v>17090</v>
      </c>
      <c r="AC51" s="86">
        <f t="shared" si="1"/>
        <v>5070</v>
      </c>
      <c r="AD51" s="109">
        <v>0.4215</v>
      </c>
      <c r="AE51" s="213"/>
    </row>
    <row r="52" spans="1:31" ht="25.5" customHeight="1">
      <c r="A52" s="150" t="s">
        <v>109</v>
      </c>
      <c r="B52" s="217" t="s">
        <v>93</v>
      </c>
      <c r="C52" s="89">
        <v>18750</v>
      </c>
      <c r="D52" s="86">
        <v>19190</v>
      </c>
      <c r="E52" s="86">
        <v>19450</v>
      </c>
      <c r="F52" s="86">
        <v>19550</v>
      </c>
      <c r="G52" s="86">
        <v>19440</v>
      </c>
      <c r="H52" s="86">
        <v>19610</v>
      </c>
      <c r="I52" s="86">
        <v>19940</v>
      </c>
      <c r="J52" s="86">
        <v>20360</v>
      </c>
      <c r="K52" s="86">
        <v>20840</v>
      </c>
      <c r="L52" s="86">
        <v>21630</v>
      </c>
      <c r="M52" s="86">
        <v>23730</v>
      </c>
      <c r="N52" s="86">
        <v>24970</v>
      </c>
      <c r="O52" s="86">
        <v>25760</v>
      </c>
      <c r="P52" s="86">
        <v>26290</v>
      </c>
      <c r="Q52" s="86">
        <v>26480</v>
      </c>
      <c r="R52" s="86">
        <v>25190</v>
      </c>
      <c r="S52" s="86">
        <v>24810</v>
      </c>
      <c r="T52" s="86">
        <v>24550</v>
      </c>
      <c r="U52" s="86">
        <v>24460</v>
      </c>
      <c r="V52" s="86">
        <v>24600</v>
      </c>
      <c r="W52" s="86">
        <v>25100</v>
      </c>
      <c r="X52" s="86">
        <v>25470</v>
      </c>
      <c r="Y52" s="86">
        <v>26060</v>
      </c>
      <c r="Z52" s="86">
        <v>26700</v>
      </c>
      <c r="AA52" s="86">
        <v>27420</v>
      </c>
      <c r="AB52" s="87">
        <v>28060</v>
      </c>
      <c r="AC52" s="86">
        <f t="shared" si="1"/>
        <v>9310</v>
      </c>
      <c r="AD52" s="109">
        <v>0.4968</v>
      </c>
      <c r="AE52" s="213"/>
    </row>
    <row r="53" spans="1:31" ht="12.75">
      <c r="A53" s="150"/>
      <c r="B53" s="217" t="s">
        <v>21</v>
      </c>
      <c r="C53" s="89">
        <v>8340</v>
      </c>
      <c r="D53" s="86">
        <v>8510</v>
      </c>
      <c r="E53" s="86">
        <v>8690</v>
      </c>
      <c r="F53" s="86">
        <v>8770</v>
      </c>
      <c r="G53" s="86">
        <v>8770</v>
      </c>
      <c r="H53" s="86">
        <v>8850</v>
      </c>
      <c r="I53" s="86">
        <v>8990</v>
      </c>
      <c r="J53" s="86">
        <v>9230</v>
      </c>
      <c r="K53" s="86">
        <v>9430</v>
      </c>
      <c r="L53" s="86">
        <v>9870</v>
      </c>
      <c r="M53" s="86">
        <v>10940</v>
      </c>
      <c r="N53" s="86">
        <v>11610</v>
      </c>
      <c r="O53" s="86">
        <v>11970</v>
      </c>
      <c r="P53" s="86">
        <v>12300</v>
      </c>
      <c r="Q53" s="86">
        <v>12350</v>
      </c>
      <c r="R53" s="86">
        <v>11710</v>
      </c>
      <c r="S53" s="86">
        <v>11520</v>
      </c>
      <c r="T53" s="86">
        <v>11420</v>
      </c>
      <c r="U53" s="86">
        <v>11360</v>
      </c>
      <c r="V53" s="86">
        <v>11400</v>
      </c>
      <c r="W53" s="86">
        <v>11670</v>
      </c>
      <c r="X53" s="86">
        <v>11880</v>
      </c>
      <c r="Y53" s="86">
        <v>12160</v>
      </c>
      <c r="Z53" s="86">
        <v>12430</v>
      </c>
      <c r="AA53" s="86">
        <v>12720</v>
      </c>
      <c r="AB53" s="87">
        <v>13040</v>
      </c>
      <c r="AC53" s="86">
        <f t="shared" si="1"/>
        <v>4700</v>
      </c>
      <c r="AD53" s="109">
        <v>0.564</v>
      </c>
      <c r="AE53" s="213"/>
    </row>
    <row r="54" spans="1:31" ht="12.75">
      <c r="A54" s="150"/>
      <c r="B54" s="217" t="s">
        <v>22</v>
      </c>
      <c r="C54" s="89">
        <v>10410</v>
      </c>
      <c r="D54" s="86">
        <v>10680</v>
      </c>
      <c r="E54" s="86">
        <v>10760</v>
      </c>
      <c r="F54" s="86">
        <v>10780</v>
      </c>
      <c r="G54" s="86">
        <v>10670</v>
      </c>
      <c r="H54" s="86">
        <v>10760</v>
      </c>
      <c r="I54" s="86">
        <v>10940</v>
      </c>
      <c r="J54" s="86">
        <v>11130</v>
      </c>
      <c r="K54" s="86">
        <v>11410</v>
      </c>
      <c r="L54" s="86">
        <v>11760</v>
      </c>
      <c r="M54" s="86">
        <v>12790</v>
      </c>
      <c r="N54" s="86">
        <v>13360</v>
      </c>
      <c r="O54" s="86">
        <v>13790</v>
      </c>
      <c r="P54" s="86">
        <v>14000</v>
      </c>
      <c r="Q54" s="86">
        <v>14130</v>
      </c>
      <c r="R54" s="86">
        <v>13480</v>
      </c>
      <c r="S54" s="86">
        <v>13300</v>
      </c>
      <c r="T54" s="86">
        <v>13140</v>
      </c>
      <c r="U54" s="86">
        <v>13100</v>
      </c>
      <c r="V54" s="86">
        <v>13200</v>
      </c>
      <c r="W54" s="86">
        <v>13430</v>
      </c>
      <c r="X54" s="86">
        <v>13590</v>
      </c>
      <c r="Y54" s="86">
        <v>13900</v>
      </c>
      <c r="Z54" s="86">
        <v>14270</v>
      </c>
      <c r="AA54" s="86">
        <v>14700</v>
      </c>
      <c r="AB54" s="87">
        <v>15020</v>
      </c>
      <c r="AC54" s="86">
        <f t="shared" si="1"/>
        <v>4610</v>
      </c>
      <c r="AD54" s="109">
        <v>0.443</v>
      </c>
      <c r="AE54" s="213"/>
    </row>
    <row r="55" spans="1:31" ht="25.5" customHeight="1">
      <c r="A55" s="150" t="s">
        <v>110</v>
      </c>
      <c r="B55" s="217" t="s">
        <v>93</v>
      </c>
      <c r="C55" s="89">
        <v>13900</v>
      </c>
      <c r="D55" s="86">
        <v>13920</v>
      </c>
      <c r="E55" s="86">
        <v>14110</v>
      </c>
      <c r="F55" s="86">
        <v>14410</v>
      </c>
      <c r="G55" s="86">
        <v>14610</v>
      </c>
      <c r="H55" s="86">
        <v>14850</v>
      </c>
      <c r="I55" s="86">
        <v>15320</v>
      </c>
      <c r="J55" s="86">
        <v>15610</v>
      </c>
      <c r="K55" s="86">
        <v>15770</v>
      </c>
      <c r="L55" s="86">
        <v>15740</v>
      </c>
      <c r="M55" s="86">
        <v>15970</v>
      </c>
      <c r="N55" s="86">
        <v>16310</v>
      </c>
      <c r="O55" s="86">
        <v>16740</v>
      </c>
      <c r="P55" s="86">
        <v>17200</v>
      </c>
      <c r="Q55" s="86">
        <v>17900</v>
      </c>
      <c r="R55" s="86">
        <v>19730</v>
      </c>
      <c r="S55" s="86">
        <v>20820</v>
      </c>
      <c r="T55" s="86">
        <v>21500</v>
      </c>
      <c r="U55" s="86">
        <v>21950</v>
      </c>
      <c r="V55" s="86">
        <v>22110</v>
      </c>
      <c r="W55" s="86">
        <v>21110</v>
      </c>
      <c r="X55" s="86">
        <v>20870</v>
      </c>
      <c r="Y55" s="86">
        <v>20710</v>
      </c>
      <c r="Z55" s="86">
        <v>20700</v>
      </c>
      <c r="AA55" s="86">
        <v>20850</v>
      </c>
      <c r="AB55" s="87">
        <v>21330</v>
      </c>
      <c r="AC55" s="86">
        <f t="shared" si="1"/>
        <v>7430</v>
      </c>
      <c r="AD55" s="109">
        <v>0.5337</v>
      </c>
      <c r="AE55" s="213"/>
    </row>
    <row r="56" spans="1:31" ht="12.75">
      <c r="A56" s="150"/>
      <c r="B56" s="217" t="s">
        <v>21</v>
      </c>
      <c r="C56" s="89">
        <v>5690</v>
      </c>
      <c r="D56" s="86">
        <v>5770</v>
      </c>
      <c r="E56" s="86">
        <v>5900</v>
      </c>
      <c r="F56" s="86">
        <v>6080</v>
      </c>
      <c r="G56" s="86">
        <v>6170</v>
      </c>
      <c r="H56" s="86">
        <v>6310</v>
      </c>
      <c r="I56" s="86">
        <v>6500</v>
      </c>
      <c r="J56" s="86">
        <v>6670</v>
      </c>
      <c r="K56" s="86">
        <v>6780</v>
      </c>
      <c r="L56" s="86">
        <v>6820</v>
      </c>
      <c r="M56" s="86">
        <v>6920</v>
      </c>
      <c r="N56" s="86">
        <v>7070</v>
      </c>
      <c r="O56" s="86">
        <v>7310</v>
      </c>
      <c r="P56" s="86">
        <v>7500</v>
      </c>
      <c r="Q56" s="86">
        <v>7890</v>
      </c>
      <c r="R56" s="86">
        <v>8790</v>
      </c>
      <c r="S56" s="86">
        <v>9370</v>
      </c>
      <c r="T56" s="86">
        <v>9670</v>
      </c>
      <c r="U56" s="86">
        <v>9930</v>
      </c>
      <c r="V56" s="86">
        <v>9980</v>
      </c>
      <c r="W56" s="86">
        <v>9500</v>
      </c>
      <c r="X56" s="86">
        <v>9390</v>
      </c>
      <c r="Y56" s="86">
        <v>9340</v>
      </c>
      <c r="Z56" s="86">
        <v>9330</v>
      </c>
      <c r="AA56" s="86">
        <v>9380</v>
      </c>
      <c r="AB56" s="87">
        <v>9630</v>
      </c>
      <c r="AC56" s="86">
        <f t="shared" si="1"/>
        <v>3940</v>
      </c>
      <c r="AD56" s="109">
        <v>0.6922</v>
      </c>
      <c r="AE56" s="213"/>
    </row>
    <row r="57" spans="1:31" ht="12.75">
      <c r="A57" s="150"/>
      <c r="B57" s="217" t="s">
        <v>22</v>
      </c>
      <c r="C57" s="89">
        <v>8220</v>
      </c>
      <c r="D57" s="86">
        <v>8150</v>
      </c>
      <c r="E57" s="86">
        <v>8210</v>
      </c>
      <c r="F57" s="86">
        <v>8330</v>
      </c>
      <c r="G57" s="86">
        <v>8440</v>
      </c>
      <c r="H57" s="86">
        <v>8540</v>
      </c>
      <c r="I57" s="86">
        <v>8830</v>
      </c>
      <c r="J57" s="86">
        <v>8930</v>
      </c>
      <c r="K57" s="86">
        <v>9000</v>
      </c>
      <c r="L57" s="86">
        <v>8920</v>
      </c>
      <c r="M57" s="86">
        <v>9040</v>
      </c>
      <c r="N57" s="86">
        <v>9240</v>
      </c>
      <c r="O57" s="86">
        <v>9430</v>
      </c>
      <c r="P57" s="86">
        <v>9700</v>
      </c>
      <c r="Q57" s="86">
        <v>10010</v>
      </c>
      <c r="R57" s="86">
        <v>10940</v>
      </c>
      <c r="S57" s="86">
        <v>11450</v>
      </c>
      <c r="T57" s="86">
        <v>11840</v>
      </c>
      <c r="U57" s="86">
        <v>12020</v>
      </c>
      <c r="V57" s="86">
        <v>12130</v>
      </c>
      <c r="W57" s="86">
        <v>11610</v>
      </c>
      <c r="X57" s="86">
        <v>11490</v>
      </c>
      <c r="Y57" s="86">
        <v>11380</v>
      </c>
      <c r="Z57" s="86">
        <v>11370</v>
      </c>
      <c r="AA57" s="86">
        <v>11470</v>
      </c>
      <c r="AB57" s="87">
        <v>11700</v>
      </c>
      <c r="AC57" s="86">
        <f t="shared" si="1"/>
        <v>3480</v>
      </c>
      <c r="AD57" s="109">
        <v>0.424</v>
      </c>
      <c r="AE57" s="213"/>
    </row>
    <row r="58" spans="1:31" ht="25.5" customHeight="1">
      <c r="A58" s="150" t="s">
        <v>111</v>
      </c>
      <c r="B58" s="217" t="s">
        <v>93</v>
      </c>
      <c r="C58" s="89">
        <v>8290</v>
      </c>
      <c r="D58" s="86">
        <v>8260</v>
      </c>
      <c r="E58" s="86">
        <v>8390</v>
      </c>
      <c r="F58" s="86">
        <v>8600</v>
      </c>
      <c r="G58" s="86">
        <v>8920</v>
      </c>
      <c r="H58" s="86">
        <v>9210</v>
      </c>
      <c r="I58" s="86">
        <v>9360</v>
      </c>
      <c r="J58" s="86">
        <v>9600</v>
      </c>
      <c r="K58" s="86">
        <v>9930</v>
      </c>
      <c r="L58" s="86">
        <v>10190</v>
      </c>
      <c r="M58" s="86">
        <v>10470</v>
      </c>
      <c r="N58" s="86">
        <v>10890</v>
      </c>
      <c r="O58" s="86">
        <v>11160</v>
      </c>
      <c r="P58" s="86">
        <v>11350</v>
      </c>
      <c r="Q58" s="86">
        <v>11380</v>
      </c>
      <c r="R58" s="86">
        <v>11610</v>
      </c>
      <c r="S58" s="86">
        <v>11950</v>
      </c>
      <c r="T58" s="86">
        <v>12330</v>
      </c>
      <c r="U58" s="86">
        <v>12730</v>
      </c>
      <c r="V58" s="86">
        <v>13300</v>
      </c>
      <c r="W58" s="86">
        <v>14760</v>
      </c>
      <c r="X58" s="86">
        <v>15620</v>
      </c>
      <c r="Y58" s="86">
        <v>16160</v>
      </c>
      <c r="Z58" s="86">
        <v>16510</v>
      </c>
      <c r="AA58" s="86">
        <v>16640</v>
      </c>
      <c r="AB58" s="87">
        <v>15970</v>
      </c>
      <c r="AC58" s="86">
        <f t="shared" si="1"/>
        <v>7680</v>
      </c>
      <c r="AD58" s="109">
        <v>0.9271</v>
      </c>
      <c r="AE58" s="213"/>
    </row>
    <row r="59" spans="1:31" ht="12.75">
      <c r="A59" s="150"/>
      <c r="B59" s="217" t="s">
        <v>21</v>
      </c>
      <c r="C59" s="89">
        <v>2790</v>
      </c>
      <c r="D59" s="86">
        <v>2880</v>
      </c>
      <c r="E59" s="86">
        <v>2970</v>
      </c>
      <c r="F59" s="86">
        <v>3100</v>
      </c>
      <c r="G59" s="86">
        <v>3300</v>
      </c>
      <c r="H59" s="86">
        <v>3490</v>
      </c>
      <c r="I59" s="86">
        <v>3600</v>
      </c>
      <c r="J59" s="86">
        <v>3730</v>
      </c>
      <c r="K59" s="86">
        <v>3900</v>
      </c>
      <c r="L59" s="86">
        <v>4010</v>
      </c>
      <c r="M59" s="86">
        <v>4150</v>
      </c>
      <c r="N59" s="86">
        <v>4310</v>
      </c>
      <c r="O59" s="86">
        <v>4460</v>
      </c>
      <c r="P59" s="86">
        <v>4570</v>
      </c>
      <c r="Q59" s="86">
        <v>4620</v>
      </c>
      <c r="R59" s="86">
        <v>4730</v>
      </c>
      <c r="S59" s="86">
        <v>4870</v>
      </c>
      <c r="T59" s="86">
        <v>5070</v>
      </c>
      <c r="U59" s="86">
        <v>5240</v>
      </c>
      <c r="V59" s="86">
        <v>5550</v>
      </c>
      <c r="W59" s="86">
        <v>6240</v>
      </c>
      <c r="X59" s="86">
        <v>6670</v>
      </c>
      <c r="Y59" s="86">
        <v>6900</v>
      </c>
      <c r="Z59" s="86">
        <v>7100</v>
      </c>
      <c r="AA59" s="86">
        <v>7140</v>
      </c>
      <c r="AB59" s="87">
        <v>6840</v>
      </c>
      <c r="AC59" s="86">
        <f t="shared" si="1"/>
        <v>4050</v>
      </c>
      <c r="AD59" s="109">
        <v>1.4477</v>
      </c>
      <c r="AE59" s="213"/>
    </row>
    <row r="60" spans="1:31" ht="12.75">
      <c r="A60" s="150"/>
      <c r="B60" s="217" t="s">
        <v>22</v>
      </c>
      <c r="C60" s="89">
        <v>5500</v>
      </c>
      <c r="D60" s="86">
        <v>5380</v>
      </c>
      <c r="E60" s="86">
        <v>5420</v>
      </c>
      <c r="F60" s="86">
        <v>5490</v>
      </c>
      <c r="G60" s="86">
        <v>5620</v>
      </c>
      <c r="H60" s="86">
        <v>5720</v>
      </c>
      <c r="I60" s="86">
        <v>5760</v>
      </c>
      <c r="J60" s="86">
        <v>5870</v>
      </c>
      <c r="K60" s="86">
        <v>6030</v>
      </c>
      <c r="L60" s="86">
        <v>6180</v>
      </c>
      <c r="M60" s="86">
        <v>6320</v>
      </c>
      <c r="N60" s="86">
        <v>6570</v>
      </c>
      <c r="O60" s="86">
        <v>6700</v>
      </c>
      <c r="P60" s="86">
        <v>6780</v>
      </c>
      <c r="Q60" s="86">
        <v>6750</v>
      </c>
      <c r="R60" s="86">
        <v>6880</v>
      </c>
      <c r="S60" s="86">
        <v>7070</v>
      </c>
      <c r="T60" s="86">
        <v>7250</v>
      </c>
      <c r="U60" s="86">
        <v>7490</v>
      </c>
      <c r="V60" s="86">
        <v>7750</v>
      </c>
      <c r="W60" s="86">
        <v>8520</v>
      </c>
      <c r="X60" s="86">
        <v>8950</v>
      </c>
      <c r="Y60" s="86">
        <v>9260</v>
      </c>
      <c r="Z60" s="86">
        <v>9410</v>
      </c>
      <c r="AA60" s="86">
        <v>9500</v>
      </c>
      <c r="AB60" s="87">
        <v>9140</v>
      </c>
      <c r="AC60" s="86">
        <f t="shared" si="1"/>
        <v>3640</v>
      </c>
      <c r="AD60" s="109">
        <v>0.6625</v>
      </c>
      <c r="AE60" s="213"/>
    </row>
    <row r="61" spans="1:31" ht="25.5" customHeight="1">
      <c r="A61" s="150" t="s">
        <v>112</v>
      </c>
      <c r="B61" s="217" t="s">
        <v>93</v>
      </c>
      <c r="C61" s="89">
        <v>4120</v>
      </c>
      <c r="D61" s="86">
        <v>4410</v>
      </c>
      <c r="E61" s="86">
        <v>4700</v>
      </c>
      <c r="F61" s="86">
        <v>4930</v>
      </c>
      <c r="G61" s="86">
        <v>5160</v>
      </c>
      <c r="H61" s="86">
        <v>5420</v>
      </c>
      <c r="I61" s="86">
        <v>5620</v>
      </c>
      <c r="J61" s="86">
        <v>5880</v>
      </c>
      <c r="K61" s="86">
        <v>6160</v>
      </c>
      <c r="L61" s="86">
        <v>6530</v>
      </c>
      <c r="M61" s="86">
        <v>6890</v>
      </c>
      <c r="N61" s="86">
        <v>7130</v>
      </c>
      <c r="O61" s="86">
        <v>7490</v>
      </c>
      <c r="P61" s="86">
        <v>7920</v>
      </c>
      <c r="Q61" s="86">
        <v>8350</v>
      </c>
      <c r="R61" s="86">
        <v>8780</v>
      </c>
      <c r="S61" s="86">
        <v>9220</v>
      </c>
      <c r="T61" s="86">
        <v>9630</v>
      </c>
      <c r="U61" s="86">
        <v>10030</v>
      </c>
      <c r="V61" s="86">
        <v>10310</v>
      </c>
      <c r="W61" s="86">
        <v>10750</v>
      </c>
      <c r="X61" s="86">
        <v>11250</v>
      </c>
      <c r="Y61" s="86">
        <v>11750</v>
      </c>
      <c r="Z61" s="86">
        <v>12260</v>
      </c>
      <c r="AA61" s="86">
        <v>12790</v>
      </c>
      <c r="AB61" s="87">
        <v>14030</v>
      </c>
      <c r="AC61" s="86">
        <f t="shared" si="1"/>
        <v>9910</v>
      </c>
      <c r="AD61" s="109">
        <v>2.4013</v>
      </c>
      <c r="AE61" s="213"/>
    </row>
    <row r="62" spans="1:31" ht="12.75">
      <c r="A62" s="150"/>
      <c r="B62" s="217" t="s">
        <v>21</v>
      </c>
      <c r="C62" s="89">
        <v>1180</v>
      </c>
      <c r="D62" s="86">
        <v>1260</v>
      </c>
      <c r="E62" s="86">
        <v>1360</v>
      </c>
      <c r="F62" s="86">
        <v>1440</v>
      </c>
      <c r="G62" s="86">
        <v>1520</v>
      </c>
      <c r="H62" s="86">
        <v>1590</v>
      </c>
      <c r="I62" s="86">
        <v>1700</v>
      </c>
      <c r="J62" s="86">
        <v>1800</v>
      </c>
      <c r="K62" s="86">
        <v>1930</v>
      </c>
      <c r="L62" s="86">
        <v>2100</v>
      </c>
      <c r="M62" s="86">
        <v>2260</v>
      </c>
      <c r="N62" s="86">
        <v>2380</v>
      </c>
      <c r="O62" s="86">
        <v>2540</v>
      </c>
      <c r="P62" s="86">
        <v>2720</v>
      </c>
      <c r="Q62" s="86">
        <v>2890</v>
      </c>
      <c r="R62" s="86">
        <v>3080</v>
      </c>
      <c r="S62" s="86">
        <v>3260</v>
      </c>
      <c r="T62" s="86">
        <v>3440</v>
      </c>
      <c r="U62" s="86">
        <v>3610</v>
      </c>
      <c r="V62" s="86">
        <v>3750</v>
      </c>
      <c r="W62" s="86">
        <v>3920</v>
      </c>
      <c r="X62" s="86">
        <v>4110</v>
      </c>
      <c r="Y62" s="86">
        <v>4350</v>
      </c>
      <c r="Z62" s="86">
        <v>4550</v>
      </c>
      <c r="AA62" s="86">
        <v>4820</v>
      </c>
      <c r="AB62" s="87">
        <v>5360</v>
      </c>
      <c r="AC62" s="86">
        <f t="shared" si="1"/>
        <v>4180</v>
      </c>
      <c r="AD62" s="109">
        <v>3.5626</v>
      </c>
      <c r="AE62" s="213"/>
    </row>
    <row r="63" spans="1:31" ht="13.5" thickBot="1">
      <c r="A63" s="151"/>
      <c r="B63" s="218" t="s">
        <v>22</v>
      </c>
      <c r="C63" s="93">
        <v>2950</v>
      </c>
      <c r="D63" s="91">
        <v>3150</v>
      </c>
      <c r="E63" s="91">
        <v>3340</v>
      </c>
      <c r="F63" s="91">
        <v>3490</v>
      </c>
      <c r="G63" s="91">
        <v>3640</v>
      </c>
      <c r="H63" s="91">
        <v>3820</v>
      </c>
      <c r="I63" s="91">
        <v>3920</v>
      </c>
      <c r="J63" s="91">
        <v>4070</v>
      </c>
      <c r="K63" s="91">
        <v>4230</v>
      </c>
      <c r="L63" s="91">
        <v>4430</v>
      </c>
      <c r="M63" s="91">
        <v>4630</v>
      </c>
      <c r="N63" s="91">
        <v>4750</v>
      </c>
      <c r="O63" s="91">
        <v>4950</v>
      </c>
      <c r="P63" s="91">
        <v>5190</v>
      </c>
      <c r="Q63" s="91">
        <v>5450</v>
      </c>
      <c r="R63" s="91">
        <v>5700</v>
      </c>
      <c r="S63" s="91">
        <v>5960</v>
      </c>
      <c r="T63" s="91">
        <v>6190</v>
      </c>
      <c r="U63" s="91">
        <v>6410</v>
      </c>
      <c r="V63" s="91">
        <v>6570</v>
      </c>
      <c r="W63" s="91">
        <v>6830</v>
      </c>
      <c r="X63" s="91">
        <v>7140</v>
      </c>
      <c r="Y63" s="91">
        <v>7400</v>
      </c>
      <c r="Z63" s="91">
        <v>7700</v>
      </c>
      <c r="AA63" s="91">
        <v>7970</v>
      </c>
      <c r="AB63" s="92">
        <v>8670</v>
      </c>
      <c r="AC63" s="91">
        <f t="shared" si="1"/>
        <v>5720</v>
      </c>
      <c r="AD63" s="110">
        <v>1.9386</v>
      </c>
      <c r="AE63" s="213"/>
    </row>
    <row r="64" spans="1:30" ht="12.75">
      <c r="A64" s="111"/>
      <c r="B64" s="112"/>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113"/>
    </row>
    <row r="65" spans="1:30" ht="12.75">
      <c r="A65" s="114" t="s">
        <v>681</v>
      </c>
      <c r="B65" s="112"/>
      <c r="C65" s="86"/>
      <c r="D65" s="86"/>
      <c r="E65" s="86"/>
      <c r="F65" s="86"/>
      <c r="G65" s="86"/>
      <c r="H65" s="86"/>
      <c r="I65" s="86"/>
      <c r="J65" s="86"/>
      <c r="K65" s="86"/>
      <c r="L65" s="86"/>
      <c r="M65" s="86"/>
      <c r="N65" s="114"/>
      <c r="O65" s="112"/>
      <c r="P65" s="86"/>
      <c r="Q65" s="86"/>
      <c r="R65" s="86"/>
      <c r="S65" s="86"/>
      <c r="T65" s="86"/>
      <c r="U65" s="86"/>
      <c r="V65" s="86"/>
      <c r="W65" s="86"/>
      <c r="X65" s="86"/>
      <c r="Y65" s="86"/>
      <c r="Z65" s="86"/>
      <c r="AA65" s="114"/>
      <c r="AB65" s="112"/>
      <c r="AC65" s="86"/>
      <c r="AD65" s="86"/>
    </row>
    <row r="66" spans="1:30" ht="12.75">
      <c r="A66" s="255" t="s">
        <v>678</v>
      </c>
      <c r="B66" s="255"/>
      <c r="C66" s="255"/>
      <c r="D66" s="255"/>
      <c r="E66" s="86"/>
      <c r="F66" s="86"/>
      <c r="G66" s="86"/>
      <c r="H66" s="86"/>
      <c r="I66" s="86"/>
      <c r="J66" s="86"/>
      <c r="K66" s="86"/>
      <c r="L66" s="86"/>
      <c r="M66" s="86"/>
      <c r="N66" s="98"/>
      <c r="O66" s="98"/>
      <c r="P66" s="98"/>
      <c r="Q66" s="98"/>
      <c r="R66" s="86"/>
      <c r="S66" s="86"/>
      <c r="T66" s="86"/>
      <c r="U66" s="86"/>
      <c r="V66" s="86"/>
      <c r="W66" s="86"/>
      <c r="X66" s="86"/>
      <c r="Y66" s="86"/>
      <c r="Z66" s="86"/>
      <c r="AA66" s="98"/>
      <c r="AB66" s="98"/>
      <c r="AC66" s="98"/>
      <c r="AD66" s="98"/>
    </row>
    <row r="67" spans="1:30" ht="15">
      <c r="A67" s="255" t="s">
        <v>614</v>
      </c>
      <c r="B67" s="255"/>
      <c r="C67" s="255"/>
      <c r="D67" s="115"/>
      <c r="E67" s="111"/>
      <c r="F67" s="111"/>
      <c r="G67" s="111"/>
      <c r="H67" s="111"/>
      <c r="N67" s="98"/>
      <c r="O67" s="98"/>
      <c r="P67" s="98"/>
      <c r="Q67" s="98"/>
      <c r="AA67" s="98"/>
      <c r="AB67" s="98"/>
      <c r="AC67" s="98"/>
      <c r="AD67" s="98"/>
    </row>
    <row r="68" spans="1:30" ht="15">
      <c r="A68" s="111"/>
      <c r="B68" s="111"/>
      <c r="C68" s="111"/>
      <c r="D68" s="111"/>
      <c r="E68" s="111"/>
      <c r="F68" s="111"/>
      <c r="G68" s="111"/>
      <c r="H68" s="111"/>
      <c r="N68" s="111"/>
      <c r="O68" s="111"/>
      <c r="P68" s="111"/>
      <c r="Q68" s="111"/>
      <c r="AA68" s="111"/>
      <c r="AB68" s="111"/>
      <c r="AC68" s="111"/>
      <c r="AD68" s="111"/>
    </row>
    <row r="69" spans="1:30" ht="15">
      <c r="A69" s="254" t="s">
        <v>706</v>
      </c>
      <c r="B69" s="254"/>
      <c r="N69" s="153"/>
      <c r="O69" s="153"/>
      <c r="P69" s="121"/>
      <c r="Q69" s="121"/>
      <c r="AA69" s="153"/>
      <c r="AB69" s="153"/>
      <c r="AC69" s="121"/>
      <c r="AD69" s="121"/>
    </row>
  </sheetData>
  <sheetProtection/>
  <mergeCells count="6">
    <mergeCell ref="AC3:AD3"/>
    <mergeCell ref="A69:B69"/>
    <mergeCell ref="A67:C67"/>
    <mergeCell ref="M1:N1"/>
    <mergeCell ref="A66:D66"/>
    <mergeCell ref="A1:L1"/>
  </mergeCells>
  <hyperlinks>
    <hyperlink ref="M1" location="Contents!A1" display="Back to contents page"/>
  </hyperlinks>
  <printOptions/>
  <pageMargins left="0.75" right="0.75" top="1" bottom="1" header="0.5" footer="0.5"/>
  <pageSetup horizontalDpi="200" verticalDpi="200" orientation="landscape" paperSize="9" r:id="rId1"/>
  <ignoredErrors>
    <ignoredError sqref="A13" twoDigitTextYear="1"/>
  </ignoredErrors>
</worksheet>
</file>

<file path=xl/worksheets/sheet19.xml><?xml version="1.0" encoding="utf-8"?>
<worksheet xmlns="http://schemas.openxmlformats.org/spreadsheetml/2006/main" xmlns:r="http://schemas.openxmlformats.org/officeDocument/2006/relationships">
  <sheetPr>
    <tabColor indexed="48"/>
  </sheetPr>
  <dimension ref="A1:AA20"/>
  <sheetViews>
    <sheetView zoomScalePageLayoutView="0" workbookViewId="0" topLeftCell="B1">
      <selection activeCell="A1" sqref="A1:N1"/>
    </sheetView>
  </sheetViews>
  <sheetFormatPr defaultColWidth="9.140625" defaultRowHeight="12.75"/>
  <cols>
    <col min="1" max="1" width="25.57421875" style="63" customWidth="1"/>
    <col min="2" max="26" width="9.140625" style="63" customWidth="1"/>
    <col min="27" max="27" width="3.00390625" style="63" customWidth="1"/>
    <col min="28" max="16384" width="9.140625" style="63" customWidth="1"/>
  </cols>
  <sheetData>
    <row r="1" spans="1:17" s="69" customFormat="1" ht="18">
      <c r="A1" s="269" t="s">
        <v>748</v>
      </c>
      <c r="B1" s="269"/>
      <c r="C1" s="269"/>
      <c r="D1" s="269"/>
      <c r="E1" s="269"/>
      <c r="F1" s="269"/>
      <c r="G1" s="269"/>
      <c r="H1" s="269"/>
      <c r="I1" s="269"/>
      <c r="J1" s="269"/>
      <c r="K1" s="269"/>
      <c r="L1" s="269"/>
      <c r="M1" s="269"/>
      <c r="N1" s="269"/>
      <c r="P1" s="226" t="s">
        <v>89</v>
      </c>
      <c r="Q1" s="226"/>
    </row>
    <row r="2" ht="13.5" thickBot="1">
      <c r="X2" s="122"/>
    </row>
    <row r="3" spans="1:26" s="125" customFormat="1" ht="13.5" thickBot="1">
      <c r="A3" s="131" t="s">
        <v>135</v>
      </c>
      <c r="B3" s="156" t="s">
        <v>115</v>
      </c>
      <c r="C3" s="156" t="s">
        <v>116</v>
      </c>
      <c r="D3" s="156" t="s">
        <v>117</v>
      </c>
      <c r="E3" s="156" t="s">
        <v>118</v>
      </c>
      <c r="F3" s="156" t="s">
        <v>119</v>
      </c>
      <c r="G3" s="156" t="s">
        <v>120</v>
      </c>
      <c r="H3" s="156" t="s">
        <v>121</v>
      </c>
      <c r="I3" s="156" t="s">
        <v>122</v>
      </c>
      <c r="J3" s="156" t="s">
        <v>123</v>
      </c>
      <c r="K3" s="156" t="s">
        <v>124</v>
      </c>
      <c r="L3" s="156" t="s">
        <v>125</v>
      </c>
      <c r="M3" s="156" t="s">
        <v>126</v>
      </c>
      <c r="N3" s="156" t="s">
        <v>127</v>
      </c>
      <c r="O3" s="156" t="s">
        <v>128</v>
      </c>
      <c r="P3" s="156" t="s">
        <v>129</v>
      </c>
      <c r="Q3" s="156" t="s">
        <v>130</v>
      </c>
      <c r="R3" s="156" t="s">
        <v>131</v>
      </c>
      <c r="S3" s="156" t="s">
        <v>132</v>
      </c>
      <c r="T3" s="156" t="s">
        <v>133</v>
      </c>
      <c r="U3" s="156" t="s">
        <v>618</v>
      </c>
      <c r="V3" s="156" t="s">
        <v>619</v>
      </c>
      <c r="W3" s="156" t="s">
        <v>684</v>
      </c>
      <c r="X3" s="156" t="s">
        <v>685</v>
      </c>
      <c r="Y3" s="156" t="s">
        <v>708</v>
      </c>
      <c r="Z3" s="157" t="s">
        <v>709</v>
      </c>
    </row>
    <row r="4" spans="1:26" s="69" customFormat="1" ht="12.75">
      <c r="A4" s="136" t="s">
        <v>134</v>
      </c>
      <c r="B4" s="104">
        <v>1787310</v>
      </c>
      <c r="C4" s="105">
        <v>1789170</v>
      </c>
      <c r="D4" s="105">
        <v>1792740</v>
      </c>
      <c r="E4" s="105">
        <v>1797040</v>
      </c>
      <c r="F4" s="105">
        <v>1802030</v>
      </c>
      <c r="G4" s="105">
        <v>1807570</v>
      </c>
      <c r="H4" s="105">
        <v>1813710</v>
      </c>
      <c r="I4" s="105">
        <v>1820460</v>
      </c>
      <c r="J4" s="105">
        <v>1827270</v>
      </c>
      <c r="K4" s="105">
        <v>1834090</v>
      </c>
      <c r="L4" s="105">
        <v>1840860</v>
      </c>
      <c r="M4" s="105">
        <v>1847600</v>
      </c>
      <c r="N4" s="105">
        <v>1854240</v>
      </c>
      <c r="O4" s="105">
        <v>1860720</v>
      </c>
      <c r="P4" s="105">
        <v>1867060</v>
      </c>
      <c r="Q4" s="105">
        <v>1873210</v>
      </c>
      <c r="R4" s="105">
        <v>1879060</v>
      </c>
      <c r="S4" s="105">
        <v>1884690</v>
      </c>
      <c r="T4" s="105">
        <v>1890090</v>
      </c>
      <c r="U4" s="105">
        <v>1895210</v>
      </c>
      <c r="V4" s="105">
        <v>1900050</v>
      </c>
      <c r="W4" s="105">
        <v>1904620</v>
      </c>
      <c r="X4" s="105">
        <v>1908940</v>
      </c>
      <c r="Y4" s="105">
        <v>1913030</v>
      </c>
      <c r="Z4" s="82">
        <v>1916940</v>
      </c>
    </row>
    <row r="5" spans="1:26" ht="12.75">
      <c r="A5" s="133" t="s">
        <v>136</v>
      </c>
      <c r="B5" s="89">
        <v>19840</v>
      </c>
      <c r="C5" s="86">
        <v>19980</v>
      </c>
      <c r="D5" s="86">
        <v>20150</v>
      </c>
      <c r="E5" s="86">
        <v>20360</v>
      </c>
      <c r="F5" s="86">
        <v>20560</v>
      </c>
      <c r="G5" s="86">
        <v>20720</v>
      </c>
      <c r="H5" s="86">
        <v>20830</v>
      </c>
      <c r="I5" s="86">
        <v>20910</v>
      </c>
      <c r="J5" s="86">
        <v>20960</v>
      </c>
      <c r="K5" s="86">
        <v>21000</v>
      </c>
      <c r="L5" s="86">
        <v>20990</v>
      </c>
      <c r="M5" s="86">
        <v>20980</v>
      </c>
      <c r="N5" s="86">
        <v>20930</v>
      </c>
      <c r="O5" s="86">
        <v>20870</v>
      </c>
      <c r="P5" s="86">
        <v>20780</v>
      </c>
      <c r="Q5" s="86">
        <v>20660</v>
      </c>
      <c r="R5" s="86">
        <v>20550</v>
      </c>
      <c r="S5" s="86">
        <v>20450</v>
      </c>
      <c r="T5" s="86">
        <v>20360</v>
      </c>
      <c r="U5" s="86">
        <v>20230</v>
      </c>
      <c r="V5" s="86">
        <v>20140</v>
      </c>
      <c r="W5" s="86">
        <v>20060</v>
      </c>
      <c r="X5" s="86">
        <v>20020</v>
      </c>
      <c r="Y5" s="86">
        <v>20010</v>
      </c>
      <c r="Z5" s="87">
        <v>20040</v>
      </c>
    </row>
    <row r="6" spans="1:26" ht="12.75">
      <c r="A6" s="133" t="s">
        <v>137</v>
      </c>
      <c r="B6" s="89">
        <v>19530</v>
      </c>
      <c r="C6" s="86">
        <v>18350</v>
      </c>
      <c r="D6" s="86">
        <v>18260</v>
      </c>
      <c r="E6" s="86">
        <v>18170</v>
      </c>
      <c r="F6" s="86">
        <v>18160</v>
      </c>
      <c r="G6" s="86">
        <v>18080</v>
      </c>
      <c r="H6" s="86">
        <v>18090</v>
      </c>
      <c r="I6" s="86">
        <v>18100</v>
      </c>
      <c r="J6" s="86">
        <v>18140</v>
      </c>
      <c r="K6" s="86">
        <v>18230</v>
      </c>
      <c r="L6" s="86">
        <v>18250</v>
      </c>
      <c r="M6" s="86">
        <v>18340</v>
      </c>
      <c r="N6" s="86">
        <v>18450</v>
      </c>
      <c r="O6" s="86">
        <v>18530</v>
      </c>
      <c r="P6" s="86">
        <v>18640</v>
      </c>
      <c r="Q6" s="86">
        <v>18800</v>
      </c>
      <c r="R6" s="86">
        <v>18920</v>
      </c>
      <c r="S6" s="86">
        <v>19050</v>
      </c>
      <c r="T6" s="86">
        <v>19250</v>
      </c>
      <c r="U6" s="86">
        <v>19390</v>
      </c>
      <c r="V6" s="86">
        <v>19570</v>
      </c>
      <c r="W6" s="86">
        <v>19740</v>
      </c>
      <c r="X6" s="86">
        <v>19930</v>
      </c>
      <c r="Y6" s="86">
        <v>20100</v>
      </c>
      <c r="Z6" s="87">
        <v>20300</v>
      </c>
    </row>
    <row r="7" spans="1:26" ht="15">
      <c r="A7" s="133" t="s">
        <v>613</v>
      </c>
      <c r="B7" s="89">
        <v>310</v>
      </c>
      <c r="C7" s="86">
        <v>1620</v>
      </c>
      <c r="D7" s="86">
        <v>1890</v>
      </c>
      <c r="E7" s="86">
        <v>2190</v>
      </c>
      <c r="F7" s="86">
        <v>2390</v>
      </c>
      <c r="G7" s="86">
        <v>2640</v>
      </c>
      <c r="H7" s="86">
        <v>2740</v>
      </c>
      <c r="I7" s="86">
        <v>2810</v>
      </c>
      <c r="J7" s="86">
        <v>2820</v>
      </c>
      <c r="K7" s="86">
        <v>2770</v>
      </c>
      <c r="L7" s="86">
        <v>2740</v>
      </c>
      <c r="M7" s="86">
        <v>2640</v>
      </c>
      <c r="N7" s="86">
        <v>2490</v>
      </c>
      <c r="O7" s="86">
        <v>2330</v>
      </c>
      <c r="P7" s="86">
        <v>2140</v>
      </c>
      <c r="Q7" s="86">
        <v>1850</v>
      </c>
      <c r="R7" s="86">
        <v>1620</v>
      </c>
      <c r="S7" s="86">
        <v>1400</v>
      </c>
      <c r="T7" s="86">
        <v>1110</v>
      </c>
      <c r="U7" s="86">
        <v>840</v>
      </c>
      <c r="V7" s="86">
        <v>570</v>
      </c>
      <c r="W7" s="86">
        <v>320</v>
      </c>
      <c r="X7" s="86">
        <v>90</v>
      </c>
      <c r="Y7" s="86">
        <v>-90</v>
      </c>
      <c r="Z7" s="87">
        <v>-260</v>
      </c>
    </row>
    <row r="8" spans="1:26" ht="12.75">
      <c r="A8" s="133" t="s">
        <v>138</v>
      </c>
      <c r="B8" s="89">
        <v>1550</v>
      </c>
      <c r="C8" s="86">
        <v>1950</v>
      </c>
      <c r="D8" s="86">
        <v>2400</v>
      </c>
      <c r="E8" s="86">
        <v>2800</v>
      </c>
      <c r="F8" s="86">
        <v>3150</v>
      </c>
      <c r="G8" s="86">
        <v>3500</v>
      </c>
      <c r="H8" s="86">
        <v>4000</v>
      </c>
      <c r="I8" s="86">
        <v>4000</v>
      </c>
      <c r="J8" s="86">
        <v>4000</v>
      </c>
      <c r="K8" s="86">
        <v>4000</v>
      </c>
      <c r="L8" s="86">
        <v>4000</v>
      </c>
      <c r="M8" s="86">
        <v>4000</v>
      </c>
      <c r="N8" s="86">
        <v>4000</v>
      </c>
      <c r="O8" s="86">
        <v>4000</v>
      </c>
      <c r="P8" s="86">
        <v>4000</v>
      </c>
      <c r="Q8" s="86">
        <v>4000</v>
      </c>
      <c r="R8" s="86">
        <v>4000</v>
      </c>
      <c r="S8" s="86">
        <v>4000</v>
      </c>
      <c r="T8" s="86">
        <v>4000</v>
      </c>
      <c r="U8" s="86">
        <v>4000</v>
      </c>
      <c r="V8" s="86">
        <v>4000</v>
      </c>
      <c r="W8" s="86">
        <v>4000</v>
      </c>
      <c r="X8" s="86">
        <v>4000</v>
      </c>
      <c r="Y8" s="86">
        <v>4000</v>
      </c>
      <c r="Z8" s="87">
        <v>4000</v>
      </c>
    </row>
    <row r="9" spans="1:27" s="69" customFormat="1" ht="12.75">
      <c r="A9" s="136" t="s">
        <v>139</v>
      </c>
      <c r="B9" s="107">
        <v>1789170</v>
      </c>
      <c r="C9" s="81">
        <v>1792740</v>
      </c>
      <c r="D9" s="81">
        <v>1797040</v>
      </c>
      <c r="E9" s="81">
        <v>1802030</v>
      </c>
      <c r="F9" s="81">
        <v>1807570</v>
      </c>
      <c r="G9" s="81">
        <v>1813710</v>
      </c>
      <c r="H9" s="81">
        <v>1820460</v>
      </c>
      <c r="I9" s="81">
        <v>1827270</v>
      </c>
      <c r="J9" s="81">
        <v>1834090</v>
      </c>
      <c r="K9" s="81">
        <v>1840860</v>
      </c>
      <c r="L9" s="81">
        <v>1847600</v>
      </c>
      <c r="M9" s="81">
        <v>1854240</v>
      </c>
      <c r="N9" s="81">
        <v>1860720</v>
      </c>
      <c r="O9" s="81">
        <v>1867060</v>
      </c>
      <c r="P9" s="81">
        <v>1873210</v>
      </c>
      <c r="Q9" s="81">
        <v>1879060</v>
      </c>
      <c r="R9" s="81">
        <v>1884690</v>
      </c>
      <c r="S9" s="81">
        <v>1890090</v>
      </c>
      <c r="T9" s="81">
        <v>1895210</v>
      </c>
      <c r="U9" s="81">
        <v>1900050</v>
      </c>
      <c r="V9" s="81">
        <v>1904620</v>
      </c>
      <c r="W9" s="81">
        <v>1908940</v>
      </c>
      <c r="X9" s="81">
        <v>1913030</v>
      </c>
      <c r="Y9" s="81">
        <v>1916940</v>
      </c>
      <c r="Z9" s="108">
        <v>1920680</v>
      </c>
      <c r="AA9" s="126"/>
    </row>
    <row r="10" spans="1:26" ht="27" customHeight="1" thickBot="1">
      <c r="A10" s="134" t="s">
        <v>140</v>
      </c>
      <c r="B10" s="93">
        <v>1860</v>
      </c>
      <c r="C10" s="91">
        <v>3580</v>
      </c>
      <c r="D10" s="91">
        <v>4290</v>
      </c>
      <c r="E10" s="91">
        <v>4990</v>
      </c>
      <c r="F10" s="91">
        <v>5550</v>
      </c>
      <c r="G10" s="91">
        <v>6140</v>
      </c>
      <c r="H10" s="91">
        <v>6740</v>
      </c>
      <c r="I10" s="91">
        <v>6810</v>
      </c>
      <c r="J10" s="91">
        <v>6820</v>
      </c>
      <c r="K10" s="91">
        <v>6770</v>
      </c>
      <c r="L10" s="91">
        <v>6740</v>
      </c>
      <c r="M10" s="91">
        <v>6640</v>
      </c>
      <c r="N10" s="91">
        <v>6490</v>
      </c>
      <c r="O10" s="91">
        <v>6340</v>
      </c>
      <c r="P10" s="91">
        <v>6150</v>
      </c>
      <c r="Q10" s="91">
        <v>5860</v>
      </c>
      <c r="R10" s="91">
        <v>5630</v>
      </c>
      <c r="S10" s="91">
        <v>5400</v>
      </c>
      <c r="T10" s="91">
        <v>5120</v>
      </c>
      <c r="U10" s="91">
        <v>4840</v>
      </c>
      <c r="V10" s="91">
        <v>4570</v>
      </c>
      <c r="W10" s="91">
        <v>4320</v>
      </c>
      <c r="X10" s="91">
        <v>4090</v>
      </c>
      <c r="Y10" s="91">
        <v>3910</v>
      </c>
      <c r="Z10" s="92">
        <v>3740</v>
      </c>
    </row>
    <row r="11" spans="1:26" ht="12.75">
      <c r="A11" s="68"/>
      <c r="B11" s="86"/>
      <c r="C11" s="86"/>
      <c r="D11" s="86"/>
      <c r="E11" s="86"/>
      <c r="F11" s="86"/>
      <c r="G11" s="86"/>
      <c r="H11" s="86"/>
      <c r="I11" s="86"/>
      <c r="J11" s="86"/>
      <c r="K11" s="86"/>
      <c r="L11" s="86"/>
      <c r="M11" s="86"/>
      <c r="N11" s="86"/>
      <c r="O11" s="86"/>
      <c r="P11" s="86"/>
      <c r="Q11" s="86"/>
      <c r="R11" s="86"/>
      <c r="S11" s="86"/>
      <c r="T11" s="86"/>
      <c r="U11" s="86"/>
      <c r="V11" s="86"/>
      <c r="W11" s="86"/>
      <c r="X11" s="86"/>
      <c r="Y11" s="86"/>
      <c r="Z11" s="86"/>
    </row>
    <row r="12" spans="1:26" ht="12.75">
      <c r="A12" s="114" t="s">
        <v>680</v>
      </c>
      <c r="B12" s="86"/>
      <c r="C12" s="86"/>
      <c r="D12" s="86"/>
      <c r="E12" s="86"/>
      <c r="F12" s="86"/>
      <c r="G12" s="86"/>
      <c r="H12" s="86"/>
      <c r="I12" s="86"/>
      <c r="J12" s="86"/>
      <c r="K12" s="86"/>
      <c r="L12" s="86"/>
      <c r="M12" s="114"/>
      <c r="N12" s="86"/>
      <c r="O12" s="86"/>
      <c r="P12" s="86"/>
      <c r="Q12" s="86"/>
      <c r="R12" s="86"/>
      <c r="S12" s="86"/>
      <c r="T12" s="86"/>
      <c r="U12" s="86"/>
      <c r="V12" s="86"/>
      <c r="W12" s="86"/>
      <c r="X12" s="86"/>
      <c r="Y12" s="86"/>
      <c r="Z12" s="86"/>
    </row>
    <row r="13" spans="1:15" ht="12.75">
      <c r="A13" s="127" t="s">
        <v>683</v>
      </c>
      <c r="M13" s="158"/>
      <c r="N13" s="158"/>
      <c r="O13" s="158"/>
    </row>
    <row r="14" spans="1:16" ht="12.75">
      <c r="A14" s="268" t="s">
        <v>682</v>
      </c>
      <c r="B14" s="268"/>
      <c r="C14" s="268"/>
      <c r="M14" s="159"/>
      <c r="N14" s="159"/>
      <c r="O14" s="159"/>
      <c r="P14" s="159"/>
    </row>
    <row r="15" spans="1:13" ht="12.75">
      <c r="A15" s="246" t="s">
        <v>614</v>
      </c>
      <c r="B15" s="246"/>
      <c r="M15" s="99"/>
    </row>
    <row r="17" spans="1:14" ht="12.75">
      <c r="A17" s="99" t="s">
        <v>706</v>
      </c>
      <c r="M17" s="159"/>
      <c r="N17" s="159"/>
    </row>
    <row r="20" spans="2:26" ht="12.75">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row>
  </sheetData>
  <sheetProtection/>
  <mergeCells count="3">
    <mergeCell ref="A15:B15"/>
    <mergeCell ref="A14:C14"/>
    <mergeCell ref="A1:N1"/>
  </mergeCells>
  <hyperlinks>
    <hyperlink ref="P1" location="Contents!A1" display="Back to contents page"/>
  </hyperlink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13"/>
  <sheetViews>
    <sheetView zoomScalePageLayoutView="0" workbookViewId="0" topLeftCell="A1">
      <selection activeCell="A1" sqref="A1"/>
    </sheetView>
  </sheetViews>
  <sheetFormatPr defaultColWidth="9.140625" defaultRowHeight="12.75"/>
  <cols>
    <col min="1" max="1" width="25.57421875" style="208" customWidth="1"/>
    <col min="2" max="16384" width="9.140625" style="208" customWidth="1"/>
  </cols>
  <sheetData>
    <row r="1" spans="1:5" ht="15">
      <c r="A1" s="207" t="s">
        <v>713</v>
      </c>
      <c r="C1" s="242" t="s">
        <v>714</v>
      </c>
      <c r="D1" s="242"/>
      <c r="E1" s="242"/>
    </row>
    <row r="2" ht="15">
      <c r="A2" s="207"/>
    </row>
    <row r="3" spans="1:13" ht="12.75">
      <c r="A3" s="209" t="s">
        <v>715</v>
      </c>
      <c r="B3" s="243" t="s">
        <v>726</v>
      </c>
      <c r="C3" s="243"/>
      <c r="D3" s="243"/>
      <c r="E3" s="243"/>
      <c r="F3" s="243"/>
      <c r="G3" s="243"/>
      <c r="H3" s="243"/>
      <c r="I3" s="243"/>
      <c r="J3" s="243"/>
      <c r="K3" s="243"/>
      <c r="L3" s="243"/>
      <c r="M3" s="243"/>
    </row>
    <row r="4" spans="1:4" ht="12.75">
      <c r="A4" s="209" t="s">
        <v>716</v>
      </c>
      <c r="B4" s="243" t="s">
        <v>717</v>
      </c>
      <c r="C4" s="243"/>
      <c r="D4" s="243"/>
    </row>
    <row r="5" spans="1:8" ht="12.75">
      <c r="A5" s="209" t="s">
        <v>718</v>
      </c>
      <c r="B5" s="244" t="s">
        <v>744</v>
      </c>
      <c r="C5" s="244"/>
      <c r="D5" s="244"/>
      <c r="E5" s="244"/>
      <c r="F5" s="244"/>
      <c r="G5" s="244"/>
      <c r="H5" s="244"/>
    </row>
    <row r="6" spans="1:5" ht="12.75">
      <c r="A6" s="209" t="s">
        <v>719</v>
      </c>
      <c r="B6" s="243" t="s">
        <v>720</v>
      </c>
      <c r="C6" s="243"/>
      <c r="D6" s="243"/>
      <c r="E6" s="243"/>
    </row>
    <row r="7" spans="1:7" ht="12.75">
      <c r="A7" s="209" t="s">
        <v>721</v>
      </c>
      <c r="B7" s="243" t="s">
        <v>722</v>
      </c>
      <c r="C7" s="243"/>
      <c r="D7" s="243"/>
      <c r="E7" s="243"/>
      <c r="F7" s="243"/>
      <c r="G7" s="243"/>
    </row>
    <row r="8" ht="12.75">
      <c r="A8" s="209"/>
    </row>
    <row r="9" ht="12.75">
      <c r="A9" s="209" t="s">
        <v>723</v>
      </c>
    </row>
    <row r="10" spans="1:13" ht="26.25" customHeight="1">
      <c r="A10" s="240" t="s">
        <v>724</v>
      </c>
      <c r="B10" s="240"/>
      <c r="C10" s="240"/>
      <c r="D10" s="240"/>
      <c r="E10" s="240"/>
      <c r="F10" s="240"/>
      <c r="G10" s="240"/>
      <c r="H10" s="240"/>
      <c r="I10" s="240"/>
      <c r="J10" s="240"/>
      <c r="K10" s="240"/>
      <c r="L10" s="240"/>
      <c r="M10" s="240"/>
    </row>
    <row r="11" spans="1:13" ht="26.25" customHeight="1">
      <c r="A11" s="240" t="s">
        <v>725</v>
      </c>
      <c r="B11" s="240"/>
      <c r="C11" s="240"/>
      <c r="D11" s="240"/>
      <c r="E11" s="240"/>
      <c r="F11" s="240"/>
      <c r="G11" s="240"/>
      <c r="H11" s="240"/>
      <c r="I11" s="240"/>
      <c r="J11" s="240"/>
      <c r="K11" s="240"/>
      <c r="L11" s="240"/>
      <c r="M11" s="240"/>
    </row>
    <row r="13" spans="1:2" ht="12.75">
      <c r="A13" s="241" t="s">
        <v>706</v>
      </c>
      <c r="B13" s="241"/>
    </row>
  </sheetData>
  <sheetProtection/>
  <mergeCells count="9">
    <mergeCell ref="A10:M10"/>
    <mergeCell ref="A11:M11"/>
    <mergeCell ref="A13:B13"/>
    <mergeCell ref="C1:E1"/>
    <mergeCell ref="B3:M3"/>
    <mergeCell ref="B4:D4"/>
    <mergeCell ref="B5:H5"/>
    <mergeCell ref="B6:E6"/>
    <mergeCell ref="B7:G7"/>
  </mergeCells>
  <hyperlinks>
    <hyperlink ref="C1" location="Contents!A1" display="Back to contents page "/>
  </hyperlink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tabColor indexed="48"/>
  </sheetPr>
  <dimension ref="A1:AA20"/>
  <sheetViews>
    <sheetView zoomScalePageLayoutView="0" workbookViewId="0" topLeftCell="B1">
      <selection activeCell="A1" sqref="A1:N1"/>
    </sheetView>
  </sheetViews>
  <sheetFormatPr defaultColWidth="9.140625" defaultRowHeight="12.75"/>
  <cols>
    <col min="1" max="1" width="25.57421875" style="63" customWidth="1"/>
    <col min="2" max="2" width="9.140625" style="63" customWidth="1"/>
    <col min="3" max="3" width="10.140625" style="63" bestFit="1" customWidth="1"/>
    <col min="4" max="26" width="9.140625" style="63" customWidth="1"/>
    <col min="27" max="27" width="3.00390625" style="63" customWidth="1"/>
    <col min="28" max="16384" width="9.140625" style="63" customWidth="1"/>
  </cols>
  <sheetData>
    <row r="1" spans="1:24" s="69" customFormat="1" ht="18">
      <c r="A1" s="269" t="s">
        <v>749</v>
      </c>
      <c r="B1" s="269"/>
      <c r="C1" s="269"/>
      <c r="D1" s="269"/>
      <c r="E1" s="269"/>
      <c r="F1" s="269"/>
      <c r="G1" s="269"/>
      <c r="H1" s="269"/>
      <c r="I1" s="269"/>
      <c r="J1" s="269"/>
      <c r="K1" s="269"/>
      <c r="L1" s="269"/>
      <c r="M1" s="269"/>
      <c r="N1" s="269"/>
      <c r="O1" s="270" t="s">
        <v>89</v>
      </c>
      <c r="P1" s="270"/>
      <c r="Q1" s="270"/>
      <c r="R1" s="178"/>
      <c r="S1" s="178"/>
      <c r="T1" s="178"/>
      <c r="U1" s="178"/>
      <c r="V1" s="178"/>
      <c r="W1" s="178"/>
      <c r="X1" s="178"/>
    </row>
    <row r="2" spans="10:26" ht="13.5" thickBot="1">
      <c r="J2" s="181"/>
      <c r="X2" s="181"/>
      <c r="Y2" s="181"/>
      <c r="Z2" s="181"/>
    </row>
    <row r="3" spans="1:26" s="125" customFormat="1" ht="13.5" thickBot="1">
      <c r="A3" s="131" t="s">
        <v>609</v>
      </c>
      <c r="B3" s="156" t="s">
        <v>115</v>
      </c>
      <c r="C3" s="156" t="s">
        <v>116</v>
      </c>
      <c r="D3" s="156" t="s">
        <v>117</v>
      </c>
      <c r="E3" s="156" t="s">
        <v>118</v>
      </c>
      <c r="F3" s="156" t="s">
        <v>119</v>
      </c>
      <c r="G3" s="156" t="s">
        <v>120</v>
      </c>
      <c r="H3" s="156" t="s">
        <v>121</v>
      </c>
      <c r="I3" s="156" t="s">
        <v>122</v>
      </c>
      <c r="J3" s="156" t="s">
        <v>123</v>
      </c>
      <c r="K3" s="156" t="s">
        <v>124</v>
      </c>
      <c r="L3" s="156" t="s">
        <v>125</v>
      </c>
      <c r="M3" s="156" t="s">
        <v>126</v>
      </c>
      <c r="N3" s="156" t="s">
        <v>127</v>
      </c>
      <c r="O3" s="156" t="s">
        <v>128</v>
      </c>
      <c r="P3" s="156" t="s">
        <v>129</v>
      </c>
      <c r="Q3" s="156" t="s">
        <v>130</v>
      </c>
      <c r="R3" s="156" t="s">
        <v>131</v>
      </c>
      <c r="S3" s="156" t="s">
        <v>132</v>
      </c>
      <c r="T3" s="156" t="s">
        <v>133</v>
      </c>
      <c r="U3" s="156" t="s">
        <v>618</v>
      </c>
      <c r="V3" s="156" t="s">
        <v>619</v>
      </c>
      <c r="W3" s="156" t="s">
        <v>684</v>
      </c>
      <c r="X3" s="156" t="s">
        <v>685</v>
      </c>
      <c r="Y3" s="156" t="s">
        <v>708</v>
      </c>
      <c r="Z3" s="157" t="s">
        <v>709</v>
      </c>
    </row>
    <row r="4" spans="1:27" s="69" customFormat="1" ht="12.75">
      <c r="A4" s="136" t="s">
        <v>134</v>
      </c>
      <c r="B4" s="104">
        <v>477380</v>
      </c>
      <c r="C4" s="105">
        <v>481080</v>
      </c>
      <c r="D4" s="105">
        <v>485330</v>
      </c>
      <c r="E4" s="105">
        <v>489780</v>
      </c>
      <c r="F4" s="105">
        <v>494590</v>
      </c>
      <c r="G4" s="105">
        <v>499700</v>
      </c>
      <c r="H4" s="105">
        <v>505010</v>
      </c>
      <c r="I4" s="105">
        <v>510640</v>
      </c>
      <c r="J4" s="105">
        <v>516340</v>
      </c>
      <c r="K4" s="105">
        <v>522100</v>
      </c>
      <c r="L4" s="105">
        <v>527890</v>
      </c>
      <c r="M4" s="105">
        <v>533690</v>
      </c>
      <c r="N4" s="105">
        <v>539510</v>
      </c>
      <c r="O4" s="105">
        <v>545320</v>
      </c>
      <c r="P4" s="105">
        <v>551110</v>
      </c>
      <c r="Q4" s="105">
        <v>556870</v>
      </c>
      <c r="R4" s="105">
        <v>562600</v>
      </c>
      <c r="S4" s="105">
        <v>568270</v>
      </c>
      <c r="T4" s="105">
        <v>573890</v>
      </c>
      <c r="U4" s="105">
        <v>579470</v>
      </c>
      <c r="V4" s="105">
        <v>584990</v>
      </c>
      <c r="W4" s="105">
        <v>590440</v>
      </c>
      <c r="X4" s="105">
        <v>595870</v>
      </c>
      <c r="Y4" s="105">
        <v>601250</v>
      </c>
      <c r="Z4" s="82">
        <v>606630</v>
      </c>
      <c r="AA4" s="126"/>
    </row>
    <row r="5" spans="1:26" ht="12.75">
      <c r="A5" s="133" t="s">
        <v>136</v>
      </c>
      <c r="B5" s="89">
        <v>5170</v>
      </c>
      <c r="C5" s="86">
        <v>5270</v>
      </c>
      <c r="D5" s="86">
        <v>5380</v>
      </c>
      <c r="E5" s="86">
        <v>5510</v>
      </c>
      <c r="F5" s="86">
        <v>5620</v>
      </c>
      <c r="G5" s="86">
        <v>5720</v>
      </c>
      <c r="H5" s="86">
        <v>5820</v>
      </c>
      <c r="I5" s="86">
        <v>5910</v>
      </c>
      <c r="J5" s="86">
        <v>5980</v>
      </c>
      <c r="K5" s="86">
        <v>6040</v>
      </c>
      <c r="L5" s="86">
        <v>6100</v>
      </c>
      <c r="M5" s="86">
        <v>6150</v>
      </c>
      <c r="N5" s="86">
        <v>6180</v>
      </c>
      <c r="O5" s="86">
        <v>6220</v>
      </c>
      <c r="P5" s="86">
        <v>6240</v>
      </c>
      <c r="Q5" s="86">
        <v>6250</v>
      </c>
      <c r="R5" s="86">
        <v>6260</v>
      </c>
      <c r="S5" s="86">
        <v>6280</v>
      </c>
      <c r="T5" s="86">
        <v>6300</v>
      </c>
      <c r="U5" s="86">
        <v>6310</v>
      </c>
      <c r="V5" s="86">
        <v>6330</v>
      </c>
      <c r="W5" s="86">
        <v>6360</v>
      </c>
      <c r="X5" s="86">
        <v>6390</v>
      </c>
      <c r="Y5" s="86">
        <v>6440</v>
      </c>
      <c r="Z5" s="87">
        <v>6510</v>
      </c>
    </row>
    <row r="6" spans="1:26" ht="12.75">
      <c r="A6" s="133" t="s">
        <v>137</v>
      </c>
      <c r="B6" s="89">
        <v>4350</v>
      </c>
      <c r="C6" s="86">
        <v>4120</v>
      </c>
      <c r="D6" s="86">
        <v>4120</v>
      </c>
      <c r="E6" s="86">
        <v>4140</v>
      </c>
      <c r="F6" s="86">
        <v>4140</v>
      </c>
      <c r="G6" s="86">
        <v>4150</v>
      </c>
      <c r="H6" s="86">
        <v>4170</v>
      </c>
      <c r="I6" s="86">
        <v>4190</v>
      </c>
      <c r="J6" s="86">
        <v>4210</v>
      </c>
      <c r="K6" s="86">
        <v>4240</v>
      </c>
      <c r="L6" s="86">
        <v>4280</v>
      </c>
      <c r="M6" s="86">
        <v>4310</v>
      </c>
      <c r="N6" s="86">
        <v>4360</v>
      </c>
      <c r="O6" s="86">
        <v>4410</v>
      </c>
      <c r="P6" s="86">
        <v>4460</v>
      </c>
      <c r="Q6" s="86">
        <v>4510</v>
      </c>
      <c r="R6" s="86">
        <v>4580</v>
      </c>
      <c r="S6" s="86">
        <v>4650</v>
      </c>
      <c r="T6" s="86">
        <v>4710</v>
      </c>
      <c r="U6" s="86">
        <v>4780</v>
      </c>
      <c r="V6" s="86">
        <v>4860</v>
      </c>
      <c r="W6" s="86">
        <v>4910</v>
      </c>
      <c r="X6" s="86">
        <v>4990</v>
      </c>
      <c r="Y6" s="86">
        <v>5050</v>
      </c>
      <c r="Z6" s="87">
        <v>5130</v>
      </c>
    </row>
    <row r="7" spans="1:26" ht="15">
      <c r="A7" s="133" t="s">
        <v>613</v>
      </c>
      <c r="B7" s="89">
        <v>820</v>
      </c>
      <c r="C7" s="86">
        <v>1150</v>
      </c>
      <c r="D7" s="86">
        <v>1270</v>
      </c>
      <c r="E7" s="86">
        <v>1370</v>
      </c>
      <c r="F7" s="86">
        <v>1480</v>
      </c>
      <c r="G7" s="86">
        <v>1570</v>
      </c>
      <c r="H7" s="86">
        <v>1650</v>
      </c>
      <c r="I7" s="86">
        <v>1720</v>
      </c>
      <c r="J7" s="86">
        <v>1770</v>
      </c>
      <c r="K7" s="86">
        <v>1800</v>
      </c>
      <c r="L7" s="86">
        <v>1820</v>
      </c>
      <c r="M7" s="86">
        <v>1840</v>
      </c>
      <c r="N7" s="86">
        <v>1820</v>
      </c>
      <c r="O7" s="86">
        <v>1810</v>
      </c>
      <c r="P7" s="86">
        <v>1770</v>
      </c>
      <c r="Q7" s="86">
        <v>1750</v>
      </c>
      <c r="R7" s="86">
        <v>1690</v>
      </c>
      <c r="S7" s="86">
        <v>1640</v>
      </c>
      <c r="T7" s="86">
        <v>1600</v>
      </c>
      <c r="U7" s="86">
        <v>1530</v>
      </c>
      <c r="V7" s="86">
        <v>1470</v>
      </c>
      <c r="W7" s="86">
        <v>1450</v>
      </c>
      <c r="X7" s="86">
        <v>1400</v>
      </c>
      <c r="Y7" s="86">
        <v>1400</v>
      </c>
      <c r="Z7" s="87">
        <v>1380</v>
      </c>
    </row>
    <row r="8" spans="1:26" ht="12.75">
      <c r="A8" s="133" t="s">
        <v>138</v>
      </c>
      <c r="B8" s="89">
        <v>2890</v>
      </c>
      <c r="C8" s="86">
        <v>3090</v>
      </c>
      <c r="D8" s="86">
        <v>3190</v>
      </c>
      <c r="E8" s="86">
        <v>3440</v>
      </c>
      <c r="F8" s="86">
        <v>3640</v>
      </c>
      <c r="G8" s="86">
        <v>3740</v>
      </c>
      <c r="H8" s="86">
        <v>3990</v>
      </c>
      <c r="I8" s="86">
        <v>3990</v>
      </c>
      <c r="J8" s="86">
        <v>3990</v>
      </c>
      <c r="K8" s="86">
        <v>3990</v>
      </c>
      <c r="L8" s="86">
        <v>3990</v>
      </c>
      <c r="M8" s="86">
        <v>3990</v>
      </c>
      <c r="N8" s="86">
        <v>3990</v>
      </c>
      <c r="O8" s="86">
        <v>3990</v>
      </c>
      <c r="P8" s="86">
        <v>3980</v>
      </c>
      <c r="Q8" s="86">
        <v>3980</v>
      </c>
      <c r="R8" s="86">
        <v>3980</v>
      </c>
      <c r="S8" s="86">
        <v>3980</v>
      </c>
      <c r="T8" s="86">
        <v>3980</v>
      </c>
      <c r="U8" s="86">
        <v>3980</v>
      </c>
      <c r="V8" s="86">
        <v>3980</v>
      </c>
      <c r="W8" s="86">
        <v>3990</v>
      </c>
      <c r="X8" s="86">
        <v>3990</v>
      </c>
      <c r="Y8" s="86">
        <v>3990</v>
      </c>
      <c r="Z8" s="87">
        <v>3990</v>
      </c>
    </row>
    <row r="9" spans="1:27" s="69" customFormat="1" ht="12.75">
      <c r="A9" s="136" t="s">
        <v>139</v>
      </c>
      <c r="B9" s="107">
        <v>481080</v>
      </c>
      <c r="C9" s="81">
        <v>485330</v>
      </c>
      <c r="D9" s="81">
        <v>489780</v>
      </c>
      <c r="E9" s="81">
        <v>494590</v>
      </c>
      <c r="F9" s="81">
        <v>499700</v>
      </c>
      <c r="G9" s="81">
        <v>505010</v>
      </c>
      <c r="H9" s="81">
        <v>510640</v>
      </c>
      <c r="I9" s="81">
        <v>516340</v>
      </c>
      <c r="J9" s="81">
        <v>522100</v>
      </c>
      <c r="K9" s="81">
        <v>527890</v>
      </c>
      <c r="L9" s="81">
        <v>533690</v>
      </c>
      <c r="M9" s="81">
        <v>539510</v>
      </c>
      <c r="N9" s="81">
        <v>545320</v>
      </c>
      <c r="O9" s="81">
        <v>551110</v>
      </c>
      <c r="P9" s="81">
        <v>556870</v>
      </c>
      <c r="Q9" s="81">
        <v>562600</v>
      </c>
      <c r="R9" s="81">
        <v>568270</v>
      </c>
      <c r="S9" s="81">
        <v>573890</v>
      </c>
      <c r="T9" s="81">
        <v>579470</v>
      </c>
      <c r="U9" s="81">
        <v>584990</v>
      </c>
      <c r="V9" s="81">
        <v>590440</v>
      </c>
      <c r="W9" s="81">
        <v>595870</v>
      </c>
      <c r="X9" s="81">
        <v>601250</v>
      </c>
      <c r="Y9" s="81">
        <v>606630</v>
      </c>
      <c r="Z9" s="108">
        <v>612000</v>
      </c>
      <c r="AA9" s="126"/>
    </row>
    <row r="10" spans="1:26" ht="27" customHeight="1" thickBot="1">
      <c r="A10" s="134" t="s">
        <v>140</v>
      </c>
      <c r="B10" s="93">
        <v>3710</v>
      </c>
      <c r="C10" s="91">
        <v>4240</v>
      </c>
      <c r="D10" s="91">
        <v>4450</v>
      </c>
      <c r="E10" s="91">
        <v>4810</v>
      </c>
      <c r="F10" s="91">
        <v>5110</v>
      </c>
      <c r="G10" s="91">
        <v>5300</v>
      </c>
      <c r="H10" s="91">
        <v>5630</v>
      </c>
      <c r="I10" s="91">
        <v>5700</v>
      </c>
      <c r="J10" s="91">
        <v>5750</v>
      </c>
      <c r="K10" s="91">
        <v>5790</v>
      </c>
      <c r="L10" s="91">
        <v>5810</v>
      </c>
      <c r="M10" s="91">
        <v>5820</v>
      </c>
      <c r="N10" s="91">
        <v>5800</v>
      </c>
      <c r="O10" s="91">
        <v>5790</v>
      </c>
      <c r="P10" s="91">
        <v>5760</v>
      </c>
      <c r="Q10" s="91">
        <v>5730</v>
      </c>
      <c r="R10" s="91">
        <v>5670</v>
      </c>
      <c r="S10" s="91">
        <v>5620</v>
      </c>
      <c r="T10" s="91">
        <v>5580</v>
      </c>
      <c r="U10" s="91">
        <v>5510</v>
      </c>
      <c r="V10" s="91">
        <v>5450</v>
      </c>
      <c r="W10" s="91">
        <v>5430</v>
      </c>
      <c r="X10" s="91">
        <v>5380</v>
      </c>
      <c r="Y10" s="91">
        <v>5380</v>
      </c>
      <c r="Z10" s="92">
        <v>5360</v>
      </c>
    </row>
    <row r="11" spans="1:26" ht="12.75">
      <c r="A11" s="68"/>
      <c r="B11" s="86"/>
      <c r="C11" s="86"/>
      <c r="D11" s="86"/>
      <c r="E11" s="86"/>
      <c r="F11" s="86"/>
      <c r="G11" s="86"/>
      <c r="H11" s="86"/>
      <c r="I11" s="86"/>
      <c r="J11" s="86"/>
      <c r="K11" s="86"/>
      <c r="L11" s="86"/>
      <c r="M11" s="86"/>
      <c r="N11" s="86"/>
      <c r="O11" s="86"/>
      <c r="P11" s="86"/>
      <c r="Q11" s="86"/>
      <c r="R11" s="86"/>
      <c r="S11" s="86"/>
      <c r="T11" s="86"/>
      <c r="U11" s="86"/>
      <c r="V11" s="86"/>
      <c r="W11" s="86"/>
      <c r="X11" s="86"/>
      <c r="Y11" s="86"/>
      <c r="Z11" s="86"/>
    </row>
    <row r="12" spans="1:26" ht="12.75">
      <c r="A12" s="114" t="s">
        <v>680</v>
      </c>
      <c r="B12" s="86"/>
      <c r="C12" s="86"/>
      <c r="D12" s="86"/>
      <c r="E12" s="86"/>
      <c r="F12" s="86"/>
      <c r="G12" s="86"/>
      <c r="H12" s="86"/>
      <c r="I12" s="86"/>
      <c r="J12" s="86"/>
      <c r="K12" s="86"/>
      <c r="L12" s="86"/>
      <c r="M12" s="114"/>
      <c r="N12" s="86"/>
      <c r="O12" s="86"/>
      <c r="P12" s="86"/>
      <c r="Q12" s="86"/>
      <c r="R12" s="86"/>
      <c r="S12" s="86"/>
      <c r="T12" s="86"/>
      <c r="U12" s="86"/>
      <c r="V12" s="86"/>
      <c r="W12" s="86"/>
      <c r="X12" s="86"/>
      <c r="Y12" s="86"/>
      <c r="Z12" s="86"/>
    </row>
    <row r="13" spans="1:15" ht="12.75">
      <c r="A13" s="127" t="s">
        <v>683</v>
      </c>
      <c r="M13" s="97"/>
      <c r="N13" s="158"/>
      <c r="O13" s="158"/>
    </row>
    <row r="14" spans="1:16" ht="12.75">
      <c r="A14" s="246" t="s">
        <v>682</v>
      </c>
      <c r="B14" s="246"/>
      <c r="C14" s="246"/>
      <c r="M14" s="159"/>
      <c r="N14" s="159"/>
      <c r="O14" s="159"/>
      <c r="P14" s="159"/>
    </row>
    <row r="15" spans="1:16" ht="12.75">
      <c r="A15" s="246" t="s">
        <v>614</v>
      </c>
      <c r="B15" s="246"/>
      <c r="M15" s="159"/>
      <c r="N15" s="159"/>
      <c r="O15" s="159"/>
      <c r="P15" s="159"/>
    </row>
    <row r="17" spans="1:14" ht="12.75">
      <c r="A17" s="99" t="s">
        <v>706</v>
      </c>
      <c r="M17" s="159"/>
      <c r="N17" s="159"/>
    </row>
    <row r="20" spans="2:26" ht="12.75">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row>
  </sheetData>
  <sheetProtection/>
  <mergeCells count="4">
    <mergeCell ref="A14:C14"/>
    <mergeCell ref="A15:B15"/>
    <mergeCell ref="O1:Q1"/>
    <mergeCell ref="A1:N1"/>
  </mergeCells>
  <hyperlinks>
    <hyperlink ref="O1:Q1" location="Contents!A1" display="Back to contents page"/>
  </hyperlinks>
  <printOptions/>
  <pageMargins left="0.75" right="0.75" top="1" bottom="1" header="0.5" footer="0.5"/>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tabColor indexed="48"/>
  </sheetPr>
  <dimension ref="A1:AA20"/>
  <sheetViews>
    <sheetView zoomScalePageLayoutView="0" workbookViewId="0" topLeftCell="B1">
      <selection activeCell="A1" sqref="A1:M1"/>
    </sheetView>
  </sheetViews>
  <sheetFormatPr defaultColWidth="9.140625" defaultRowHeight="12.75"/>
  <cols>
    <col min="1" max="1" width="25.57421875" style="63" customWidth="1"/>
    <col min="2" max="26" width="9.140625" style="63" customWidth="1"/>
    <col min="27" max="27" width="3.00390625" style="63" customWidth="1"/>
    <col min="28" max="16384" width="9.140625" style="63" customWidth="1"/>
  </cols>
  <sheetData>
    <row r="1" spans="1:26" s="69" customFormat="1" ht="18">
      <c r="A1" s="263" t="s">
        <v>750</v>
      </c>
      <c r="B1" s="263"/>
      <c r="C1" s="263"/>
      <c r="D1" s="263"/>
      <c r="E1" s="263"/>
      <c r="F1" s="263"/>
      <c r="G1" s="263"/>
      <c r="H1" s="263"/>
      <c r="I1" s="263"/>
      <c r="J1" s="263"/>
      <c r="K1" s="263"/>
      <c r="L1" s="263"/>
      <c r="M1" s="263"/>
      <c r="O1" s="226" t="s">
        <v>89</v>
      </c>
      <c r="P1" s="226"/>
      <c r="Q1" s="226"/>
      <c r="R1" s="178"/>
      <c r="S1" s="178"/>
      <c r="T1" s="178"/>
      <c r="U1" s="178"/>
      <c r="V1" s="178"/>
      <c r="W1" s="178"/>
      <c r="X1" s="122"/>
      <c r="Y1" s="122"/>
      <c r="Z1" s="122"/>
    </row>
    <row r="2" ht="13.5" thickBot="1">
      <c r="U2" s="179"/>
    </row>
    <row r="3" spans="1:26" s="125" customFormat="1" ht="13.5" thickBot="1">
      <c r="A3" s="131" t="s">
        <v>114</v>
      </c>
      <c r="B3" s="156" t="s">
        <v>115</v>
      </c>
      <c r="C3" s="156" t="s">
        <v>116</v>
      </c>
      <c r="D3" s="156" t="s">
        <v>117</v>
      </c>
      <c r="E3" s="156" t="s">
        <v>118</v>
      </c>
      <c r="F3" s="156" t="s">
        <v>119</v>
      </c>
      <c r="G3" s="156" t="s">
        <v>120</v>
      </c>
      <c r="H3" s="156" t="s">
        <v>121</v>
      </c>
      <c r="I3" s="156" t="s">
        <v>122</v>
      </c>
      <c r="J3" s="156" t="s">
        <v>123</v>
      </c>
      <c r="K3" s="156" t="s">
        <v>124</v>
      </c>
      <c r="L3" s="156" t="s">
        <v>125</v>
      </c>
      <c r="M3" s="156" t="s">
        <v>126</v>
      </c>
      <c r="N3" s="156" t="s">
        <v>127</v>
      </c>
      <c r="O3" s="156" t="s">
        <v>128</v>
      </c>
      <c r="P3" s="156" t="s">
        <v>129</v>
      </c>
      <c r="Q3" s="156" t="s">
        <v>130</v>
      </c>
      <c r="R3" s="156" t="s">
        <v>131</v>
      </c>
      <c r="S3" s="156" t="s">
        <v>132</v>
      </c>
      <c r="T3" s="156" t="s">
        <v>133</v>
      </c>
      <c r="U3" s="156" t="s">
        <v>618</v>
      </c>
      <c r="V3" s="156" t="s">
        <v>619</v>
      </c>
      <c r="W3" s="156" t="s">
        <v>684</v>
      </c>
      <c r="X3" s="156" t="s">
        <v>685</v>
      </c>
      <c r="Y3" s="156" t="s">
        <v>708</v>
      </c>
      <c r="Z3" s="157" t="s">
        <v>709</v>
      </c>
    </row>
    <row r="4" spans="1:27" s="69" customFormat="1" ht="12.75">
      <c r="A4" s="136" t="s">
        <v>134</v>
      </c>
      <c r="B4" s="104">
        <v>1247680</v>
      </c>
      <c r="C4" s="105">
        <v>1255440</v>
      </c>
      <c r="D4" s="105">
        <v>1264400</v>
      </c>
      <c r="E4" s="105">
        <v>1274140</v>
      </c>
      <c r="F4" s="105">
        <v>1284590</v>
      </c>
      <c r="G4" s="105">
        <v>1295690</v>
      </c>
      <c r="H4" s="105">
        <v>1307480</v>
      </c>
      <c r="I4" s="105">
        <v>1319860</v>
      </c>
      <c r="J4" s="105">
        <v>1332330</v>
      </c>
      <c r="K4" s="105">
        <v>1344870</v>
      </c>
      <c r="L4" s="105">
        <v>1357470</v>
      </c>
      <c r="M4" s="105">
        <v>1370030</v>
      </c>
      <c r="N4" s="105">
        <v>1382580</v>
      </c>
      <c r="O4" s="105">
        <v>1395100</v>
      </c>
      <c r="P4" s="105">
        <v>1407570</v>
      </c>
      <c r="Q4" s="105">
        <v>1419920</v>
      </c>
      <c r="R4" s="105">
        <v>1432160</v>
      </c>
      <c r="S4" s="105">
        <v>1444290</v>
      </c>
      <c r="T4" s="105">
        <v>1456280</v>
      </c>
      <c r="U4" s="105">
        <v>1468160</v>
      </c>
      <c r="V4" s="105">
        <v>1479860</v>
      </c>
      <c r="W4" s="105">
        <v>1491400</v>
      </c>
      <c r="X4" s="105">
        <v>1502800</v>
      </c>
      <c r="Y4" s="105">
        <v>1514080</v>
      </c>
      <c r="Z4" s="82">
        <v>1525260</v>
      </c>
      <c r="AA4" s="126"/>
    </row>
    <row r="5" spans="1:26" ht="12.75">
      <c r="A5" s="133" t="s">
        <v>136</v>
      </c>
      <c r="B5" s="89">
        <v>13990</v>
      </c>
      <c r="C5" s="86">
        <v>14150</v>
      </c>
      <c r="D5" s="86">
        <v>14350</v>
      </c>
      <c r="E5" s="86">
        <v>14590</v>
      </c>
      <c r="F5" s="86">
        <v>14820</v>
      </c>
      <c r="G5" s="86">
        <v>15010</v>
      </c>
      <c r="H5" s="86">
        <v>15200</v>
      </c>
      <c r="I5" s="86">
        <v>15360</v>
      </c>
      <c r="J5" s="86">
        <v>15500</v>
      </c>
      <c r="K5" s="86">
        <v>15620</v>
      </c>
      <c r="L5" s="86">
        <v>15710</v>
      </c>
      <c r="M5" s="86">
        <v>15810</v>
      </c>
      <c r="N5" s="86">
        <v>15890</v>
      </c>
      <c r="O5" s="86">
        <v>15970</v>
      </c>
      <c r="P5" s="86">
        <v>16020</v>
      </c>
      <c r="Q5" s="86">
        <v>16060</v>
      </c>
      <c r="R5" s="86">
        <v>16110</v>
      </c>
      <c r="S5" s="86">
        <v>16160</v>
      </c>
      <c r="T5" s="86">
        <v>16190</v>
      </c>
      <c r="U5" s="86">
        <v>16210</v>
      </c>
      <c r="V5" s="86">
        <v>16230</v>
      </c>
      <c r="W5" s="86">
        <v>16290</v>
      </c>
      <c r="X5" s="86">
        <v>16370</v>
      </c>
      <c r="Y5" s="86">
        <v>16460</v>
      </c>
      <c r="Z5" s="87">
        <v>16570</v>
      </c>
    </row>
    <row r="6" spans="1:26" ht="12.75">
      <c r="A6" s="133" t="s">
        <v>137</v>
      </c>
      <c r="B6" s="89">
        <v>12090</v>
      </c>
      <c r="C6" s="86">
        <v>11380</v>
      </c>
      <c r="D6" s="86">
        <v>11400</v>
      </c>
      <c r="E6" s="86">
        <v>11420</v>
      </c>
      <c r="F6" s="86">
        <v>11450</v>
      </c>
      <c r="G6" s="86">
        <v>11510</v>
      </c>
      <c r="H6" s="86">
        <v>11560</v>
      </c>
      <c r="I6" s="86">
        <v>11620</v>
      </c>
      <c r="J6" s="86">
        <v>11700</v>
      </c>
      <c r="K6" s="86">
        <v>11760</v>
      </c>
      <c r="L6" s="86">
        <v>11880</v>
      </c>
      <c r="M6" s="86">
        <v>11990</v>
      </c>
      <c r="N6" s="86">
        <v>12110</v>
      </c>
      <c r="O6" s="86">
        <v>12240</v>
      </c>
      <c r="P6" s="86">
        <v>12410</v>
      </c>
      <c r="Q6" s="86">
        <v>12550</v>
      </c>
      <c r="R6" s="86">
        <v>12720</v>
      </c>
      <c r="S6" s="86">
        <v>12910</v>
      </c>
      <c r="T6" s="86">
        <v>13050</v>
      </c>
      <c r="U6" s="86">
        <v>13250</v>
      </c>
      <c r="V6" s="86">
        <v>13430</v>
      </c>
      <c r="W6" s="86">
        <v>13620</v>
      </c>
      <c r="X6" s="86">
        <v>13830</v>
      </c>
      <c r="Y6" s="86">
        <v>13860</v>
      </c>
      <c r="Z6" s="87">
        <v>13900</v>
      </c>
    </row>
    <row r="7" spans="1:27" ht="15">
      <c r="A7" s="133" t="s">
        <v>613</v>
      </c>
      <c r="B7" s="89">
        <v>1900</v>
      </c>
      <c r="C7" s="86">
        <v>2770</v>
      </c>
      <c r="D7" s="86">
        <v>2950</v>
      </c>
      <c r="E7" s="86">
        <v>3170</v>
      </c>
      <c r="F7" s="86">
        <v>3360</v>
      </c>
      <c r="G7" s="86">
        <v>3510</v>
      </c>
      <c r="H7" s="86">
        <v>3640</v>
      </c>
      <c r="I7" s="86">
        <v>3730</v>
      </c>
      <c r="J7" s="86">
        <v>3800</v>
      </c>
      <c r="K7" s="86">
        <v>3860</v>
      </c>
      <c r="L7" s="86">
        <v>3830</v>
      </c>
      <c r="M7" s="86">
        <v>3820</v>
      </c>
      <c r="N7" s="86">
        <v>3780</v>
      </c>
      <c r="O7" s="86">
        <v>3730</v>
      </c>
      <c r="P7" s="86">
        <v>3610</v>
      </c>
      <c r="Q7" s="86">
        <v>3510</v>
      </c>
      <c r="R7" s="86">
        <v>3390</v>
      </c>
      <c r="S7" s="86">
        <v>3250</v>
      </c>
      <c r="T7" s="86">
        <v>3150</v>
      </c>
      <c r="U7" s="86">
        <v>2960</v>
      </c>
      <c r="V7" s="86">
        <v>2800</v>
      </c>
      <c r="W7" s="86">
        <v>2670</v>
      </c>
      <c r="X7" s="86">
        <v>2540</v>
      </c>
      <c r="Y7" s="86">
        <v>2590</v>
      </c>
      <c r="Z7" s="87">
        <v>2670</v>
      </c>
      <c r="AA7" s="180"/>
    </row>
    <row r="8" spans="1:27" ht="12.75">
      <c r="A8" s="133" t="s">
        <v>138</v>
      </c>
      <c r="B8" s="89">
        <v>5850</v>
      </c>
      <c r="C8" s="86">
        <v>6190</v>
      </c>
      <c r="D8" s="86">
        <v>6790</v>
      </c>
      <c r="E8" s="86">
        <v>7290</v>
      </c>
      <c r="F8" s="86">
        <v>7730</v>
      </c>
      <c r="G8" s="86">
        <v>8290</v>
      </c>
      <c r="H8" s="86">
        <v>8740</v>
      </c>
      <c r="I8" s="86">
        <v>8740</v>
      </c>
      <c r="J8" s="86">
        <v>8740</v>
      </c>
      <c r="K8" s="86">
        <v>8740</v>
      </c>
      <c r="L8" s="86">
        <v>8740</v>
      </c>
      <c r="M8" s="86">
        <v>8740</v>
      </c>
      <c r="N8" s="86">
        <v>8740</v>
      </c>
      <c r="O8" s="86">
        <v>8740</v>
      </c>
      <c r="P8" s="86">
        <v>8730</v>
      </c>
      <c r="Q8" s="86">
        <v>8740</v>
      </c>
      <c r="R8" s="86">
        <v>8740</v>
      </c>
      <c r="S8" s="86">
        <v>8740</v>
      </c>
      <c r="T8" s="86">
        <v>8740</v>
      </c>
      <c r="U8" s="86">
        <v>8740</v>
      </c>
      <c r="V8" s="86">
        <v>8740</v>
      </c>
      <c r="W8" s="86">
        <v>8740</v>
      </c>
      <c r="X8" s="86">
        <v>8740</v>
      </c>
      <c r="Y8" s="86">
        <v>8740</v>
      </c>
      <c r="Z8" s="87">
        <v>8740</v>
      </c>
      <c r="AA8" s="180"/>
    </row>
    <row r="9" spans="1:27" s="69" customFormat="1" ht="12.75">
      <c r="A9" s="136" t="s">
        <v>139</v>
      </c>
      <c r="B9" s="107">
        <v>1255440</v>
      </c>
      <c r="C9" s="81">
        <v>1264400</v>
      </c>
      <c r="D9" s="81">
        <v>1274140</v>
      </c>
      <c r="E9" s="81">
        <v>1284590</v>
      </c>
      <c r="F9" s="81">
        <v>1295690</v>
      </c>
      <c r="G9" s="81">
        <v>1307480</v>
      </c>
      <c r="H9" s="81">
        <v>1319860</v>
      </c>
      <c r="I9" s="81">
        <v>1332330</v>
      </c>
      <c r="J9" s="81">
        <v>1344870</v>
      </c>
      <c r="K9" s="81">
        <v>1357470</v>
      </c>
      <c r="L9" s="81">
        <v>1370030</v>
      </c>
      <c r="M9" s="81">
        <v>1382580</v>
      </c>
      <c r="N9" s="81">
        <v>1395100</v>
      </c>
      <c r="O9" s="81">
        <v>1407570</v>
      </c>
      <c r="P9" s="81">
        <v>1419920</v>
      </c>
      <c r="Q9" s="81">
        <v>1432160</v>
      </c>
      <c r="R9" s="81">
        <v>1444290</v>
      </c>
      <c r="S9" s="81">
        <v>1456280</v>
      </c>
      <c r="T9" s="81">
        <v>1468160</v>
      </c>
      <c r="U9" s="81">
        <v>1479860</v>
      </c>
      <c r="V9" s="81">
        <v>1491400</v>
      </c>
      <c r="W9" s="81">
        <v>1502800</v>
      </c>
      <c r="X9" s="81">
        <v>1514080</v>
      </c>
      <c r="Y9" s="81">
        <v>1525260</v>
      </c>
      <c r="Z9" s="108">
        <v>1536380</v>
      </c>
      <c r="AA9" s="81"/>
    </row>
    <row r="10" spans="1:26" ht="27" customHeight="1" thickBot="1">
      <c r="A10" s="134" t="s">
        <v>140</v>
      </c>
      <c r="B10" s="93">
        <v>7750</v>
      </c>
      <c r="C10" s="91">
        <v>8960</v>
      </c>
      <c r="D10" s="91">
        <v>9740</v>
      </c>
      <c r="E10" s="91">
        <v>10450</v>
      </c>
      <c r="F10" s="91">
        <v>11100</v>
      </c>
      <c r="G10" s="91">
        <v>11800</v>
      </c>
      <c r="H10" s="91">
        <v>12380</v>
      </c>
      <c r="I10" s="91">
        <v>12470</v>
      </c>
      <c r="J10" s="91">
        <v>12540</v>
      </c>
      <c r="K10" s="91">
        <v>12600</v>
      </c>
      <c r="L10" s="91">
        <v>12570</v>
      </c>
      <c r="M10" s="91">
        <v>12550</v>
      </c>
      <c r="N10" s="91">
        <v>12520</v>
      </c>
      <c r="O10" s="91">
        <v>12470</v>
      </c>
      <c r="P10" s="91">
        <v>12340</v>
      </c>
      <c r="Q10" s="91">
        <v>12250</v>
      </c>
      <c r="R10" s="91">
        <v>12120</v>
      </c>
      <c r="S10" s="91">
        <v>11990</v>
      </c>
      <c r="T10" s="91">
        <v>11880</v>
      </c>
      <c r="U10" s="91">
        <v>11700</v>
      </c>
      <c r="V10" s="91">
        <v>11540</v>
      </c>
      <c r="W10" s="91">
        <v>11410</v>
      </c>
      <c r="X10" s="91">
        <v>11280</v>
      </c>
      <c r="Y10" s="91">
        <v>11180</v>
      </c>
      <c r="Z10" s="92">
        <v>11130</v>
      </c>
    </row>
    <row r="11" spans="1:26" ht="12.75">
      <c r="A11" s="68"/>
      <c r="B11" s="86"/>
      <c r="C11" s="86"/>
      <c r="D11" s="86"/>
      <c r="E11" s="86"/>
      <c r="F11" s="86"/>
      <c r="G11" s="86"/>
      <c r="H11" s="86"/>
      <c r="I11" s="86"/>
      <c r="J11" s="86"/>
      <c r="K11" s="86"/>
      <c r="L11" s="86"/>
      <c r="M11" s="86"/>
      <c r="N11" s="86"/>
      <c r="O11" s="86"/>
      <c r="P11" s="86"/>
      <c r="Q11" s="86"/>
      <c r="R11" s="86"/>
      <c r="S11" s="86"/>
      <c r="T11" s="86"/>
      <c r="U11" s="86"/>
      <c r="V11" s="86"/>
      <c r="W11" s="86"/>
      <c r="X11" s="86"/>
      <c r="Y11" s="86"/>
      <c r="Z11" s="86"/>
    </row>
    <row r="12" spans="1:26" ht="12.75">
      <c r="A12" s="114" t="s">
        <v>680</v>
      </c>
      <c r="B12" s="86"/>
      <c r="C12" s="86"/>
      <c r="D12" s="86"/>
      <c r="E12" s="86"/>
      <c r="F12" s="86"/>
      <c r="G12" s="86"/>
      <c r="H12" s="86"/>
      <c r="I12" s="86"/>
      <c r="J12" s="86"/>
      <c r="K12" s="86"/>
      <c r="L12" s="86"/>
      <c r="M12" s="114"/>
      <c r="N12" s="86"/>
      <c r="O12" s="86"/>
      <c r="P12" s="86"/>
      <c r="Q12" s="86"/>
      <c r="R12" s="86"/>
      <c r="S12" s="86"/>
      <c r="T12" s="86"/>
      <c r="U12" s="86"/>
      <c r="V12" s="86"/>
      <c r="W12" s="86"/>
      <c r="X12" s="86"/>
      <c r="Y12" s="86"/>
      <c r="Z12" s="86"/>
    </row>
    <row r="13" spans="1:15" ht="12.75">
      <c r="A13" s="224" t="s">
        <v>728</v>
      </c>
      <c r="M13" s="158"/>
      <c r="N13" s="158"/>
      <c r="O13" s="158"/>
    </row>
    <row r="14" spans="1:16" ht="12.75">
      <c r="A14" s="246" t="s">
        <v>682</v>
      </c>
      <c r="B14" s="246"/>
      <c r="C14" s="246"/>
      <c r="M14" s="159"/>
      <c r="N14" s="159"/>
      <c r="O14" s="159"/>
      <c r="P14" s="159"/>
    </row>
    <row r="15" spans="1:16" ht="12.75">
      <c r="A15" s="246" t="s">
        <v>614</v>
      </c>
      <c r="B15" s="246"/>
      <c r="M15" s="159"/>
      <c r="N15" s="159"/>
      <c r="O15" s="159"/>
      <c r="P15" s="159"/>
    </row>
    <row r="17" spans="1:14" ht="12.75">
      <c r="A17" s="99" t="s">
        <v>706</v>
      </c>
      <c r="M17" s="159"/>
      <c r="N17" s="159"/>
    </row>
    <row r="20" spans="2:26" ht="12.75">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row>
  </sheetData>
  <sheetProtection/>
  <mergeCells count="3">
    <mergeCell ref="A14:C14"/>
    <mergeCell ref="A15:B15"/>
    <mergeCell ref="A1:M1"/>
  </mergeCells>
  <hyperlinks>
    <hyperlink ref="O1" location="Contents!A1" display="Back to contents page"/>
  </hyperlinks>
  <printOptions/>
  <pageMargins left="0.75" right="0.75" top="1" bottom="1" header="0.5" footer="0.5"/>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tabColor indexed="48"/>
  </sheetPr>
  <dimension ref="A1:AA20"/>
  <sheetViews>
    <sheetView zoomScalePageLayoutView="0" workbookViewId="0" topLeftCell="B1">
      <selection activeCell="A1" sqref="A1:M1"/>
    </sheetView>
  </sheetViews>
  <sheetFormatPr defaultColWidth="9.140625" defaultRowHeight="12.75"/>
  <cols>
    <col min="1" max="1" width="25.57421875" style="63" customWidth="1"/>
    <col min="2" max="26" width="9.140625" style="63" customWidth="1"/>
    <col min="27" max="27" width="3.00390625" style="63" customWidth="1"/>
    <col min="28" max="16384" width="9.140625" style="63" customWidth="1"/>
  </cols>
  <sheetData>
    <row r="1" spans="1:24" s="69" customFormat="1" ht="18">
      <c r="A1" s="263" t="s">
        <v>751</v>
      </c>
      <c r="B1" s="263"/>
      <c r="C1" s="263"/>
      <c r="D1" s="263"/>
      <c r="E1" s="263"/>
      <c r="F1" s="263"/>
      <c r="G1" s="263"/>
      <c r="H1" s="263"/>
      <c r="I1" s="263"/>
      <c r="J1" s="263"/>
      <c r="K1" s="263"/>
      <c r="L1" s="263"/>
      <c r="M1" s="263"/>
      <c r="N1" s="226" t="s">
        <v>89</v>
      </c>
      <c r="O1" s="226"/>
      <c r="P1" s="226"/>
      <c r="S1" s="178"/>
      <c r="T1" s="178"/>
      <c r="U1" s="178"/>
      <c r="W1" s="122"/>
      <c r="X1" s="122"/>
    </row>
    <row r="2" ht="13.5" thickBot="1"/>
    <row r="3" spans="1:26" s="125" customFormat="1" ht="13.5" thickBot="1">
      <c r="A3" s="131" t="s">
        <v>38</v>
      </c>
      <c r="B3" s="156" t="s">
        <v>115</v>
      </c>
      <c r="C3" s="156" t="s">
        <v>116</v>
      </c>
      <c r="D3" s="156" t="s">
        <v>117</v>
      </c>
      <c r="E3" s="156" t="s">
        <v>118</v>
      </c>
      <c r="F3" s="156" t="s">
        <v>119</v>
      </c>
      <c r="G3" s="156" t="s">
        <v>120</v>
      </c>
      <c r="H3" s="156" t="s">
        <v>121</v>
      </c>
      <c r="I3" s="156" t="s">
        <v>122</v>
      </c>
      <c r="J3" s="156" t="s">
        <v>123</v>
      </c>
      <c r="K3" s="156" t="s">
        <v>124</v>
      </c>
      <c r="L3" s="156" t="s">
        <v>125</v>
      </c>
      <c r="M3" s="156" t="s">
        <v>126</v>
      </c>
      <c r="N3" s="156" t="s">
        <v>127</v>
      </c>
      <c r="O3" s="156" t="s">
        <v>128</v>
      </c>
      <c r="P3" s="156" t="s">
        <v>129</v>
      </c>
      <c r="Q3" s="156" t="s">
        <v>130</v>
      </c>
      <c r="R3" s="156" t="s">
        <v>131</v>
      </c>
      <c r="S3" s="156" t="s">
        <v>132</v>
      </c>
      <c r="T3" s="156" t="s">
        <v>133</v>
      </c>
      <c r="U3" s="156" t="s">
        <v>618</v>
      </c>
      <c r="V3" s="156" t="s">
        <v>619</v>
      </c>
      <c r="W3" s="156" t="s">
        <v>684</v>
      </c>
      <c r="X3" s="156" t="s">
        <v>685</v>
      </c>
      <c r="Y3" s="156" t="s">
        <v>708</v>
      </c>
      <c r="Z3" s="157" t="s">
        <v>709</v>
      </c>
    </row>
    <row r="4" spans="1:26" s="69" customFormat="1" ht="12.75">
      <c r="A4" s="136" t="s">
        <v>134</v>
      </c>
      <c r="B4" s="104">
        <v>487720</v>
      </c>
      <c r="C4" s="105">
        <v>489610</v>
      </c>
      <c r="D4" s="105">
        <v>491990</v>
      </c>
      <c r="E4" s="105">
        <v>494600</v>
      </c>
      <c r="F4" s="105">
        <v>497540</v>
      </c>
      <c r="G4" s="105">
        <v>500760</v>
      </c>
      <c r="H4" s="105">
        <v>504260</v>
      </c>
      <c r="I4" s="105">
        <v>508010</v>
      </c>
      <c r="J4" s="105">
        <v>511870</v>
      </c>
      <c r="K4" s="105">
        <v>515770</v>
      </c>
      <c r="L4" s="105">
        <v>519740</v>
      </c>
      <c r="M4" s="105">
        <v>523760</v>
      </c>
      <c r="N4" s="105">
        <v>527830</v>
      </c>
      <c r="O4" s="105">
        <v>531920</v>
      </c>
      <c r="P4" s="105">
        <v>536010</v>
      </c>
      <c r="Q4" s="105">
        <v>540100</v>
      </c>
      <c r="R4" s="105">
        <v>544150</v>
      </c>
      <c r="S4" s="105">
        <v>548160</v>
      </c>
      <c r="T4" s="105">
        <v>552130</v>
      </c>
      <c r="U4" s="105">
        <v>556030</v>
      </c>
      <c r="V4" s="105">
        <v>559860</v>
      </c>
      <c r="W4" s="105">
        <v>563630</v>
      </c>
      <c r="X4" s="105">
        <v>567330</v>
      </c>
      <c r="Y4" s="105">
        <v>570990</v>
      </c>
      <c r="Z4" s="82">
        <v>574570</v>
      </c>
    </row>
    <row r="5" spans="1:26" ht="12.75">
      <c r="A5" s="133" t="s">
        <v>136</v>
      </c>
      <c r="B5" s="89">
        <v>4820</v>
      </c>
      <c r="C5" s="86">
        <v>4910</v>
      </c>
      <c r="D5" s="86">
        <v>5020</v>
      </c>
      <c r="E5" s="86">
        <v>5130</v>
      </c>
      <c r="F5" s="86">
        <v>5240</v>
      </c>
      <c r="G5" s="86">
        <v>5350</v>
      </c>
      <c r="H5" s="86">
        <v>5450</v>
      </c>
      <c r="I5" s="86">
        <v>5550</v>
      </c>
      <c r="J5" s="86">
        <v>5630</v>
      </c>
      <c r="K5" s="86">
        <v>5720</v>
      </c>
      <c r="L5" s="86">
        <v>5800</v>
      </c>
      <c r="M5" s="86">
        <v>5860</v>
      </c>
      <c r="N5" s="86">
        <v>5920</v>
      </c>
      <c r="O5" s="86">
        <v>5970</v>
      </c>
      <c r="P5" s="86">
        <v>6010</v>
      </c>
      <c r="Q5" s="86">
        <v>6020</v>
      </c>
      <c r="R5" s="86">
        <v>6030</v>
      </c>
      <c r="S5" s="86">
        <v>6050</v>
      </c>
      <c r="T5" s="86">
        <v>6040</v>
      </c>
      <c r="U5" s="86">
        <v>6030</v>
      </c>
      <c r="V5" s="86">
        <v>6020</v>
      </c>
      <c r="W5" s="86">
        <v>6000</v>
      </c>
      <c r="X5" s="86">
        <v>6010</v>
      </c>
      <c r="Y5" s="86">
        <v>6010</v>
      </c>
      <c r="Z5" s="87">
        <v>6030</v>
      </c>
    </row>
    <row r="6" spans="1:26" ht="12.75">
      <c r="A6" s="133" t="s">
        <v>137</v>
      </c>
      <c r="B6" s="89">
        <v>5380</v>
      </c>
      <c r="C6" s="86">
        <v>5130</v>
      </c>
      <c r="D6" s="86">
        <v>5120</v>
      </c>
      <c r="E6" s="86">
        <v>5110</v>
      </c>
      <c r="F6" s="86">
        <v>5080</v>
      </c>
      <c r="G6" s="86">
        <v>5110</v>
      </c>
      <c r="H6" s="86">
        <v>5110</v>
      </c>
      <c r="I6" s="86">
        <v>5110</v>
      </c>
      <c r="J6" s="86">
        <v>5140</v>
      </c>
      <c r="K6" s="86">
        <v>5150</v>
      </c>
      <c r="L6" s="86">
        <v>5190</v>
      </c>
      <c r="M6" s="86">
        <v>5210</v>
      </c>
      <c r="N6" s="86">
        <v>5240</v>
      </c>
      <c r="O6" s="86">
        <v>5290</v>
      </c>
      <c r="P6" s="86">
        <v>5330</v>
      </c>
      <c r="Q6" s="86">
        <v>5390</v>
      </c>
      <c r="R6" s="86">
        <v>5440</v>
      </c>
      <c r="S6" s="86">
        <v>5490</v>
      </c>
      <c r="T6" s="86">
        <v>5550</v>
      </c>
      <c r="U6" s="86">
        <v>5610</v>
      </c>
      <c r="V6" s="86">
        <v>5670</v>
      </c>
      <c r="W6" s="86">
        <v>5710</v>
      </c>
      <c r="X6" s="86">
        <v>5770</v>
      </c>
      <c r="Y6" s="86">
        <v>5770</v>
      </c>
      <c r="Z6" s="87">
        <v>5780</v>
      </c>
    </row>
    <row r="7" spans="1:26" ht="15">
      <c r="A7" s="133" t="s">
        <v>613</v>
      </c>
      <c r="B7" s="89">
        <v>-560</v>
      </c>
      <c r="C7" s="86">
        <v>-220</v>
      </c>
      <c r="D7" s="86">
        <v>-100</v>
      </c>
      <c r="E7" s="86">
        <v>20</v>
      </c>
      <c r="F7" s="86">
        <v>160</v>
      </c>
      <c r="G7" s="86">
        <v>240</v>
      </c>
      <c r="H7" s="86">
        <v>340</v>
      </c>
      <c r="I7" s="86">
        <v>450</v>
      </c>
      <c r="J7" s="86">
        <v>490</v>
      </c>
      <c r="K7" s="86">
        <v>560</v>
      </c>
      <c r="L7" s="86">
        <v>600</v>
      </c>
      <c r="M7" s="86">
        <v>650</v>
      </c>
      <c r="N7" s="86">
        <v>680</v>
      </c>
      <c r="O7" s="86">
        <v>680</v>
      </c>
      <c r="P7" s="86">
        <v>680</v>
      </c>
      <c r="Q7" s="86">
        <v>630</v>
      </c>
      <c r="R7" s="86">
        <v>600</v>
      </c>
      <c r="S7" s="86">
        <v>560</v>
      </c>
      <c r="T7" s="86">
        <v>490</v>
      </c>
      <c r="U7" s="86">
        <v>430</v>
      </c>
      <c r="V7" s="86">
        <v>350</v>
      </c>
      <c r="W7" s="86">
        <v>290</v>
      </c>
      <c r="X7" s="86">
        <v>240</v>
      </c>
      <c r="Y7" s="86">
        <v>240</v>
      </c>
      <c r="Z7" s="87">
        <v>250</v>
      </c>
    </row>
    <row r="8" spans="1:26" ht="12.75">
      <c r="A8" s="133" t="s">
        <v>138</v>
      </c>
      <c r="B8" s="89">
        <v>2450</v>
      </c>
      <c r="C8" s="86">
        <v>2610</v>
      </c>
      <c r="D8" s="86">
        <v>2710</v>
      </c>
      <c r="E8" s="86">
        <v>2910</v>
      </c>
      <c r="F8" s="86">
        <v>3070</v>
      </c>
      <c r="G8" s="86">
        <v>3260</v>
      </c>
      <c r="H8" s="86">
        <v>3410</v>
      </c>
      <c r="I8" s="86">
        <v>3410</v>
      </c>
      <c r="J8" s="86">
        <v>3410</v>
      </c>
      <c r="K8" s="86">
        <v>3410</v>
      </c>
      <c r="L8" s="86">
        <v>3410</v>
      </c>
      <c r="M8" s="86">
        <v>3420</v>
      </c>
      <c r="N8" s="86">
        <v>3410</v>
      </c>
      <c r="O8" s="86">
        <v>3410</v>
      </c>
      <c r="P8" s="86">
        <v>3420</v>
      </c>
      <c r="Q8" s="86">
        <v>3410</v>
      </c>
      <c r="R8" s="86">
        <v>3410</v>
      </c>
      <c r="S8" s="86">
        <v>3410</v>
      </c>
      <c r="T8" s="86">
        <v>3410</v>
      </c>
      <c r="U8" s="86">
        <v>3410</v>
      </c>
      <c r="V8" s="86">
        <v>3410</v>
      </c>
      <c r="W8" s="86">
        <v>3410</v>
      </c>
      <c r="X8" s="86">
        <v>3410</v>
      </c>
      <c r="Y8" s="86">
        <v>3410</v>
      </c>
      <c r="Z8" s="87">
        <v>3420</v>
      </c>
    </row>
    <row r="9" spans="1:27" s="69" customFormat="1" ht="12.75">
      <c r="A9" s="136" t="s">
        <v>139</v>
      </c>
      <c r="B9" s="107">
        <v>489610</v>
      </c>
      <c r="C9" s="81">
        <v>491990</v>
      </c>
      <c r="D9" s="81">
        <v>494600</v>
      </c>
      <c r="E9" s="81">
        <v>497540</v>
      </c>
      <c r="F9" s="81">
        <v>500760</v>
      </c>
      <c r="G9" s="81">
        <v>504260</v>
      </c>
      <c r="H9" s="81">
        <v>508010</v>
      </c>
      <c r="I9" s="81">
        <v>511870</v>
      </c>
      <c r="J9" s="81">
        <v>515770</v>
      </c>
      <c r="K9" s="81">
        <v>519740</v>
      </c>
      <c r="L9" s="81">
        <v>523760</v>
      </c>
      <c r="M9" s="81">
        <v>527830</v>
      </c>
      <c r="N9" s="81">
        <v>531920</v>
      </c>
      <c r="O9" s="81">
        <v>536010</v>
      </c>
      <c r="P9" s="81">
        <v>540100</v>
      </c>
      <c r="Q9" s="81">
        <v>544150</v>
      </c>
      <c r="R9" s="81">
        <v>548160</v>
      </c>
      <c r="S9" s="81">
        <v>552130</v>
      </c>
      <c r="T9" s="81">
        <v>556030</v>
      </c>
      <c r="U9" s="81">
        <v>559860</v>
      </c>
      <c r="V9" s="81">
        <v>563630</v>
      </c>
      <c r="W9" s="81">
        <v>567330</v>
      </c>
      <c r="X9" s="81">
        <v>570990</v>
      </c>
      <c r="Y9" s="81">
        <v>574570</v>
      </c>
      <c r="Z9" s="108">
        <v>578130</v>
      </c>
      <c r="AA9" s="126"/>
    </row>
    <row r="10" spans="1:26" ht="27" customHeight="1" thickBot="1">
      <c r="A10" s="134" t="s">
        <v>140</v>
      </c>
      <c r="B10" s="93">
        <v>1890</v>
      </c>
      <c r="C10" s="91">
        <v>2390</v>
      </c>
      <c r="D10" s="91">
        <v>2610</v>
      </c>
      <c r="E10" s="91">
        <v>2930</v>
      </c>
      <c r="F10" s="91">
        <v>3220</v>
      </c>
      <c r="G10" s="91">
        <v>3500</v>
      </c>
      <c r="H10" s="91">
        <v>3750</v>
      </c>
      <c r="I10" s="91">
        <v>3850</v>
      </c>
      <c r="J10" s="91">
        <v>3900</v>
      </c>
      <c r="K10" s="91">
        <v>3980</v>
      </c>
      <c r="L10" s="91">
        <v>4020</v>
      </c>
      <c r="M10" s="91">
        <v>4060</v>
      </c>
      <c r="N10" s="91">
        <v>4090</v>
      </c>
      <c r="O10" s="91">
        <v>4090</v>
      </c>
      <c r="P10" s="91">
        <v>4090</v>
      </c>
      <c r="Q10" s="91">
        <v>4040</v>
      </c>
      <c r="R10" s="91">
        <v>4010</v>
      </c>
      <c r="S10" s="91">
        <v>3970</v>
      </c>
      <c r="T10" s="91">
        <v>3900</v>
      </c>
      <c r="U10" s="91">
        <v>3840</v>
      </c>
      <c r="V10" s="91">
        <v>3770</v>
      </c>
      <c r="W10" s="91">
        <v>3700</v>
      </c>
      <c r="X10" s="91">
        <v>3650</v>
      </c>
      <c r="Y10" s="91">
        <v>3590</v>
      </c>
      <c r="Z10" s="92">
        <v>3560</v>
      </c>
    </row>
    <row r="11" spans="1:26" ht="12.75">
      <c r="A11" s="68"/>
      <c r="B11" s="86"/>
      <c r="C11" s="86"/>
      <c r="D11" s="86"/>
      <c r="E11" s="86"/>
      <c r="F11" s="86"/>
      <c r="G11" s="86"/>
      <c r="H11" s="86"/>
      <c r="I11" s="86"/>
      <c r="J11" s="86"/>
      <c r="K11" s="86"/>
      <c r="L11" s="86"/>
      <c r="M11" s="86"/>
      <c r="N11" s="86"/>
      <c r="O11" s="86"/>
      <c r="P11" s="86"/>
      <c r="Q11" s="86"/>
      <c r="R11" s="86"/>
      <c r="S11" s="86"/>
      <c r="T11" s="86"/>
      <c r="U11" s="86"/>
      <c r="V11" s="86"/>
      <c r="W11" s="86"/>
      <c r="X11" s="86"/>
      <c r="Y11" s="86"/>
      <c r="Z11" s="86"/>
    </row>
    <row r="12" spans="1:26" ht="12.75">
      <c r="A12" s="114" t="s">
        <v>680</v>
      </c>
      <c r="B12" s="86"/>
      <c r="C12" s="86"/>
      <c r="D12" s="86"/>
      <c r="E12" s="86"/>
      <c r="F12" s="86"/>
      <c r="G12" s="86"/>
      <c r="H12" s="86"/>
      <c r="I12" s="86"/>
      <c r="J12" s="86"/>
      <c r="K12" s="86"/>
      <c r="L12" s="86"/>
      <c r="M12" s="114"/>
      <c r="N12" s="86"/>
      <c r="O12" s="86"/>
      <c r="P12" s="86"/>
      <c r="Q12" s="86"/>
      <c r="R12" s="86"/>
      <c r="S12" s="86"/>
      <c r="T12" s="86"/>
      <c r="U12" s="86"/>
      <c r="V12" s="86"/>
      <c r="W12" s="86"/>
      <c r="X12" s="86"/>
      <c r="Y12" s="86"/>
      <c r="Z12" s="86"/>
    </row>
    <row r="13" spans="1:15" ht="12.75">
      <c r="A13" s="224" t="s">
        <v>728</v>
      </c>
      <c r="M13" s="158"/>
      <c r="N13" s="158"/>
      <c r="O13" s="158"/>
    </row>
    <row r="14" spans="1:16" ht="12.75">
      <c r="A14" s="246" t="s">
        <v>682</v>
      </c>
      <c r="B14" s="246"/>
      <c r="C14" s="246"/>
      <c r="M14" s="159"/>
      <c r="N14" s="159"/>
      <c r="O14" s="159"/>
      <c r="P14" s="159"/>
    </row>
    <row r="15" spans="1:16" ht="12.75">
      <c r="A15" s="246" t="s">
        <v>614</v>
      </c>
      <c r="B15" s="246"/>
      <c r="M15" s="159"/>
      <c r="N15" s="159"/>
      <c r="O15" s="159"/>
      <c r="P15" s="159"/>
    </row>
    <row r="17" spans="1:14" ht="12.75">
      <c r="A17" s="99" t="s">
        <v>706</v>
      </c>
      <c r="M17" s="159"/>
      <c r="N17" s="159"/>
    </row>
    <row r="20" spans="2:26" ht="12.75">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row>
  </sheetData>
  <sheetProtection/>
  <mergeCells count="3">
    <mergeCell ref="A14:C14"/>
    <mergeCell ref="A15:B15"/>
    <mergeCell ref="A1:M1"/>
  </mergeCells>
  <hyperlinks>
    <hyperlink ref="N1" location="Contents!A1" display="Back to contents page"/>
  </hyperlinks>
  <printOptions/>
  <pageMargins left="0.75" right="0.75" top="1" bottom="1" header="0.5" footer="0.5"/>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tabColor indexed="13"/>
  </sheetPr>
  <dimension ref="A1:AC121"/>
  <sheetViews>
    <sheetView zoomScalePageLayoutView="0" workbookViewId="0" topLeftCell="A75">
      <selection activeCell="K119" sqref="K119"/>
    </sheetView>
  </sheetViews>
  <sheetFormatPr defaultColWidth="9.140625" defaultRowHeight="12.75"/>
  <cols>
    <col min="1" max="1" width="18.7109375" style="18" bestFit="1" customWidth="1"/>
    <col min="2" max="16384" width="9.140625" style="18" customWidth="1"/>
  </cols>
  <sheetData>
    <row r="1" spans="1:6" ht="15">
      <c r="A1" s="17" t="s">
        <v>44</v>
      </c>
      <c r="F1" s="2" t="s">
        <v>28</v>
      </c>
    </row>
    <row r="2" spans="1:29" ht="12.75">
      <c r="A2" s="17" t="s">
        <v>29</v>
      </c>
      <c r="B2" s="17" t="s">
        <v>30</v>
      </c>
      <c r="C2" s="17" t="s">
        <v>31</v>
      </c>
      <c r="D2" s="17">
        <v>2006</v>
      </c>
      <c r="E2" s="17">
        <v>2007</v>
      </c>
      <c r="F2" s="17">
        <v>2008</v>
      </c>
      <c r="G2" s="17">
        <v>2009</v>
      </c>
      <c r="H2" s="17">
        <v>2010</v>
      </c>
      <c r="I2" s="17">
        <v>2011</v>
      </c>
      <c r="J2" s="17">
        <v>2012</v>
      </c>
      <c r="K2" s="17">
        <v>2013</v>
      </c>
      <c r="L2" s="17">
        <v>2014</v>
      </c>
      <c r="M2" s="17">
        <v>2015</v>
      </c>
      <c r="N2" s="17">
        <v>2016</v>
      </c>
      <c r="O2" s="17">
        <v>2017</v>
      </c>
      <c r="P2" s="17">
        <v>2018</v>
      </c>
      <c r="Q2" s="17">
        <v>2019</v>
      </c>
      <c r="R2" s="17">
        <v>2020</v>
      </c>
      <c r="S2" s="17">
        <v>2021</v>
      </c>
      <c r="T2" s="17">
        <v>2022</v>
      </c>
      <c r="U2" s="17">
        <v>2023</v>
      </c>
      <c r="V2" s="17">
        <v>2024</v>
      </c>
      <c r="W2" s="17">
        <v>2025</v>
      </c>
      <c r="X2" s="17">
        <v>2026</v>
      </c>
      <c r="Y2" s="17">
        <v>2027</v>
      </c>
      <c r="Z2" s="17">
        <v>2028</v>
      </c>
      <c r="AA2" s="17">
        <v>2029</v>
      </c>
      <c r="AB2" s="17">
        <v>2030</v>
      </c>
      <c r="AC2" s="17">
        <v>2031</v>
      </c>
    </row>
    <row r="3" spans="1:29" ht="12.75">
      <c r="A3" s="18" t="s">
        <v>23</v>
      </c>
      <c r="B3" s="18" t="s">
        <v>32</v>
      </c>
      <c r="C3" s="18" t="s">
        <v>33</v>
      </c>
      <c r="D3" s="19">
        <v>448673</v>
      </c>
      <c r="E3" s="19">
        <v>445116</v>
      </c>
      <c r="F3" s="19">
        <v>441385</v>
      </c>
      <c r="G3" s="19">
        <v>438989</v>
      </c>
      <c r="H3" s="19">
        <v>437309</v>
      </c>
      <c r="I3" s="19">
        <v>436756</v>
      </c>
      <c r="J3" s="19">
        <v>436340</v>
      </c>
      <c r="K3" s="19">
        <v>435626</v>
      </c>
      <c r="L3" s="19">
        <v>435242</v>
      </c>
      <c r="M3" s="19">
        <v>435502</v>
      </c>
      <c r="N3" s="19">
        <v>437109</v>
      </c>
      <c r="O3" s="19">
        <v>438426</v>
      </c>
      <c r="P3" s="19">
        <v>440171</v>
      </c>
      <c r="Q3" s="19">
        <v>441474</v>
      </c>
      <c r="R3" s="19">
        <v>442045</v>
      </c>
      <c r="S3" s="19">
        <v>442002</v>
      </c>
      <c r="T3" s="19">
        <v>441284</v>
      </c>
      <c r="U3" s="19">
        <v>439768</v>
      </c>
      <c r="V3" s="19">
        <v>437926</v>
      </c>
      <c r="W3" s="19">
        <v>435684</v>
      </c>
      <c r="X3" s="19">
        <v>433106</v>
      </c>
      <c r="Y3" s="19">
        <v>430300</v>
      </c>
      <c r="Z3" s="19">
        <v>427429</v>
      </c>
      <c r="AA3" s="19">
        <v>424628</v>
      </c>
      <c r="AB3" s="19">
        <v>421883</v>
      </c>
      <c r="AC3" s="19">
        <v>419083</v>
      </c>
    </row>
    <row r="4" spans="1:29" ht="12.75">
      <c r="A4" s="18" t="s">
        <v>23</v>
      </c>
      <c r="B4" s="18" t="s">
        <v>32</v>
      </c>
      <c r="C4" s="18" t="s">
        <v>3</v>
      </c>
      <c r="D4" s="19">
        <v>279997</v>
      </c>
      <c r="E4" s="19">
        <v>283349</v>
      </c>
      <c r="F4" s="19">
        <v>286150</v>
      </c>
      <c r="G4" s="19">
        <v>286665</v>
      </c>
      <c r="H4" s="19">
        <v>284202</v>
      </c>
      <c r="I4" s="19">
        <v>280950</v>
      </c>
      <c r="J4" s="19">
        <v>277589</v>
      </c>
      <c r="K4" s="19">
        <v>274468</v>
      </c>
      <c r="L4" s="19">
        <v>271239</v>
      </c>
      <c r="M4" s="19">
        <v>267321</v>
      </c>
      <c r="N4" s="19">
        <v>261368</v>
      </c>
      <c r="O4" s="19">
        <v>255678</v>
      </c>
      <c r="P4" s="19">
        <v>250756</v>
      </c>
      <c r="Q4" s="19">
        <v>246838</v>
      </c>
      <c r="R4" s="19">
        <v>244541</v>
      </c>
      <c r="S4" s="19">
        <v>242927</v>
      </c>
      <c r="T4" s="19">
        <v>241715</v>
      </c>
      <c r="U4" s="19">
        <v>241565</v>
      </c>
      <c r="V4" s="19">
        <v>242214</v>
      </c>
      <c r="W4" s="19">
        <v>244357</v>
      </c>
      <c r="X4" s="19">
        <v>246402</v>
      </c>
      <c r="Y4" s="19">
        <v>248950</v>
      </c>
      <c r="Z4" s="19">
        <v>251076</v>
      </c>
      <c r="AA4" s="19">
        <v>252430</v>
      </c>
      <c r="AB4" s="19">
        <v>253186</v>
      </c>
      <c r="AC4" s="19">
        <v>253441</v>
      </c>
    </row>
    <row r="5" spans="1:29" ht="12.75">
      <c r="A5" s="18" t="s">
        <v>23</v>
      </c>
      <c r="B5" s="18" t="s">
        <v>32</v>
      </c>
      <c r="C5" s="18" t="s">
        <v>4</v>
      </c>
      <c r="D5" s="19">
        <v>152165</v>
      </c>
      <c r="E5" s="19">
        <v>157953</v>
      </c>
      <c r="F5" s="19">
        <v>162430</v>
      </c>
      <c r="G5" s="19">
        <v>165687</v>
      </c>
      <c r="H5" s="19">
        <v>168443</v>
      </c>
      <c r="I5" s="19">
        <v>170008</v>
      </c>
      <c r="J5" s="19">
        <v>171761</v>
      </c>
      <c r="K5" s="19">
        <v>172983</v>
      </c>
      <c r="L5" s="19">
        <v>173090</v>
      </c>
      <c r="M5" s="19">
        <v>171311</v>
      </c>
      <c r="N5" s="19">
        <v>170797</v>
      </c>
      <c r="O5" s="19">
        <v>170626</v>
      </c>
      <c r="P5" s="19">
        <v>169562</v>
      </c>
      <c r="Q5" s="19">
        <v>168174</v>
      </c>
      <c r="R5" s="19">
        <v>165658</v>
      </c>
      <c r="S5" s="19">
        <v>162100</v>
      </c>
      <c r="T5" s="19">
        <v>158616</v>
      </c>
      <c r="U5" s="19">
        <v>155899</v>
      </c>
      <c r="V5" s="19">
        <v>153203</v>
      </c>
      <c r="W5" s="19">
        <v>150258</v>
      </c>
      <c r="X5" s="19">
        <v>147836</v>
      </c>
      <c r="Y5" s="19">
        <v>144883</v>
      </c>
      <c r="Z5" s="19">
        <v>142776</v>
      </c>
      <c r="AA5" s="19">
        <v>141951</v>
      </c>
      <c r="AB5" s="19">
        <v>142909</v>
      </c>
      <c r="AC5" s="19">
        <v>144090</v>
      </c>
    </row>
    <row r="6" spans="1:29" ht="12.75">
      <c r="A6" s="18" t="s">
        <v>23</v>
      </c>
      <c r="B6" s="18" t="s">
        <v>32</v>
      </c>
      <c r="C6" s="18" t="s">
        <v>5</v>
      </c>
      <c r="D6" s="19">
        <v>162688</v>
      </c>
      <c r="E6" s="19">
        <v>155175</v>
      </c>
      <c r="F6" s="19">
        <v>150986</v>
      </c>
      <c r="G6" s="19">
        <v>150842</v>
      </c>
      <c r="H6" s="19">
        <v>153163</v>
      </c>
      <c r="I6" s="19">
        <v>156815</v>
      </c>
      <c r="J6" s="19">
        <v>161805</v>
      </c>
      <c r="K6" s="19">
        <v>165776</v>
      </c>
      <c r="L6" s="19">
        <v>168624</v>
      </c>
      <c r="M6" s="19">
        <v>171142</v>
      </c>
      <c r="N6" s="19">
        <v>172539</v>
      </c>
      <c r="O6" s="19">
        <v>174211</v>
      </c>
      <c r="P6" s="19">
        <v>175443</v>
      </c>
      <c r="Q6" s="19">
        <v>175555</v>
      </c>
      <c r="R6" s="19">
        <v>173774</v>
      </c>
      <c r="S6" s="19">
        <v>173263</v>
      </c>
      <c r="T6" s="19">
        <v>173096</v>
      </c>
      <c r="U6" s="19">
        <v>172030</v>
      </c>
      <c r="V6" s="19">
        <v>170642</v>
      </c>
      <c r="W6" s="19">
        <v>168119</v>
      </c>
      <c r="X6" s="19">
        <v>164550</v>
      </c>
      <c r="Y6" s="19">
        <v>161056</v>
      </c>
      <c r="Z6" s="19">
        <v>158332</v>
      </c>
      <c r="AA6" s="19">
        <v>155627</v>
      </c>
      <c r="AB6" s="19">
        <v>152674</v>
      </c>
      <c r="AC6" s="19">
        <v>150243</v>
      </c>
    </row>
    <row r="7" spans="1:29" ht="12.75">
      <c r="A7" s="18" t="s">
        <v>23</v>
      </c>
      <c r="B7" s="18" t="s">
        <v>32</v>
      </c>
      <c r="C7" s="18" t="s">
        <v>6</v>
      </c>
      <c r="D7" s="19">
        <v>408662</v>
      </c>
      <c r="E7" s="19">
        <v>405052</v>
      </c>
      <c r="F7" s="19">
        <v>397114</v>
      </c>
      <c r="G7" s="19">
        <v>386556</v>
      </c>
      <c r="H7" s="19">
        <v>375719</v>
      </c>
      <c r="I7" s="19">
        <v>365151</v>
      </c>
      <c r="J7" s="19">
        <v>352561</v>
      </c>
      <c r="K7" s="19">
        <v>341230</v>
      </c>
      <c r="L7" s="19">
        <v>332827</v>
      </c>
      <c r="M7" s="19">
        <v>328061</v>
      </c>
      <c r="N7" s="19">
        <v>323718</v>
      </c>
      <c r="O7" s="19">
        <v>320628</v>
      </c>
      <c r="P7" s="19">
        <v>320143</v>
      </c>
      <c r="Q7" s="19">
        <v>322633</v>
      </c>
      <c r="R7" s="19">
        <v>327349</v>
      </c>
      <c r="S7" s="19">
        <v>332312</v>
      </c>
      <c r="T7" s="19">
        <v>338915</v>
      </c>
      <c r="U7" s="19">
        <v>344118</v>
      </c>
      <c r="V7" s="19">
        <v>347086</v>
      </c>
      <c r="W7" s="19">
        <v>347837</v>
      </c>
      <c r="X7" s="19">
        <v>348741</v>
      </c>
      <c r="Y7" s="19">
        <v>350264</v>
      </c>
      <c r="Z7" s="19">
        <v>350445</v>
      </c>
      <c r="AA7" s="19">
        <v>349189</v>
      </c>
      <c r="AB7" s="19">
        <v>344915</v>
      </c>
      <c r="AC7" s="19">
        <v>340863</v>
      </c>
    </row>
    <row r="8" spans="1:29" ht="12.75">
      <c r="A8" s="18" t="s">
        <v>23</v>
      </c>
      <c r="B8" s="18" t="s">
        <v>32</v>
      </c>
      <c r="C8" s="18" t="s">
        <v>7</v>
      </c>
      <c r="D8" s="19">
        <v>364054</v>
      </c>
      <c r="E8" s="19">
        <v>372364</v>
      </c>
      <c r="F8" s="19">
        <v>380852</v>
      </c>
      <c r="G8" s="19">
        <v>388928</v>
      </c>
      <c r="H8" s="19">
        <v>396405</v>
      </c>
      <c r="I8" s="19">
        <v>401646</v>
      </c>
      <c r="J8" s="19">
        <v>405579</v>
      </c>
      <c r="K8" s="19">
        <v>408220</v>
      </c>
      <c r="L8" s="19">
        <v>408903</v>
      </c>
      <c r="M8" s="19">
        <v>407998</v>
      </c>
      <c r="N8" s="19">
        <v>406101</v>
      </c>
      <c r="O8" s="19">
        <v>401970</v>
      </c>
      <c r="P8" s="19">
        <v>393914</v>
      </c>
      <c r="Q8" s="19">
        <v>383363</v>
      </c>
      <c r="R8" s="19">
        <v>372673</v>
      </c>
      <c r="S8" s="19">
        <v>362275</v>
      </c>
      <c r="T8" s="19">
        <v>349923</v>
      </c>
      <c r="U8" s="19">
        <v>338872</v>
      </c>
      <c r="V8" s="19">
        <v>330712</v>
      </c>
      <c r="W8" s="19">
        <v>326145</v>
      </c>
      <c r="X8" s="19">
        <v>322004</v>
      </c>
      <c r="Y8" s="19">
        <v>319079</v>
      </c>
      <c r="Z8" s="19">
        <v>318701</v>
      </c>
      <c r="AA8" s="19">
        <v>321233</v>
      </c>
      <c r="AB8" s="19">
        <v>325961</v>
      </c>
      <c r="AC8" s="19">
        <v>330912</v>
      </c>
    </row>
    <row r="9" spans="1:29" ht="12.75">
      <c r="A9" s="18" t="s">
        <v>23</v>
      </c>
      <c r="B9" s="18" t="s">
        <v>32</v>
      </c>
      <c r="C9" s="18" t="s">
        <v>8</v>
      </c>
      <c r="D9" s="19">
        <v>174746</v>
      </c>
      <c r="E9" s="19">
        <v>167870</v>
      </c>
      <c r="F9" s="19">
        <v>165221</v>
      </c>
      <c r="G9" s="19">
        <v>164489</v>
      </c>
      <c r="H9" s="19">
        <v>165300</v>
      </c>
      <c r="I9" s="19">
        <v>167561</v>
      </c>
      <c r="J9" s="19">
        <v>171857</v>
      </c>
      <c r="K9" s="19">
        <v>176105</v>
      </c>
      <c r="L9" s="19">
        <v>180627</v>
      </c>
      <c r="M9" s="19">
        <v>185001</v>
      </c>
      <c r="N9" s="19">
        <v>189425</v>
      </c>
      <c r="O9" s="19">
        <v>192971</v>
      </c>
      <c r="P9" s="19">
        <v>196924</v>
      </c>
      <c r="Q9" s="19">
        <v>200264</v>
      </c>
      <c r="R9" s="19">
        <v>203232</v>
      </c>
      <c r="S9" s="19">
        <v>204003</v>
      </c>
      <c r="T9" s="19">
        <v>204395</v>
      </c>
      <c r="U9" s="19">
        <v>203164</v>
      </c>
      <c r="V9" s="19">
        <v>200642</v>
      </c>
      <c r="W9" s="19">
        <v>196938</v>
      </c>
      <c r="X9" s="19">
        <v>194439</v>
      </c>
      <c r="Y9" s="19">
        <v>190148</v>
      </c>
      <c r="Z9" s="19">
        <v>183648</v>
      </c>
      <c r="AA9" s="19">
        <v>175994</v>
      </c>
      <c r="AB9" s="19">
        <v>169374</v>
      </c>
      <c r="AC9" s="19">
        <v>161851</v>
      </c>
    </row>
    <row r="10" spans="1:29" ht="12.75">
      <c r="A10" s="18" t="s">
        <v>23</v>
      </c>
      <c r="B10" s="18" t="s">
        <v>32</v>
      </c>
      <c r="C10" s="18" t="s">
        <v>9</v>
      </c>
      <c r="D10" s="19">
        <v>143832</v>
      </c>
      <c r="E10" s="19">
        <v>154245</v>
      </c>
      <c r="F10" s="19">
        <v>159604</v>
      </c>
      <c r="G10" s="19">
        <v>163558</v>
      </c>
      <c r="H10" s="19">
        <v>167142</v>
      </c>
      <c r="I10" s="19">
        <v>169671</v>
      </c>
      <c r="J10" s="19">
        <v>163033</v>
      </c>
      <c r="K10" s="19">
        <v>160541</v>
      </c>
      <c r="L10" s="19">
        <v>159908</v>
      </c>
      <c r="M10" s="19">
        <v>160774</v>
      </c>
      <c r="N10" s="19">
        <v>163039</v>
      </c>
      <c r="O10" s="19">
        <v>167266</v>
      </c>
      <c r="P10" s="19">
        <v>171453</v>
      </c>
      <c r="Q10" s="19">
        <v>175900</v>
      </c>
      <c r="R10" s="19">
        <v>180195</v>
      </c>
      <c r="S10" s="19">
        <v>184541</v>
      </c>
      <c r="T10" s="19">
        <v>188041</v>
      </c>
      <c r="U10" s="19">
        <v>191942</v>
      </c>
      <c r="V10" s="19">
        <v>195246</v>
      </c>
      <c r="W10" s="19">
        <v>198185</v>
      </c>
      <c r="X10" s="19">
        <v>198984</v>
      </c>
      <c r="Y10" s="19">
        <v>199415</v>
      </c>
      <c r="Z10" s="19">
        <v>198275</v>
      </c>
      <c r="AA10" s="19">
        <v>195879</v>
      </c>
      <c r="AB10" s="19">
        <v>192327</v>
      </c>
      <c r="AC10" s="19">
        <v>189949</v>
      </c>
    </row>
    <row r="11" spans="1:29" ht="12.75">
      <c r="A11" s="18" t="s">
        <v>23</v>
      </c>
      <c r="B11" s="18" t="s">
        <v>32</v>
      </c>
      <c r="C11" s="18" t="s">
        <v>10</v>
      </c>
      <c r="D11" s="19">
        <v>244963</v>
      </c>
      <c r="E11" s="19">
        <v>245284</v>
      </c>
      <c r="F11" s="19">
        <v>248168</v>
      </c>
      <c r="G11" s="19">
        <v>250984</v>
      </c>
      <c r="H11" s="19">
        <v>252436</v>
      </c>
      <c r="I11" s="19">
        <v>254489</v>
      </c>
      <c r="J11" s="19">
        <v>264878</v>
      </c>
      <c r="K11" s="19">
        <v>271895</v>
      </c>
      <c r="L11" s="19">
        <v>277562</v>
      </c>
      <c r="M11" s="19">
        <v>282030</v>
      </c>
      <c r="N11" s="19">
        <v>287117</v>
      </c>
      <c r="O11" s="19">
        <v>290478</v>
      </c>
      <c r="P11" s="19">
        <v>293317</v>
      </c>
      <c r="Q11" s="19">
        <v>296645</v>
      </c>
      <c r="R11" s="19">
        <v>300991</v>
      </c>
      <c r="S11" s="19">
        <v>305709</v>
      </c>
      <c r="T11" s="19">
        <v>304318</v>
      </c>
      <c r="U11" s="19">
        <v>306528</v>
      </c>
      <c r="V11" s="19">
        <v>310601</v>
      </c>
      <c r="W11" s="19">
        <v>315811</v>
      </c>
      <c r="X11" s="19">
        <v>322307</v>
      </c>
      <c r="Y11" s="19">
        <v>329713</v>
      </c>
      <c r="Z11" s="19">
        <v>337471</v>
      </c>
      <c r="AA11" s="19">
        <v>344881</v>
      </c>
      <c r="AB11" s="19">
        <v>351779</v>
      </c>
      <c r="AC11" s="19">
        <v>356691</v>
      </c>
    </row>
    <row r="12" spans="1:29" ht="12.75">
      <c r="A12" s="18" t="s">
        <v>23</v>
      </c>
      <c r="B12" s="18" t="s">
        <v>32</v>
      </c>
      <c r="C12" s="18" t="s">
        <v>11</v>
      </c>
      <c r="D12" s="19">
        <v>165607</v>
      </c>
      <c r="E12" s="19">
        <v>166497</v>
      </c>
      <c r="F12" s="19">
        <v>167411</v>
      </c>
      <c r="G12" s="19">
        <v>168258</v>
      </c>
      <c r="H12" s="19">
        <v>169973</v>
      </c>
      <c r="I12" s="19">
        <v>171577</v>
      </c>
      <c r="J12" s="19">
        <v>173819</v>
      </c>
      <c r="K12" s="19">
        <v>176518</v>
      </c>
      <c r="L12" s="19">
        <v>178751</v>
      </c>
      <c r="M12" s="19">
        <v>180802</v>
      </c>
      <c r="N12" s="19">
        <v>181951</v>
      </c>
      <c r="O12" s="19">
        <v>183829</v>
      </c>
      <c r="P12" s="19">
        <v>187466</v>
      </c>
      <c r="Q12" s="19">
        <v>190883</v>
      </c>
      <c r="R12" s="19">
        <v>193091</v>
      </c>
      <c r="S12" s="19">
        <v>195666</v>
      </c>
      <c r="T12" s="19">
        <v>205040</v>
      </c>
      <c r="U12" s="19">
        <v>211487</v>
      </c>
      <c r="V12" s="19">
        <v>216709</v>
      </c>
      <c r="W12" s="19">
        <v>220848</v>
      </c>
      <c r="X12" s="19">
        <v>225280</v>
      </c>
      <c r="Y12" s="19">
        <v>228326</v>
      </c>
      <c r="Z12" s="19">
        <v>231103</v>
      </c>
      <c r="AA12" s="19">
        <v>234236</v>
      </c>
      <c r="AB12" s="19">
        <v>238029</v>
      </c>
      <c r="AC12" s="19">
        <v>242138</v>
      </c>
    </row>
    <row r="13" spans="1:29" ht="12.75">
      <c r="A13" s="18" t="s">
        <v>23</v>
      </c>
      <c r="B13" s="18" t="s">
        <v>32</v>
      </c>
      <c r="C13" s="18" t="s">
        <v>12</v>
      </c>
      <c r="D13" s="19">
        <v>56191</v>
      </c>
      <c r="E13" s="19">
        <v>57526</v>
      </c>
      <c r="F13" s="19">
        <v>58491</v>
      </c>
      <c r="G13" s="19">
        <v>59813</v>
      </c>
      <c r="H13" s="19">
        <v>60987</v>
      </c>
      <c r="I13" s="19">
        <v>62567</v>
      </c>
      <c r="J13" s="19">
        <v>63741</v>
      </c>
      <c r="K13" s="19">
        <v>64848</v>
      </c>
      <c r="L13" s="19">
        <v>66545</v>
      </c>
      <c r="M13" s="19">
        <v>68527</v>
      </c>
      <c r="N13" s="19">
        <v>70615</v>
      </c>
      <c r="O13" s="19">
        <v>72913</v>
      </c>
      <c r="P13" s="19">
        <v>74944</v>
      </c>
      <c r="Q13" s="19">
        <v>77235</v>
      </c>
      <c r="R13" s="19">
        <v>79961</v>
      </c>
      <c r="S13" s="19">
        <v>82899</v>
      </c>
      <c r="T13" s="19">
        <v>85902</v>
      </c>
      <c r="U13" s="19">
        <v>89069</v>
      </c>
      <c r="V13" s="19">
        <v>92265</v>
      </c>
      <c r="W13" s="19">
        <v>95426</v>
      </c>
      <c r="X13" s="19">
        <v>97968</v>
      </c>
      <c r="Y13" s="19">
        <v>100967</v>
      </c>
      <c r="Z13" s="19">
        <v>104700</v>
      </c>
      <c r="AA13" s="19">
        <v>108302</v>
      </c>
      <c r="AB13" s="19">
        <v>111305</v>
      </c>
      <c r="AC13" s="19">
        <v>114527</v>
      </c>
    </row>
    <row r="14" spans="1:29" ht="12.75">
      <c r="A14" s="18" t="s">
        <v>23</v>
      </c>
      <c r="B14" s="18" t="s">
        <v>34</v>
      </c>
      <c r="C14" s="18" t="s">
        <v>33</v>
      </c>
      <c r="D14" s="19">
        <v>469573</v>
      </c>
      <c r="E14" s="19">
        <v>465806</v>
      </c>
      <c r="F14" s="19">
        <v>462213</v>
      </c>
      <c r="G14" s="19">
        <v>459749</v>
      </c>
      <c r="H14" s="19">
        <v>458022</v>
      </c>
      <c r="I14" s="19">
        <v>457117</v>
      </c>
      <c r="J14" s="19">
        <v>456503</v>
      </c>
      <c r="K14" s="19">
        <v>455127</v>
      </c>
      <c r="L14" s="19">
        <v>454585</v>
      </c>
      <c r="M14" s="19">
        <v>454341</v>
      </c>
      <c r="N14" s="19">
        <v>455130</v>
      </c>
      <c r="O14" s="19">
        <v>456853</v>
      </c>
      <c r="P14" s="19">
        <v>458877</v>
      </c>
      <c r="Q14" s="19">
        <v>460127</v>
      </c>
      <c r="R14" s="19">
        <v>460214</v>
      </c>
      <c r="S14" s="19">
        <v>459734</v>
      </c>
      <c r="T14" s="19">
        <v>458970</v>
      </c>
      <c r="U14" s="19">
        <v>457374</v>
      </c>
      <c r="V14" s="19">
        <v>455444</v>
      </c>
      <c r="W14" s="19">
        <v>453100</v>
      </c>
      <c r="X14" s="19">
        <v>450406</v>
      </c>
      <c r="Y14" s="19">
        <v>447476</v>
      </c>
      <c r="Z14" s="19">
        <v>444477</v>
      </c>
      <c r="AA14" s="19">
        <v>441548</v>
      </c>
      <c r="AB14" s="19">
        <v>438674</v>
      </c>
      <c r="AC14" s="19">
        <v>435744</v>
      </c>
    </row>
    <row r="15" spans="1:29" ht="12.75">
      <c r="A15" s="18" t="s">
        <v>23</v>
      </c>
      <c r="B15" s="18" t="s">
        <v>34</v>
      </c>
      <c r="C15" s="18" t="s">
        <v>3</v>
      </c>
      <c r="D15" s="19">
        <v>289993</v>
      </c>
      <c r="E15" s="19">
        <v>294163</v>
      </c>
      <c r="F15" s="19">
        <v>297790</v>
      </c>
      <c r="G15" s="19">
        <v>299462</v>
      </c>
      <c r="H15" s="19">
        <v>298095</v>
      </c>
      <c r="I15" s="19">
        <v>295670</v>
      </c>
      <c r="J15" s="19">
        <v>292648</v>
      </c>
      <c r="K15" s="19">
        <v>289323</v>
      </c>
      <c r="L15" s="19">
        <v>285761</v>
      </c>
      <c r="M15" s="19">
        <v>281976</v>
      </c>
      <c r="N15" s="19">
        <v>276499</v>
      </c>
      <c r="O15" s="19">
        <v>270463</v>
      </c>
      <c r="P15" s="19">
        <v>265124</v>
      </c>
      <c r="Q15" s="19">
        <v>261126</v>
      </c>
      <c r="R15" s="19">
        <v>258882</v>
      </c>
      <c r="S15" s="19">
        <v>257433</v>
      </c>
      <c r="T15" s="19">
        <v>255594</v>
      </c>
      <c r="U15" s="19">
        <v>255326</v>
      </c>
      <c r="V15" s="19">
        <v>255525</v>
      </c>
      <c r="W15" s="19">
        <v>256930</v>
      </c>
      <c r="X15" s="19">
        <v>259400</v>
      </c>
      <c r="Y15" s="19">
        <v>262255</v>
      </c>
      <c r="Z15" s="19">
        <v>264375</v>
      </c>
      <c r="AA15" s="19">
        <v>265311</v>
      </c>
      <c r="AB15" s="19">
        <v>265693</v>
      </c>
      <c r="AC15" s="19">
        <v>265946</v>
      </c>
    </row>
    <row r="16" spans="1:29" ht="12.75">
      <c r="A16" s="18" t="s">
        <v>23</v>
      </c>
      <c r="B16" s="18" t="s">
        <v>34</v>
      </c>
      <c r="C16" s="18" t="s">
        <v>4</v>
      </c>
      <c r="D16" s="19">
        <v>152476</v>
      </c>
      <c r="E16" s="19">
        <v>158706</v>
      </c>
      <c r="F16" s="19">
        <v>163843</v>
      </c>
      <c r="G16" s="19">
        <v>166420</v>
      </c>
      <c r="H16" s="19">
        <v>168670</v>
      </c>
      <c r="I16" s="19">
        <v>169908</v>
      </c>
      <c r="J16" s="19">
        <v>172454</v>
      </c>
      <c r="K16" s="19">
        <v>175506</v>
      </c>
      <c r="L16" s="19">
        <v>177191</v>
      </c>
      <c r="M16" s="19">
        <v>176787</v>
      </c>
      <c r="N16" s="19">
        <v>177045</v>
      </c>
      <c r="O16" s="19">
        <v>176973</v>
      </c>
      <c r="P16" s="19">
        <v>175230</v>
      </c>
      <c r="Q16" s="19">
        <v>173517</v>
      </c>
      <c r="R16" s="19">
        <v>171106</v>
      </c>
      <c r="S16" s="19">
        <v>167548</v>
      </c>
      <c r="T16" s="19">
        <v>164837</v>
      </c>
      <c r="U16" s="19">
        <v>162185</v>
      </c>
      <c r="V16" s="19">
        <v>159915</v>
      </c>
      <c r="W16" s="19">
        <v>157420</v>
      </c>
      <c r="X16" s="19">
        <v>154418</v>
      </c>
      <c r="Y16" s="19">
        <v>150590</v>
      </c>
      <c r="Z16" s="19">
        <v>148411</v>
      </c>
      <c r="AA16" s="19">
        <v>147565</v>
      </c>
      <c r="AB16" s="19">
        <v>148116</v>
      </c>
      <c r="AC16" s="19">
        <v>149685</v>
      </c>
    </row>
    <row r="17" spans="1:29" ht="12.75">
      <c r="A17" s="18" t="s">
        <v>23</v>
      </c>
      <c r="B17" s="18" t="s">
        <v>34</v>
      </c>
      <c r="C17" s="18" t="s">
        <v>5</v>
      </c>
      <c r="D17" s="19">
        <v>151125</v>
      </c>
      <c r="E17" s="19">
        <v>145657</v>
      </c>
      <c r="F17" s="19">
        <v>142413</v>
      </c>
      <c r="G17" s="19">
        <v>144052</v>
      </c>
      <c r="H17" s="19">
        <v>148466</v>
      </c>
      <c r="I17" s="19">
        <v>153903</v>
      </c>
      <c r="J17" s="19">
        <v>159371</v>
      </c>
      <c r="K17" s="19">
        <v>163950</v>
      </c>
      <c r="L17" s="19">
        <v>166061</v>
      </c>
      <c r="M17" s="19">
        <v>168028</v>
      </c>
      <c r="N17" s="19">
        <v>169066</v>
      </c>
      <c r="O17" s="19">
        <v>171523</v>
      </c>
      <c r="P17" s="19">
        <v>174607</v>
      </c>
      <c r="Q17" s="19">
        <v>176318</v>
      </c>
      <c r="R17" s="19">
        <v>175931</v>
      </c>
      <c r="S17" s="19">
        <v>176206</v>
      </c>
      <c r="T17" s="19">
        <v>176150</v>
      </c>
      <c r="U17" s="19">
        <v>174415</v>
      </c>
      <c r="V17" s="19">
        <v>172706</v>
      </c>
      <c r="W17" s="19">
        <v>170297</v>
      </c>
      <c r="X17" s="19">
        <v>166734</v>
      </c>
      <c r="Y17" s="19">
        <v>164019</v>
      </c>
      <c r="Z17" s="19">
        <v>161364</v>
      </c>
      <c r="AA17" s="19">
        <v>159092</v>
      </c>
      <c r="AB17" s="19">
        <v>156594</v>
      </c>
      <c r="AC17" s="19">
        <v>153586</v>
      </c>
    </row>
    <row r="18" spans="1:29" ht="12.75">
      <c r="A18" s="18" t="s">
        <v>23</v>
      </c>
      <c r="B18" s="18" t="s">
        <v>34</v>
      </c>
      <c r="C18" s="18" t="s">
        <v>6</v>
      </c>
      <c r="D18" s="19">
        <v>375661</v>
      </c>
      <c r="E18" s="19">
        <v>370620</v>
      </c>
      <c r="F18" s="19">
        <v>363660</v>
      </c>
      <c r="G18" s="19">
        <v>354471</v>
      </c>
      <c r="H18" s="19">
        <v>344100</v>
      </c>
      <c r="I18" s="19">
        <v>334977</v>
      </c>
      <c r="J18" s="19">
        <v>323320</v>
      </c>
      <c r="K18" s="19">
        <v>313743</v>
      </c>
      <c r="L18" s="19">
        <v>307820</v>
      </c>
      <c r="M18" s="19">
        <v>305666</v>
      </c>
      <c r="N18" s="19">
        <v>304333</v>
      </c>
      <c r="O18" s="19">
        <v>303651</v>
      </c>
      <c r="P18" s="19">
        <v>304667</v>
      </c>
      <c r="Q18" s="19">
        <v>308136</v>
      </c>
      <c r="R18" s="19">
        <v>314344</v>
      </c>
      <c r="S18" s="19">
        <v>320687</v>
      </c>
      <c r="T18" s="19">
        <v>328519</v>
      </c>
      <c r="U18" s="19">
        <v>336158</v>
      </c>
      <c r="V18" s="19">
        <v>339987</v>
      </c>
      <c r="W18" s="19">
        <v>341592</v>
      </c>
      <c r="X18" s="19">
        <v>342943</v>
      </c>
      <c r="Y18" s="19">
        <v>345356</v>
      </c>
      <c r="Z18" s="19">
        <v>346711</v>
      </c>
      <c r="AA18" s="19">
        <v>346731</v>
      </c>
      <c r="AB18" s="19">
        <v>343981</v>
      </c>
      <c r="AC18" s="19">
        <v>340734</v>
      </c>
    </row>
    <row r="19" spans="1:29" ht="12.75">
      <c r="A19" s="18" t="s">
        <v>23</v>
      </c>
      <c r="B19" s="18" t="s">
        <v>34</v>
      </c>
      <c r="C19" s="18" t="s">
        <v>7</v>
      </c>
      <c r="D19" s="19">
        <v>345464</v>
      </c>
      <c r="E19" s="19">
        <v>352113</v>
      </c>
      <c r="F19" s="19">
        <v>357339</v>
      </c>
      <c r="G19" s="19">
        <v>362324</v>
      </c>
      <c r="H19" s="19">
        <v>367315</v>
      </c>
      <c r="I19" s="19">
        <v>369704</v>
      </c>
      <c r="J19" s="19">
        <v>372473</v>
      </c>
      <c r="K19" s="19">
        <v>373316</v>
      </c>
      <c r="L19" s="19">
        <v>372923</v>
      </c>
      <c r="M19" s="19">
        <v>370503</v>
      </c>
      <c r="N19" s="19">
        <v>367691</v>
      </c>
      <c r="O19" s="19">
        <v>361983</v>
      </c>
      <c r="P19" s="19">
        <v>354805</v>
      </c>
      <c r="Q19" s="19">
        <v>345562</v>
      </c>
      <c r="R19" s="19">
        <v>335352</v>
      </c>
      <c r="S19" s="19">
        <v>326404</v>
      </c>
      <c r="T19" s="19">
        <v>315066</v>
      </c>
      <c r="U19" s="19">
        <v>305840</v>
      </c>
      <c r="V19" s="19">
        <v>300214</v>
      </c>
      <c r="W19" s="19">
        <v>298275</v>
      </c>
      <c r="X19" s="19">
        <v>297156</v>
      </c>
      <c r="Y19" s="19">
        <v>296638</v>
      </c>
      <c r="Z19" s="19">
        <v>297756</v>
      </c>
      <c r="AA19" s="19">
        <v>301248</v>
      </c>
      <c r="AB19" s="19">
        <v>307410</v>
      </c>
      <c r="AC19" s="19">
        <v>313699</v>
      </c>
    </row>
    <row r="20" spans="1:29" ht="12.75">
      <c r="A20" s="18" t="s">
        <v>23</v>
      </c>
      <c r="B20" s="18" t="s">
        <v>34</v>
      </c>
      <c r="C20" s="18" t="s">
        <v>8</v>
      </c>
      <c r="D20" s="19">
        <v>168327</v>
      </c>
      <c r="E20" s="19">
        <v>161497</v>
      </c>
      <c r="F20" s="19">
        <v>158716</v>
      </c>
      <c r="G20" s="19">
        <v>157621</v>
      </c>
      <c r="H20" s="19">
        <v>157806</v>
      </c>
      <c r="I20" s="19">
        <v>159758</v>
      </c>
      <c r="J20" s="19">
        <v>162899</v>
      </c>
      <c r="K20" s="19">
        <v>165635</v>
      </c>
      <c r="L20" s="19">
        <v>168642</v>
      </c>
      <c r="M20" s="19">
        <v>171900</v>
      </c>
      <c r="N20" s="19">
        <v>174589</v>
      </c>
      <c r="O20" s="19">
        <v>177561</v>
      </c>
      <c r="P20" s="19">
        <v>179748</v>
      </c>
      <c r="Q20" s="19">
        <v>181503</v>
      </c>
      <c r="R20" s="19">
        <v>183097</v>
      </c>
      <c r="S20" s="19">
        <v>182807</v>
      </c>
      <c r="T20" s="19">
        <v>182639</v>
      </c>
      <c r="U20" s="19">
        <v>181421</v>
      </c>
      <c r="V20" s="19">
        <v>179455</v>
      </c>
      <c r="W20" s="19">
        <v>175719</v>
      </c>
      <c r="X20" s="19">
        <v>173449</v>
      </c>
      <c r="Y20" s="19">
        <v>168311</v>
      </c>
      <c r="Z20" s="19">
        <v>162787</v>
      </c>
      <c r="AA20" s="19">
        <v>156023</v>
      </c>
      <c r="AB20" s="19">
        <v>150068</v>
      </c>
      <c r="AC20" s="19">
        <v>143895</v>
      </c>
    </row>
    <row r="21" spans="1:29" ht="12.75">
      <c r="A21" s="18" t="s">
        <v>23</v>
      </c>
      <c r="B21" s="18" t="s">
        <v>34</v>
      </c>
      <c r="C21" s="18" t="s">
        <v>9</v>
      </c>
      <c r="D21" s="19">
        <v>134064</v>
      </c>
      <c r="E21" s="19">
        <v>144574</v>
      </c>
      <c r="F21" s="19">
        <v>150264</v>
      </c>
      <c r="G21" s="19">
        <v>153811</v>
      </c>
      <c r="H21" s="19">
        <v>157225</v>
      </c>
      <c r="I21" s="19">
        <v>159041</v>
      </c>
      <c r="J21" s="19">
        <v>152749</v>
      </c>
      <c r="K21" s="19">
        <v>150301</v>
      </c>
      <c r="L21" s="19">
        <v>149421</v>
      </c>
      <c r="M21" s="19">
        <v>149724</v>
      </c>
      <c r="N21" s="19">
        <v>151679</v>
      </c>
      <c r="O21" s="19">
        <v>154731</v>
      </c>
      <c r="P21" s="19">
        <v>157400</v>
      </c>
      <c r="Q21" s="19">
        <v>160328</v>
      </c>
      <c r="R21" s="19">
        <v>163487</v>
      </c>
      <c r="S21" s="19">
        <v>166113</v>
      </c>
      <c r="T21" s="19">
        <v>169019</v>
      </c>
      <c r="U21" s="19">
        <v>171170</v>
      </c>
      <c r="V21" s="19">
        <v>172916</v>
      </c>
      <c r="W21" s="19">
        <v>174508</v>
      </c>
      <c r="X21" s="19">
        <v>174295</v>
      </c>
      <c r="Y21" s="19">
        <v>174214</v>
      </c>
      <c r="Z21" s="19">
        <v>173113</v>
      </c>
      <c r="AA21" s="19">
        <v>171303</v>
      </c>
      <c r="AB21" s="19">
        <v>167795</v>
      </c>
      <c r="AC21" s="19">
        <v>165687</v>
      </c>
    </row>
    <row r="22" spans="1:29" ht="12.75">
      <c r="A22" s="18" t="s">
        <v>23</v>
      </c>
      <c r="B22" s="18" t="s">
        <v>34</v>
      </c>
      <c r="C22" s="18" t="s">
        <v>10</v>
      </c>
      <c r="D22" s="19">
        <v>206096</v>
      </c>
      <c r="E22" s="19">
        <v>207738</v>
      </c>
      <c r="F22" s="19">
        <v>211499</v>
      </c>
      <c r="G22" s="19">
        <v>215935</v>
      </c>
      <c r="H22" s="19">
        <v>218745</v>
      </c>
      <c r="I22" s="19">
        <v>222252</v>
      </c>
      <c r="J22" s="19">
        <v>233117</v>
      </c>
      <c r="K22" s="19">
        <v>240558</v>
      </c>
      <c r="L22" s="19">
        <v>246692</v>
      </c>
      <c r="M22" s="19">
        <v>251750</v>
      </c>
      <c r="N22" s="19">
        <v>257041</v>
      </c>
      <c r="O22" s="19">
        <v>260626</v>
      </c>
      <c r="P22" s="19">
        <v>263769</v>
      </c>
      <c r="Q22" s="19">
        <v>266560</v>
      </c>
      <c r="R22" s="19">
        <v>270217</v>
      </c>
      <c r="S22" s="19">
        <v>274029</v>
      </c>
      <c r="T22" s="19">
        <v>272269</v>
      </c>
      <c r="U22" s="19">
        <v>273263</v>
      </c>
      <c r="V22" s="19">
        <v>275725</v>
      </c>
      <c r="W22" s="19">
        <v>279314</v>
      </c>
      <c r="X22" s="19">
        <v>283768</v>
      </c>
      <c r="Y22" s="19">
        <v>289365</v>
      </c>
      <c r="Z22" s="19">
        <v>293937</v>
      </c>
      <c r="AA22" s="19">
        <v>298354</v>
      </c>
      <c r="AB22" s="19">
        <v>302821</v>
      </c>
      <c r="AC22" s="19">
        <v>305158</v>
      </c>
    </row>
    <row r="23" spans="1:29" ht="12.75">
      <c r="A23" s="18" t="s">
        <v>23</v>
      </c>
      <c r="B23" s="18" t="s">
        <v>34</v>
      </c>
      <c r="C23" s="18" t="s">
        <v>11</v>
      </c>
      <c r="D23" s="19">
        <v>109648</v>
      </c>
      <c r="E23" s="19">
        <v>111792</v>
      </c>
      <c r="F23" s="19">
        <v>114160</v>
      </c>
      <c r="G23" s="19">
        <v>116281</v>
      </c>
      <c r="H23" s="19">
        <v>119113</v>
      </c>
      <c r="I23" s="19">
        <v>122076</v>
      </c>
      <c r="J23" s="19">
        <v>125265</v>
      </c>
      <c r="K23" s="19">
        <v>129041</v>
      </c>
      <c r="L23" s="19">
        <v>132481</v>
      </c>
      <c r="M23" s="19">
        <v>135738</v>
      </c>
      <c r="N23" s="19">
        <v>137916</v>
      </c>
      <c r="O23" s="19">
        <v>140815</v>
      </c>
      <c r="P23" s="19">
        <v>144970</v>
      </c>
      <c r="Q23" s="19">
        <v>149452</v>
      </c>
      <c r="R23" s="19">
        <v>152602</v>
      </c>
      <c r="S23" s="19">
        <v>156186</v>
      </c>
      <c r="T23" s="19">
        <v>165374</v>
      </c>
      <c r="U23" s="19">
        <v>171811</v>
      </c>
      <c r="V23" s="19">
        <v>177106</v>
      </c>
      <c r="W23" s="19">
        <v>181437</v>
      </c>
      <c r="X23" s="19">
        <v>185684</v>
      </c>
      <c r="Y23" s="19">
        <v>188662</v>
      </c>
      <c r="Z23" s="19">
        <v>191442</v>
      </c>
      <c r="AA23" s="19">
        <v>193987</v>
      </c>
      <c r="AB23" s="19">
        <v>197000</v>
      </c>
      <c r="AC23" s="19">
        <v>200211</v>
      </c>
    </row>
    <row r="24" spans="1:29" ht="12.75">
      <c r="A24" s="18" t="s">
        <v>23</v>
      </c>
      <c r="B24" s="18" t="s">
        <v>34</v>
      </c>
      <c r="C24" s="18" t="s">
        <v>12</v>
      </c>
      <c r="D24" s="19">
        <v>24270</v>
      </c>
      <c r="E24" s="19">
        <v>25607</v>
      </c>
      <c r="F24" s="19">
        <v>26636</v>
      </c>
      <c r="G24" s="19">
        <v>28151</v>
      </c>
      <c r="H24" s="19">
        <v>29638</v>
      </c>
      <c r="I24" s="19">
        <v>31337</v>
      </c>
      <c r="J24" s="19">
        <v>32884</v>
      </c>
      <c r="K24" s="19">
        <v>34343</v>
      </c>
      <c r="L24" s="19">
        <v>36191</v>
      </c>
      <c r="M24" s="19">
        <v>38162</v>
      </c>
      <c r="N24" s="19">
        <v>40328</v>
      </c>
      <c r="O24" s="19">
        <v>42662</v>
      </c>
      <c r="P24" s="19">
        <v>44877</v>
      </c>
      <c r="Q24" s="19">
        <v>47253</v>
      </c>
      <c r="R24" s="19">
        <v>49975</v>
      </c>
      <c r="S24" s="19">
        <v>52862</v>
      </c>
      <c r="T24" s="19">
        <v>55734</v>
      </c>
      <c r="U24" s="19">
        <v>58811</v>
      </c>
      <c r="V24" s="19">
        <v>61856</v>
      </c>
      <c r="W24" s="19">
        <v>64770</v>
      </c>
      <c r="X24" s="19">
        <v>67098</v>
      </c>
      <c r="Y24" s="19">
        <v>69842</v>
      </c>
      <c r="Z24" s="19">
        <v>73131</v>
      </c>
      <c r="AA24" s="19">
        <v>76599</v>
      </c>
      <c r="AB24" s="19">
        <v>79423</v>
      </c>
      <c r="AC24" s="19">
        <v>82524</v>
      </c>
    </row>
    <row r="25" spans="1:29" s="49" customFormat="1" ht="12.75">
      <c r="A25" s="48" t="s">
        <v>35</v>
      </c>
      <c r="B25" s="49" t="s">
        <v>32</v>
      </c>
      <c r="C25" s="49" t="s">
        <v>33</v>
      </c>
      <c r="D25" s="50">
        <v>155489</v>
      </c>
      <c r="E25" s="50">
        <v>154168</v>
      </c>
      <c r="F25" s="50">
        <v>152576</v>
      </c>
      <c r="G25" s="50">
        <v>151715</v>
      </c>
      <c r="H25" s="50">
        <v>151108</v>
      </c>
      <c r="I25" s="50">
        <v>150831</v>
      </c>
      <c r="J25" s="50">
        <v>150697</v>
      </c>
      <c r="K25" s="50">
        <v>150184</v>
      </c>
      <c r="L25" s="50">
        <v>150020</v>
      </c>
      <c r="M25" s="50">
        <v>149959</v>
      </c>
      <c r="N25" s="50">
        <v>150268</v>
      </c>
      <c r="O25" s="50">
        <v>150586</v>
      </c>
      <c r="P25" s="50">
        <v>150832</v>
      </c>
      <c r="Q25" s="50">
        <v>150930</v>
      </c>
      <c r="R25" s="50">
        <v>150793</v>
      </c>
      <c r="S25" s="50">
        <v>150408</v>
      </c>
      <c r="T25" s="50">
        <v>149842</v>
      </c>
      <c r="U25" s="50">
        <v>148847</v>
      </c>
      <c r="V25" s="50">
        <v>147704</v>
      </c>
      <c r="W25" s="50">
        <v>146400</v>
      </c>
      <c r="X25" s="50">
        <v>144963</v>
      </c>
      <c r="Y25" s="50">
        <v>143435</v>
      </c>
      <c r="Z25" s="50">
        <v>141885</v>
      </c>
      <c r="AA25" s="50">
        <v>140363</v>
      </c>
      <c r="AB25" s="50">
        <v>138887</v>
      </c>
      <c r="AC25" s="50">
        <v>137412</v>
      </c>
    </row>
    <row r="26" spans="1:29" s="49" customFormat="1" ht="12.75">
      <c r="A26" s="48" t="s">
        <v>35</v>
      </c>
      <c r="B26" s="49" t="s">
        <v>32</v>
      </c>
      <c r="C26" s="49" t="s">
        <v>3</v>
      </c>
      <c r="D26" s="50">
        <v>103877</v>
      </c>
      <c r="E26" s="50">
        <v>104226</v>
      </c>
      <c r="F26" s="50">
        <v>104307</v>
      </c>
      <c r="G26" s="50">
        <v>103477</v>
      </c>
      <c r="H26" s="50">
        <v>101667</v>
      </c>
      <c r="I26" s="50">
        <v>99710</v>
      </c>
      <c r="J26" s="50">
        <v>98102</v>
      </c>
      <c r="K26" s="50">
        <v>96910</v>
      </c>
      <c r="L26" s="50">
        <v>95334</v>
      </c>
      <c r="M26" s="50">
        <v>93819</v>
      </c>
      <c r="N26" s="50">
        <v>91725</v>
      </c>
      <c r="O26" s="50">
        <v>89379</v>
      </c>
      <c r="P26" s="50">
        <v>87710</v>
      </c>
      <c r="Q26" s="50">
        <v>86345</v>
      </c>
      <c r="R26" s="50">
        <v>85454</v>
      </c>
      <c r="S26" s="50">
        <v>84897</v>
      </c>
      <c r="T26" s="50">
        <v>84141</v>
      </c>
      <c r="U26" s="50">
        <v>84134</v>
      </c>
      <c r="V26" s="50">
        <v>84308</v>
      </c>
      <c r="W26" s="50">
        <v>84941</v>
      </c>
      <c r="X26" s="50">
        <v>85691</v>
      </c>
      <c r="Y26" s="50">
        <v>86421</v>
      </c>
      <c r="Z26" s="50">
        <v>87063</v>
      </c>
      <c r="AA26" s="50">
        <v>87484</v>
      </c>
      <c r="AB26" s="50">
        <v>87688</v>
      </c>
      <c r="AC26" s="50">
        <v>87770</v>
      </c>
    </row>
    <row r="27" spans="1:29" s="49" customFormat="1" ht="12.75">
      <c r="A27" s="48" t="s">
        <v>35</v>
      </c>
      <c r="B27" s="49" t="s">
        <v>32</v>
      </c>
      <c r="C27" s="49" t="s">
        <v>4</v>
      </c>
      <c r="D27" s="50">
        <v>57137</v>
      </c>
      <c r="E27" s="50">
        <v>59436</v>
      </c>
      <c r="F27" s="50">
        <v>61409</v>
      </c>
      <c r="G27" s="50">
        <v>62963</v>
      </c>
      <c r="H27" s="50">
        <v>63950</v>
      </c>
      <c r="I27" s="50">
        <v>64282</v>
      </c>
      <c r="J27" s="50">
        <v>64423</v>
      </c>
      <c r="K27" s="50">
        <v>63944</v>
      </c>
      <c r="L27" s="50">
        <v>63258</v>
      </c>
      <c r="M27" s="50">
        <v>61766</v>
      </c>
      <c r="N27" s="50">
        <v>60750</v>
      </c>
      <c r="O27" s="50">
        <v>60568</v>
      </c>
      <c r="P27" s="50">
        <v>59922</v>
      </c>
      <c r="Q27" s="50">
        <v>59061</v>
      </c>
      <c r="R27" s="50">
        <v>58074</v>
      </c>
      <c r="S27" s="50">
        <v>56693</v>
      </c>
      <c r="T27" s="50">
        <v>55396</v>
      </c>
      <c r="U27" s="50">
        <v>54352</v>
      </c>
      <c r="V27" s="50">
        <v>53434</v>
      </c>
      <c r="W27" s="50">
        <v>52444</v>
      </c>
      <c r="X27" s="50">
        <v>51603</v>
      </c>
      <c r="Y27" s="50">
        <v>50493</v>
      </c>
      <c r="Z27" s="50">
        <v>49881</v>
      </c>
      <c r="AA27" s="50">
        <v>49547</v>
      </c>
      <c r="AB27" s="50">
        <v>49755</v>
      </c>
      <c r="AC27" s="50">
        <v>50112</v>
      </c>
    </row>
    <row r="28" spans="1:29" s="49" customFormat="1" ht="12.75">
      <c r="A28" s="48" t="s">
        <v>35</v>
      </c>
      <c r="B28" s="49" t="s">
        <v>32</v>
      </c>
      <c r="C28" s="49" t="s">
        <v>5</v>
      </c>
      <c r="D28" s="50">
        <v>58091</v>
      </c>
      <c r="E28" s="50">
        <v>55338</v>
      </c>
      <c r="F28" s="50">
        <v>53974</v>
      </c>
      <c r="G28" s="50">
        <v>54038</v>
      </c>
      <c r="H28" s="50">
        <v>55305</v>
      </c>
      <c r="I28" s="50">
        <v>57045</v>
      </c>
      <c r="J28" s="50">
        <v>59074</v>
      </c>
      <c r="K28" s="50">
        <v>60876</v>
      </c>
      <c r="L28" s="50">
        <v>62271</v>
      </c>
      <c r="M28" s="50">
        <v>63156</v>
      </c>
      <c r="N28" s="50">
        <v>63414</v>
      </c>
      <c r="O28" s="50">
        <v>63513</v>
      </c>
      <c r="P28" s="50">
        <v>63027</v>
      </c>
      <c r="Q28" s="50">
        <v>62341</v>
      </c>
      <c r="R28" s="50">
        <v>60844</v>
      </c>
      <c r="S28" s="50">
        <v>59830</v>
      </c>
      <c r="T28" s="50">
        <v>59643</v>
      </c>
      <c r="U28" s="50">
        <v>58992</v>
      </c>
      <c r="V28" s="50">
        <v>58123</v>
      </c>
      <c r="W28" s="50">
        <v>57137</v>
      </c>
      <c r="X28" s="50">
        <v>55749</v>
      </c>
      <c r="Y28" s="50">
        <v>54452</v>
      </c>
      <c r="Z28" s="50">
        <v>53402</v>
      </c>
      <c r="AA28" s="50">
        <v>52485</v>
      </c>
      <c r="AB28" s="50">
        <v>51506</v>
      </c>
      <c r="AC28" s="50">
        <v>50661</v>
      </c>
    </row>
    <row r="29" spans="1:29" s="49" customFormat="1" ht="12.75">
      <c r="A29" s="48" t="s">
        <v>35</v>
      </c>
      <c r="B29" s="49" t="s">
        <v>32</v>
      </c>
      <c r="C29" s="49" t="s">
        <v>6</v>
      </c>
      <c r="D29" s="50">
        <v>142775</v>
      </c>
      <c r="E29" s="50">
        <v>140704</v>
      </c>
      <c r="F29" s="50">
        <v>137526</v>
      </c>
      <c r="G29" s="50">
        <v>133021</v>
      </c>
      <c r="H29" s="50">
        <v>128872</v>
      </c>
      <c r="I29" s="50">
        <v>124743</v>
      </c>
      <c r="J29" s="50">
        <v>120083</v>
      </c>
      <c r="K29" s="50">
        <v>115966</v>
      </c>
      <c r="L29" s="50">
        <v>112849</v>
      </c>
      <c r="M29" s="50">
        <v>111415</v>
      </c>
      <c r="N29" s="50">
        <v>110514</v>
      </c>
      <c r="O29" s="50">
        <v>109605</v>
      </c>
      <c r="P29" s="50">
        <v>109941</v>
      </c>
      <c r="Q29" s="50">
        <v>111302</v>
      </c>
      <c r="R29" s="50">
        <v>113408</v>
      </c>
      <c r="S29" s="50">
        <v>115360</v>
      </c>
      <c r="T29" s="50">
        <v>117459</v>
      </c>
      <c r="U29" s="50">
        <v>118771</v>
      </c>
      <c r="V29" s="50">
        <v>119472</v>
      </c>
      <c r="W29" s="50">
        <v>118869</v>
      </c>
      <c r="X29" s="50">
        <v>118124</v>
      </c>
      <c r="Y29" s="50">
        <v>118048</v>
      </c>
      <c r="Z29" s="50">
        <v>116928</v>
      </c>
      <c r="AA29" s="50">
        <v>115379</v>
      </c>
      <c r="AB29" s="50">
        <v>112903</v>
      </c>
      <c r="AC29" s="50">
        <v>110522</v>
      </c>
    </row>
    <row r="30" spans="1:29" s="49" customFormat="1" ht="12.75">
      <c r="A30" s="48" t="s">
        <v>35</v>
      </c>
      <c r="B30" s="49" t="s">
        <v>32</v>
      </c>
      <c r="C30" s="49" t="s">
        <v>7</v>
      </c>
      <c r="D30" s="50">
        <v>125067</v>
      </c>
      <c r="E30" s="50">
        <v>128450</v>
      </c>
      <c r="F30" s="50">
        <v>131547</v>
      </c>
      <c r="G30" s="50">
        <v>134473</v>
      </c>
      <c r="H30" s="50">
        <v>136688</v>
      </c>
      <c r="I30" s="50">
        <v>138124</v>
      </c>
      <c r="J30" s="50">
        <v>139006</v>
      </c>
      <c r="K30" s="50">
        <v>139579</v>
      </c>
      <c r="L30" s="50">
        <v>139306</v>
      </c>
      <c r="M30" s="50">
        <v>138430</v>
      </c>
      <c r="N30" s="50">
        <v>136883</v>
      </c>
      <c r="O30" s="50">
        <v>134677</v>
      </c>
      <c r="P30" s="50">
        <v>131486</v>
      </c>
      <c r="Q30" s="50">
        <v>127023</v>
      </c>
      <c r="R30" s="50">
        <v>122931</v>
      </c>
      <c r="S30" s="50">
        <v>118888</v>
      </c>
      <c r="T30" s="50">
        <v>114336</v>
      </c>
      <c r="U30" s="50">
        <v>110337</v>
      </c>
      <c r="V30" s="50">
        <v>107318</v>
      </c>
      <c r="W30" s="50">
        <v>105957</v>
      </c>
      <c r="X30" s="50">
        <v>105119</v>
      </c>
      <c r="Y30" s="50">
        <v>104262</v>
      </c>
      <c r="Z30" s="50">
        <v>104634</v>
      </c>
      <c r="AA30" s="50">
        <v>106005</v>
      </c>
      <c r="AB30" s="50">
        <v>108115</v>
      </c>
      <c r="AC30" s="50">
        <v>110053</v>
      </c>
    </row>
    <row r="31" spans="1:29" s="49" customFormat="1" ht="12.75">
      <c r="A31" s="48" t="s">
        <v>35</v>
      </c>
      <c r="B31" s="49" t="s">
        <v>32</v>
      </c>
      <c r="C31" s="49" t="s">
        <v>8</v>
      </c>
      <c r="D31" s="50">
        <v>54705</v>
      </c>
      <c r="E31" s="50">
        <v>53037</v>
      </c>
      <c r="F31" s="50">
        <v>52343</v>
      </c>
      <c r="G31" s="50">
        <v>52766</v>
      </c>
      <c r="H31" s="50">
        <v>53696</v>
      </c>
      <c r="I31" s="50">
        <v>55272</v>
      </c>
      <c r="J31" s="50">
        <v>57106</v>
      </c>
      <c r="K31" s="50">
        <v>58920</v>
      </c>
      <c r="L31" s="50">
        <v>60585</v>
      </c>
      <c r="M31" s="50">
        <v>62107</v>
      </c>
      <c r="N31" s="50">
        <v>63549</v>
      </c>
      <c r="O31" s="50">
        <v>64918</v>
      </c>
      <c r="P31" s="50">
        <v>66083</v>
      </c>
      <c r="Q31" s="50">
        <v>67248</v>
      </c>
      <c r="R31" s="50">
        <v>67879</v>
      </c>
      <c r="S31" s="50">
        <v>67861</v>
      </c>
      <c r="T31" s="50">
        <v>67386</v>
      </c>
      <c r="U31" s="50">
        <v>66830</v>
      </c>
      <c r="V31" s="50">
        <v>65462</v>
      </c>
      <c r="W31" s="50">
        <v>64025</v>
      </c>
      <c r="X31" s="50">
        <v>62581</v>
      </c>
      <c r="Y31" s="50">
        <v>60956</v>
      </c>
      <c r="Z31" s="50">
        <v>58456</v>
      </c>
      <c r="AA31" s="50">
        <v>55528</v>
      </c>
      <c r="AB31" s="50">
        <v>53016</v>
      </c>
      <c r="AC31" s="50">
        <v>50562</v>
      </c>
    </row>
    <row r="32" spans="1:29" s="49" customFormat="1" ht="12.75">
      <c r="A32" s="48" t="s">
        <v>35</v>
      </c>
      <c r="B32" s="49" t="s">
        <v>32</v>
      </c>
      <c r="C32" s="49" t="s">
        <v>9</v>
      </c>
      <c r="D32" s="50">
        <v>45760</v>
      </c>
      <c r="E32" s="50">
        <v>48360</v>
      </c>
      <c r="F32" s="50">
        <v>49516</v>
      </c>
      <c r="G32" s="50">
        <v>50183</v>
      </c>
      <c r="H32" s="50">
        <v>51016</v>
      </c>
      <c r="I32" s="50">
        <v>51637</v>
      </c>
      <c r="J32" s="50">
        <v>50047</v>
      </c>
      <c r="K32" s="50">
        <v>49417</v>
      </c>
      <c r="L32" s="50">
        <v>49853</v>
      </c>
      <c r="M32" s="50">
        <v>50775</v>
      </c>
      <c r="N32" s="50">
        <v>52317</v>
      </c>
      <c r="O32" s="50">
        <v>54098</v>
      </c>
      <c r="P32" s="50">
        <v>55873</v>
      </c>
      <c r="Q32" s="50">
        <v>57498</v>
      </c>
      <c r="R32" s="50">
        <v>58985</v>
      </c>
      <c r="S32" s="50">
        <v>60404</v>
      </c>
      <c r="T32" s="50">
        <v>61748</v>
      </c>
      <c r="U32" s="50">
        <v>62894</v>
      </c>
      <c r="V32" s="50">
        <v>64043</v>
      </c>
      <c r="W32" s="50">
        <v>64668</v>
      </c>
      <c r="X32" s="50">
        <v>64669</v>
      </c>
      <c r="Y32" s="50">
        <v>64219</v>
      </c>
      <c r="Z32" s="50">
        <v>63694</v>
      </c>
      <c r="AA32" s="50">
        <v>62383</v>
      </c>
      <c r="AB32" s="50">
        <v>61019</v>
      </c>
      <c r="AC32" s="50">
        <v>59645</v>
      </c>
    </row>
    <row r="33" spans="1:29" s="49" customFormat="1" ht="12.75">
      <c r="A33" s="48" t="s">
        <v>35</v>
      </c>
      <c r="B33" s="49" t="s">
        <v>32</v>
      </c>
      <c r="C33" s="49" t="s">
        <v>10</v>
      </c>
      <c r="D33" s="50">
        <v>82373</v>
      </c>
      <c r="E33" s="50">
        <v>81422</v>
      </c>
      <c r="F33" s="50">
        <v>81591</v>
      </c>
      <c r="G33" s="50">
        <v>81712</v>
      </c>
      <c r="H33" s="50">
        <v>81165</v>
      </c>
      <c r="I33" s="50">
        <v>80822</v>
      </c>
      <c r="J33" s="50">
        <v>82744</v>
      </c>
      <c r="K33" s="50">
        <v>84012</v>
      </c>
      <c r="L33" s="50">
        <v>84805</v>
      </c>
      <c r="M33" s="50">
        <v>85531</v>
      </c>
      <c r="N33" s="50">
        <v>86410</v>
      </c>
      <c r="O33" s="50">
        <v>87330</v>
      </c>
      <c r="P33" s="50">
        <v>87905</v>
      </c>
      <c r="Q33" s="50">
        <v>89056</v>
      </c>
      <c r="R33" s="50">
        <v>90771</v>
      </c>
      <c r="S33" s="50">
        <v>92894</v>
      </c>
      <c r="T33" s="50">
        <v>93356</v>
      </c>
      <c r="U33" s="50">
        <v>94638</v>
      </c>
      <c r="V33" s="50">
        <v>96700</v>
      </c>
      <c r="W33" s="50">
        <v>99051</v>
      </c>
      <c r="X33" s="50">
        <v>101867</v>
      </c>
      <c r="Y33" s="50">
        <v>104818</v>
      </c>
      <c r="Z33" s="50">
        <v>107563</v>
      </c>
      <c r="AA33" s="50">
        <v>110194</v>
      </c>
      <c r="AB33" s="50">
        <v>112190</v>
      </c>
      <c r="AC33" s="50">
        <v>113536</v>
      </c>
    </row>
    <row r="34" spans="1:29" s="49" customFormat="1" ht="12.75">
      <c r="A34" s="48" t="s">
        <v>35</v>
      </c>
      <c r="B34" s="49" t="s">
        <v>32</v>
      </c>
      <c r="C34" s="49" t="s">
        <v>11</v>
      </c>
      <c r="D34" s="50">
        <v>54392</v>
      </c>
      <c r="E34" s="50">
        <v>54742</v>
      </c>
      <c r="F34" s="50">
        <v>55048</v>
      </c>
      <c r="G34" s="50">
        <v>55321</v>
      </c>
      <c r="H34" s="50">
        <v>55913</v>
      </c>
      <c r="I34" s="50">
        <v>56277</v>
      </c>
      <c r="J34" s="50">
        <v>56795</v>
      </c>
      <c r="K34" s="50">
        <v>57464</v>
      </c>
      <c r="L34" s="50">
        <v>57880</v>
      </c>
      <c r="M34" s="50">
        <v>58020</v>
      </c>
      <c r="N34" s="50">
        <v>57946</v>
      </c>
      <c r="O34" s="50">
        <v>57835</v>
      </c>
      <c r="P34" s="50">
        <v>58484</v>
      </c>
      <c r="Q34" s="50">
        <v>59037</v>
      </c>
      <c r="R34" s="50">
        <v>59001</v>
      </c>
      <c r="S34" s="50">
        <v>59083</v>
      </c>
      <c r="T34" s="50">
        <v>60961</v>
      </c>
      <c r="U34" s="50">
        <v>62268</v>
      </c>
      <c r="V34" s="50">
        <v>63162</v>
      </c>
      <c r="W34" s="50">
        <v>63937</v>
      </c>
      <c r="X34" s="50">
        <v>64768</v>
      </c>
      <c r="Y34" s="50">
        <v>65627</v>
      </c>
      <c r="Z34" s="50">
        <v>66306</v>
      </c>
      <c r="AA34" s="50">
        <v>67415</v>
      </c>
      <c r="AB34" s="50">
        <v>68893</v>
      </c>
      <c r="AC34" s="50">
        <v>70695</v>
      </c>
    </row>
    <row r="35" spans="1:29" s="49" customFormat="1" ht="12.75">
      <c r="A35" s="48" t="s">
        <v>35</v>
      </c>
      <c r="B35" s="49" t="s">
        <v>32</v>
      </c>
      <c r="C35" s="49" t="s">
        <v>12</v>
      </c>
      <c r="D35" s="50">
        <v>17572</v>
      </c>
      <c r="E35" s="50">
        <v>17836</v>
      </c>
      <c r="F35" s="50">
        <v>18005</v>
      </c>
      <c r="G35" s="50">
        <v>18290</v>
      </c>
      <c r="H35" s="50">
        <v>18516</v>
      </c>
      <c r="I35" s="50">
        <v>18981</v>
      </c>
      <c r="J35" s="50">
        <v>19351</v>
      </c>
      <c r="K35" s="50">
        <v>19664</v>
      </c>
      <c r="L35" s="50">
        <v>20233</v>
      </c>
      <c r="M35" s="50">
        <v>20864</v>
      </c>
      <c r="N35" s="50">
        <v>21552</v>
      </c>
      <c r="O35" s="50">
        <v>22286</v>
      </c>
      <c r="P35" s="50">
        <v>22898</v>
      </c>
      <c r="Q35" s="50">
        <v>23571</v>
      </c>
      <c r="R35" s="50">
        <v>24414</v>
      </c>
      <c r="S35" s="50">
        <v>25272</v>
      </c>
      <c r="T35" s="50">
        <v>26133</v>
      </c>
      <c r="U35" s="50">
        <v>27016</v>
      </c>
      <c r="V35" s="50">
        <v>27895</v>
      </c>
      <c r="W35" s="50">
        <v>28612</v>
      </c>
      <c r="X35" s="50">
        <v>29202</v>
      </c>
      <c r="Y35" s="50">
        <v>29748</v>
      </c>
      <c r="Z35" s="50">
        <v>30637</v>
      </c>
      <c r="AA35" s="50">
        <v>31480</v>
      </c>
      <c r="AB35" s="50">
        <v>32046</v>
      </c>
      <c r="AC35" s="50">
        <v>32645</v>
      </c>
    </row>
    <row r="36" spans="1:29" s="49" customFormat="1" ht="12.75">
      <c r="A36" s="48" t="s">
        <v>35</v>
      </c>
      <c r="B36" s="49" t="s">
        <v>34</v>
      </c>
      <c r="C36" s="49" t="s">
        <v>33</v>
      </c>
      <c r="D36" s="50">
        <v>162805</v>
      </c>
      <c r="E36" s="50">
        <v>161203</v>
      </c>
      <c r="F36" s="50">
        <v>159646</v>
      </c>
      <c r="G36" s="50">
        <v>158746</v>
      </c>
      <c r="H36" s="50">
        <v>157976</v>
      </c>
      <c r="I36" s="50">
        <v>157672</v>
      </c>
      <c r="J36" s="50">
        <v>157363</v>
      </c>
      <c r="K36" s="50">
        <v>156733</v>
      </c>
      <c r="L36" s="50">
        <v>156443</v>
      </c>
      <c r="M36" s="50">
        <v>156302</v>
      </c>
      <c r="N36" s="50">
        <v>156533</v>
      </c>
      <c r="O36" s="50">
        <v>157040</v>
      </c>
      <c r="P36" s="50">
        <v>157504</v>
      </c>
      <c r="Q36" s="50">
        <v>157801</v>
      </c>
      <c r="R36" s="50">
        <v>157538</v>
      </c>
      <c r="S36" s="50">
        <v>156978</v>
      </c>
      <c r="T36" s="50">
        <v>156473</v>
      </c>
      <c r="U36" s="50">
        <v>155453</v>
      </c>
      <c r="V36" s="50">
        <v>154284</v>
      </c>
      <c r="W36" s="50">
        <v>152944</v>
      </c>
      <c r="X36" s="50">
        <v>151452</v>
      </c>
      <c r="Y36" s="50">
        <v>149856</v>
      </c>
      <c r="Z36" s="50">
        <v>148235</v>
      </c>
      <c r="AA36" s="50">
        <v>146633</v>
      </c>
      <c r="AB36" s="50">
        <v>145073</v>
      </c>
      <c r="AC36" s="50">
        <v>143528</v>
      </c>
    </row>
    <row r="37" spans="1:29" s="49" customFormat="1" ht="12.75">
      <c r="A37" s="48" t="s">
        <v>35</v>
      </c>
      <c r="B37" s="49" t="s">
        <v>34</v>
      </c>
      <c r="C37" s="49" t="s">
        <v>3</v>
      </c>
      <c r="D37" s="50">
        <v>107558</v>
      </c>
      <c r="E37" s="50">
        <v>107973</v>
      </c>
      <c r="F37" s="50">
        <v>107986</v>
      </c>
      <c r="G37" s="50">
        <v>107417</v>
      </c>
      <c r="H37" s="50">
        <v>105919</v>
      </c>
      <c r="I37" s="50">
        <v>104235</v>
      </c>
      <c r="J37" s="50">
        <v>102541</v>
      </c>
      <c r="K37" s="50">
        <v>100922</v>
      </c>
      <c r="L37" s="50">
        <v>99497</v>
      </c>
      <c r="M37" s="50">
        <v>97747</v>
      </c>
      <c r="N37" s="50">
        <v>95547</v>
      </c>
      <c r="O37" s="50">
        <v>93088</v>
      </c>
      <c r="P37" s="50">
        <v>91215</v>
      </c>
      <c r="Q37" s="50">
        <v>89504</v>
      </c>
      <c r="R37" s="50">
        <v>88708</v>
      </c>
      <c r="S37" s="50">
        <v>88145</v>
      </c>
      <c r="T37" s="50">
        <v>87186</v>
      </c>
      <c r="U37" s="50">
        <v>87031</v>
      </c>
      <c r="V37" s="50">
        <v>87104</v>
      </c>
      <c r="W37" s="50">
        <v>87659</v>
      </c>
      <c r="X37" s="50">
        <v>88602</v>
      </c>
      <c r="Y37" s="50">
        <v>89586</v>
      </c>
      <c r="Z37" s="50">
        <v>90451</v>
      </c>
      <c r="AA37" s="50">
        <v>90787</v>
      </c>
      <c r="AB37" s="50">
        <v>90852</v>
      </c>
      <c r="AC37" s="50">
        <v>91027</v>
      </c>
    </row>
    <row r="38" spans="1:29" s="49" customFormat="1" ht="12.75">
      <c r="A38" s="48" t="s">
        <v>35</v>
      </c>
      <c r="B38" s="49" t="s">
        <v>34</v>
      </c>
      <c r="C38" s="49" t="s">
        <v>4</v>
      </c>
      <c r="D38" s="50">
        <v>57071</v>
      </c>
      <c r="E38" s="50">
        <v>59806</v>
      </c>
      <c r="F38" s="50">
        <v>62234</v>
      </c>
      <c r="G38" s="50">
        <v>63450</v>
      </c>
      <c r="H38" s="50">
        <v>64505</v>
      </c>
      <c r="I38" s="50">
        <v>64700</v>
      </c>
      <c r="J38" s="50">
        <v>65186</v>
      </c>
      <c r="K38" s="50">
        <v>65442</v>
      </c>
      <c r="L38" s="50">
        <v>65189</v>
      </c>
      <c r="M38" s="50">
        <v>64333</v>
      </c>
      <c r="N38" s="50">
        <v>63843</v>
      </c>
      <c r="O38" s="50">
        <v>63362</v>
      </c>
      <c r="P38" s="50">
        <v>62157</v>
      </c>
      <c r="Q38" s="50">
        <v>61485</v>
      </c>
      <c r="R38" s="50">
        <v>60209</v>
      </c>
      <c r="S38" s="50">
        <v>58844</v>
      </c>
      <c r="T38" s="50">
        <v>57790</v>
      </c>
      <c r="U38" s="50">
        <v>56916</v>
      </c>
      <c r="V38" s="50">
        <v>55945</v>
      </c>
      <c r="W38" s="50">
        <v>55022</v>
      </c>
      <c r="X38" s="50">
        <v>53821</v>
      </c>
      <c r="Y38" s="50">
        <v>52366</v>
      </c>
      <c r="Z38" s="50">
        <v>51410</v>
      </c>
      <c r="AA38" s="50">
        <v>51108</v>
      </c>
      <c r="AB38" s="50">
        <v>51402</v>
      </c>
      <c r="AC38" s="50">
        <v>51861</v>
      </c>
    </row>
    <row r="39" spans="1:29" s="49" customFormat="1" ht="12.75">
      <c r="A39" s="48" t="s">
        <v>35</v>
      </c>
      <c r="B39" s="49" t="s">
        <v>34</v>
      </c>
      <c r="C39" s="49" t="s">
        <v>5</v>
      </c>
      <c r="D39" s="50">
        <v>53802</v>
      </c>
      <c r="E39" s="50">
        <v>52179</v>
      </c>
      <c r="F39" s="50">
        <v>51447</v>
      </c>
      <c r="G39" s="50">
        <v>52455</v>
      </c>
      <c r="H39" s="50">
        <v>54436</v>
      </c>
      <c r="I39" s="50">
        <v>56815</v>
      </c>
      <c r="J39" s="50">
        <v>59336</v>
      </c>
      <c r="K39" s="50">
        <v>61614</v>
      </c>
      <c r="L39" s="50">
        <v>62707</v>
      </c>
      <c r="M39" s="50">
        <v>63689</v>
      </c>
      <c r="N39" s="50">
        <v>63834</v>
      </c>
      <c r="O39" s="50">
        <v>64303</v>
      </c>
      <c r="P39" s="50">
        <v>64566</v>
      </c>
      <c r="Q39" s="50">
        <v>64317</v>
      </c>
      <c r="R39" s="50">
        <v>63466</v>
      </c>
      <c r="S39" s="50">
        <v>62973</v>
      </c>
      <c r="T39" s="50">
        <v>62496</v>
      </c>
      <c r="U39" s="50">
        <v>61300</v>
      </c>
      <c r="V39" s="50">
        <v>60631</v>
      </c>
      <c r="W39" s="50">
        <v>59359</v>
      </c>
      <c r="X39" s="50">
        <v>58000</v>
      </c>
      <c r="Y39" s="50">
        <v>56947</v>
      </c>
      <c r="Z39" s="50">
        <v>56072</v>
      </c>
      <c r="AA39" s="50">
        <v>55100</v>
      </c>
      <c r="AB39" s="50">
        <v>54183</v>
      </c>
      <c r="AC39" s="50">
        <v>52988</v>
      </c>
    </row>
    <row r="40" spans="1:29" s="49" customFormat="1" ht="12.75">
      <c r="A40" s="48" t="s">
        <v>35</v>
      </c>
      <c r="B40" s="49" t="s">
        <v>34</v>
      </c>
      <c r="C40" s="49" t="s">
        <v>6</v>
      </c>
      <c r="D40" s="50">
        <v>128747</v>
      </c>
      <c r="E40" s="50">
        <v>126231</v>
      </c>
      <c r="F40" s="50">
        <v>123542</v>
      </c>
      <c r="G40" s="50">
        <v>120102</v>
      </c>
      <c r="H40" s="50">
        <v>116519</v>
      </c>
      <c r="I40" s="50">
        <v>113414</v>
      </c>
      <c r="J40" s="50">
        <v>109764</v>
      </c>
      <c r="K40" s="50">
        <v>106893</v>
      </c>
      <c r="L40" s="50">
        <v>105194</v>
      </c>
      <c r="M40" s="50">
        <v>104942</v>
      </c>
      <c r="N40" s="50">
        <v>105273</v>
      </c>
      <c r="O40" s="50">
        <v>105979</v>
      </c>
      <c r="P40" s="50">
        <v>107445</v>
      </c>
      <c r="Q40" s="50">
        <v>109451</v>
      </c>
      <c r="R40" s="50">
        <v>112342</v>
      </c>
      <c r="S40" s="50">
        <v>114819</v>
      </c>
      <c r="T40" s="50">
        <v>117749</v>
      </c>
      <c r="U40" s="50">
        <v>120260</v>
      </c>
      <c r="V40" s="50">
        <v>121102</v>
      </c>
      <c r="W40" s="50">
        <v>121235</v>
      </c>
      <c r="X40" s="50">
        <v>120910</v>
      </c>
      <c r="Y40" s="50">
        <v>120918</v>
      </c>
      <c r="Z40" s="50">
        <v>119998</v>
      </c>
      <c r="AA40" s="50">
        <v>119102</v>
      </c>
      <c r="AB40" s="50">
        <v>117018</v>
      </c>
      <c r="AC40" s="50">
        <v>115193</v>
      </c>
    </row>
    <row r="41" spans="1:29" s="49" customFormat="1" ht="12.75">
      <c r="A41" s="48" t="s">
        <v>35</v>
      </c>
      <c r="B41" s="49" t="s">
        <v>34</v>
      </c>
      <c r="C41" s="49" t="s">
        <v>7</v>
      </c>
      <c r="D41" s="50">
        <v>116187</v>
      </c>
      <c r="E41" s="50">
        <v>118797</v>
      </c>
      <c r="F41" s="50">
        <v>120383</v>
      </c>
      <c r="G41" s="50">
        <v>122046</v>
      </c>
      <c r="H41" s="50">
        <v>123346</v>
      </c>
      <c r="I41" s="50">
        <v>123834</v>
      </c>
      <c r="J41" s="50">
        <v>124032</v>
      </c>
      <c r="K41" s="50">
        <v>123951</v>
      </c>
      <c r="L41" s="50">
        <v>123482</v>
      </c>
      <c r="M41" s="50">
        <v>122337</v>
      </c>
      <c r="N41" s="50">
        <v>120910</v>
      </c>
      <c r="O41" s="50">
        <v>118268</v>
      </c>
      <c r="P41" s="50">
        <v>115582</v>
      </c>
      <c r="Q41" s="50">
        <v>112183</v>
      </c>
      <c r="R41" s="50">
        <v>108706</v>
      </c>
      <c r="S41" s="50">
        <v>105723</v>
      </c>
      <c r="T41" s="50">
        <v>102217</v>
      </c>
      <c r="U41" s="50">
        <v>99500</v>
      </c>
      <c r="V41" s="50">
        <v>97922</v>
      </c>
      <c r="W41" s="50">
        <v>97755</v>
      </c>
      <c r="X41" s="50">
        <v>98163</v>
      </c>
      <c r="Y41" s="50">
        <v>98900</v>
      </c>
      <c r="Z41" s="50">
        <v>100375</v>
      </c>
      <c r="AA41" s="50">
        <v>102356</v>
      </c>
      <c r="AB41" s="50">
        <v>105196</v>
      </c>
      <c r="AC41" s="50">
        <v>107632</v>
      </c>
    </row>
    <row r="42" spans="1:29" s="49" customFormat="1" ht="12.75">
      <c r="A42" s="48" t="s">
        <v>35</v>
      </c>
      <c r="B42" s="49" t="s">
        <v>34</v>
      </c>
      <c r="C42" s="49" t="s">
        <v>8</v>
      </c>
      <c r="D42" s="50">
        <v>52028</v>
      </c>
      <c r="E42" s="50">
        <v>50240</v>
      </c>
      <c r="F42" s="50">
        <v>49925</v>
      </c>
      <c r="G42" s="50">
        <v>49919</v>
      </c>
      <c r="H42" s="50">
        <v>50492</v>
      </c>
      <c r="I42" s="50">
        <v>51540</v>
      </c>
      <c r="J42" s="50">
        <v>52927</v>
      </c>
      <c r="K42" s="50">
        <v>53812</v>
      </c>
      <c r="L42" s="50">
        <v>55023</v>
      </c>
      <c r="M42" s="50">
        <v>56039</v>
      </c>
      <c r="N42" s="50">
        <v>56893</v>
      </c>
      <c r="O42" s="50">
        <v>57933</v>
      </c>
      <c r="P42" s="50">
        <v>58552</v>
      </c>
      <c r="Q42" s="50">
        <v>58945</v>
      </c>
      <c r="R42" s="50">
        <v>59193</v>
      </c>
      <c r="S42" s="50">
        <v>58844</v>
      </c>
      <c r="T42" s="50">
        <v>58065</v>
      </c>
      <c r="U42" s="50">
        <v>57432</v>
      </c>
      <c r="V42" s="50">
        <v>56653</v>
      </c>
      <c r="W42" s="50">
        <v>55375</v>
      </c>
      <c r="X42" s="50">
        <v>54411</v>
      </c>
      <c r="Y42" s="50">
        <v>52724</v>
      </c>
      <c r="Z42" s="50">
        <v>50858</v>
      </c>
      <c r="AA42" s="50">
        <v>48466</v>
      </c>
      <c r="AB42" s="50">
        <v>46479</v>
      </c>
      <c r="AC42" s="50">
        <v>44662</v>
      </c>
    </row>
    <row r="43" spans="1:29" s="49" customFormat="1" ht="12.75">
      <c r="A43" s="48" t="s">
        <v>35</v>
      </c>
      <c r="B43" s="49" t="s">
        <v>34</v>
      </c>
      <c r="C43" s="49" t="s">
        <v>9</v>
      </c>
      <c r="D43" s="50">
        <v>41380</v>
      </c>
      <c r="E43" s="50">
        <v>44098</v>
      </c>
      <c r="F43" s="50">
        <v>45409</v>
      </c>
      <c r="G43" s="50">
        <v>46198</v>
      </c>
      <c r="H43" s="50">
        <v>47119</v>
      </c>
      <c r="I43" s="50">
        <v>47644</v>
      </c>
      <c r="J43" s="50">
        <v>46063</v>
      </c>
      <c r="K43" s="50">
        <v>45854</v>
      </c>
      <c r="L43" s="50">
        <v>45894</v>
      </c>
      <c r="M43" s="50">
        <v>46482</v>
      </c>
      <c r="N43" s="50">
        <v>47497</v>
      </c>
      <c r="O43" s="50">
        <v>48828</v>
      </c>
      <c r="P43" s="50">
        <v>49692</v>
      </c>
      <c r="Q43" s="50">
        <v>50857</v>
      </c>
      <c r="R43" s="50">
        <v>51844</v>
      </c>
      <c r="S43" s="50">
        <v>52670</v>
      </c>
      <c r="T43" s="50">
        <v>53671</v>
      </c>
      <c r="U43" s="50">
        <v>54264</v>
      </c>
      <c r="V43" s="50">
        <v>54661</v>
      </c>
      <c r="W43" s="50">
        <v>54927</v>
      </c>
      <c r="X43" s="50">
        <v>54620</v>
      </c>
      <c r="Y43" s="50">
        <v>53914</v>
      </c>
      <c r="Z43" s="50">
        <v>53334</v>
      </c>
      <c r="AA43" s="50">
        <v>52631</v>
      </c>
      <c r="AB43" s="50">
        <v>51443</v>
      </c>
      <c r="AC43" s="50">
        <v>50546</v>
      </c>
    </row>
    <row r="44" spans="1:29" s="49" customFormat="1" ht="12.75">
      <c r="A44" s="48" t="s">
        <v>35</v>
      </c>
      <c r="B44" s="49" t="s">
        <v>34</v>
      </c>
      <c r="C44" s="49" t="s">
        <v>10</v>
      </c>
      <c r="D44" s="50">
        <v>64874</v>
      </c>
      <c r="E44" s="50">
        <v>64535</v>
      </c>
      <c r="F44" s="50">
        <v>65086</v>
      </c>
      <c r="G44" s="50">
        <v>65894</v>
      </c>
      <c r="H44" s="50">
        <v>66013</v>
      </c>
      <c r="I44" s="50">
        <v>66463</v>
      </c>
      <c r="J44" s="50">
        <v>69023</v>
      </c>
      <c r="K44" s="50">
        <v>70537</v>
      </c>
      <c r="L44" s="50">
        <v>71824</v>
      </c>
      <c r="M44" s="50">
        <v>72926</v>
      </c>
      <c r="N44" s="50">
        <v>74129</v>
      </c>
      <c r="O44" s="50">
        <v>75123</v>
      </c>
      <c r="P44" s="50">
        <v>76222</v>
      </c>
      <c r="Q44" s="50">
        <v>77127</v>
      </c>
      <c r="R44" s="50">
        <v>78583</v>
      </c>
      <c r="S44" s="50">
        <v>80104</v>
      </c>
      <c r="T44" s="50">
        <v>80273</v>
      </c>
      <c r="U44" s="50">
        <v>81109</v>
      </c>
      <c r="V44" s="50">
        <v>82373</v>
      </c>
      <c r="W44" s="50">
        <v>83876</v>
      </c>
      <c r="X44" s="50">
        <v>85597</v>
      </c>
      <c r="Y44" s="50">
        <v>87718</v>
      </c>
      <c r="Z44" s="50">
        <v>89093</v>
      </c>
      <c r="AA44" s="50">
        <v>90512</v>
      </c>
      <c r="AB44" s="50">
        <v>91680</v>
      </c>
      <c r="AC44" s="50">
        <v>92180</v>
      </c>
    </row>
    <row r="45" spans="1:29" s="49" customFormat="1" ht="12.75">
      <c r="A45" s="48" t="s">
        <v>35</v>
      </c>
      <c r="B45" s="49" t="s">
        <v>34</v>
      </c>
      <c r="C45" s="49" t="s">
        <v>11</v>
      </c>
      <c r="D45" s="50">
        <v>33539</v>
      </c>
      <c r="E45" s="50">
        <v>34182</v>
      </c>
      <c r="F45" s="50">
        <v>34677</v>
      </c>
      <c r="G45" s="50">
        <v>35011</v>
      </c>
      <c r="H45" s="50">
        <v>35695</v>
      </c>
      <c r="I45" s="50">
        <v>36291</v>
      </c>
      <c r="J45" s="50">
        <v>36996</v>
      </c>
      <c r="K45" s="50">
        <v>37892</v>
      </c>
      <c r="L45" s="50">
        <v>38605</v>
      </c>
      <c r="M45" s="50">
        <v>39200</v>
      </c>
      <c r="N45" s="50">
        <v>39634</v>
      </c>
      <c r="O45" s="50">
        <v>40041</v>
      </c>
      <c r="P45" s="50">
        <v>40921</v>
      </c>
      <c r="Q45" s="50">
        <v>41898</v>
      </c>
      <c r="R45" s="50">
        <v>42385</v>
      </c>
      <c r="S45" s="50">
        <v>43055</v>
      </c>
      <c r="T45" s="50">
        <v>45241</v>
      </c>
      <c r="U45" s="50">
        <v>46612</v>
      </c>
      <c r="V45" s="50">
        <v>47771</v>
      </c>
      <c r="W45" s="50">
        <v>48768</v>
      </c>
      <c r="X45" s="50">
        <v>49763</v>
      </c>
      <c r="Y45" s="50">
        <v>50617</v>
      </c>
      <c r="Z45" s="50">
        <v>51584</v>
      </c>
      <c r="AA45" s="50">
        <v>52400</v>
      </c>
      <c r="AB45" s="50">
        <v>53544</v>
      </c>
      <c r="AC45" s="50">
        <v>54769</v>
      </c>
    </row>
    <row r="46" spans="1:29" s="49" customFormat="1" ht="12.75">
      <c r="A46" s="48" t="s">
        <v>35</v>
      </c>
      <c r="B46" s="49" t="s">
        <v>34</v>
      </c>
      <c r="C46" s="49" t="s">
        <v>12</v>
      </c>
      <c r="D46" s="50">
        <v>6911</v>
      </c>
      <c r="E46" s="50">
        <v>7230</v>
      </c>
      <c r="F46" s="50">
        <v>7469</v>
      </c>
      <c r="G46" s="50">
        <v>7874</v>
      </c>
      <c r="H46" s="50">
        <v>8249</v>
      </c>
      <c r="I46" s="50">
        <v>8769</v>
      </c>
      <c r="J46" s="50">
        <v>9159</v>
      </c>
      <c r="K46" s="50">
        <v>9555</v>
      </c>
      <c r="L46" s="50">
        <v>10084</v>
      </c>
      <c r="M46" s="50">
        <v>10657</v>
      </c>
      <c r="N46" s="50">
        <v>11226</v>
      </c>
      <c r="O46" s="50">
        <v>11914</v>
      </c>
      <c r="P46" s="50">
        <v>12479</v>
      </c>
      <c r="Q46" s="50">
        <v>13045</v>
      </c>
      <c r="R46" s="50">
        <v>13766</v>
      </c>
      <c r="S46" s="50">
        <v>14508</v>
      </c>
      <c r="T46" s="50">
        <v>15214</v>
      </c>
      <c r="U46" s="50">
        <v>16008</v>
      </c>
      <c r="V46" s="50">
        <v>16753</v>
      </c>
      <c r="W46" s="50">
        <v>17429</v>
      </c>
      <c r="X46" s="50">
        <v>17988</v>
      </c>
      <c r="Y46" s="50">
        <v>18580</v>
      </c>
      <c r="Z46" s="50">
        <v>19325</v>
      </c>
      <c r="AA46" s="50">
        <v>20104</v>
      </c>
      <c r="AB46" s="50">
        <v>20681</v>
      </c>
      <c r="AC46" s="50">
        <v>21358</v>
      </c>
    </row>
    <row r="47" spans="1:29" s="22" customFormat="1" ht="12.75">
      <c r="A47" s="20" t="s">
        <v>36</v>
      </c>
      <c r="B47" s="22" t="s">
        <v>32</v>
      </c>
      <c r="C47" s="22" t="s">
        <v>33</v>
      </c>
      <c r="D47" s="21">
        <v>37985</v>
      </c>
      <c r="E47" s="21">
        <v>37783</v>
      </c>
      <c r="F47" s="21">
        <v>37596</v>
      </c>
      <c r="G47" s="21">
        <v>37472</v>
      </c>
      <c r="H47" s="21">
        <v>37316</v>
      </c>
      <c r="I47" s="21">
        <v>37272</v>
      </c>
      <c r="J47" s="21">
        <v>37302</v>
      </c>
      <c r="K47" s="21">
        <v>37300</v>
      </c>
      <c r="L47" s="21">
        <v>37360</v>
      </c>
      <c r="M47" s="21">
        <v>37284</v>
      </c>
      <c r="N47" s="21">
        <v>37372</v>
      </c>
      <c r="O47" s="21">
        <v>37413</v>
      </c>
      <c r="P47" s="21">
        <v>37401</v>
      </c>
      <c r="Q47" s="21">
        <v>37394</v>
      </c>
      <c r="R47" s="21">
        <v>37410</v>
      </c>
      <c r="S47" s="21">
        <v>37219</v>
      </c>
      <c r="T47" s="21">
        <v>37026</v>
      </c>
      <c r="U47" s="21">
        <v>36792</v>
      </c>
      <c r="V47" s="21">
        <v>36540</v>
      </c>
      <c r="W47" s="21">
        <v>36256</v>
      </c>
      <c r="X47" s="21">
        <v>35952</v>
      </c>
      <c r="Y47" s="21">
        <v>35638</v>
      </c>
      <c r="Z47" s="21">
        <v>35329</v>
      </c>
      <c r="AA47" s="21">
        <v>35035</v>
      </c>
      <c r="AB47" s="21">
        <v>34756</v>
      </c>
      <c r="AC47" s="21">
        <v>34482</v>
      </c>
    </row>
    <row r="48" spans="1:29" s="22" customFormat="1" ht="12.75">
      <c r="A48" s="20" t="s">
        <v>36</v>
      </c>
      <c r="B48" s="22" t="s">
        <v>32</v>
      </c>
      <c r="C48" s="22" t="s">
        <v>3</v>
      </c>
      <c r="D48" s="21">
        <v>23035</v>
      </c>
      <c r="E48" s="21">
        <v>23540</v>
      </c>
      <c r="F48" s="21">
        <v>23829</v>
      </c>
      <c r="G48" s="21">
        <v>23995</v>
      </c>
      <c r="H48" s="21">
        <v>23953</v>
      </c>
      <c r="I48" s="21">
        <v>23707</v>
      </c>
      <c r="J48" s="21">
        <v>23321</v>
      </c>
      <c r="K48" s="21">
        <v>22866</v>
      </c>
      <c r="L48" s="21">
        <v>22426</v>
      </c>
      <c r="M48" s="21">
        <v>22079</v>
      </c>
      <c r="N48" s="21">
        <v>21530</v>
      </c>
      <c r="O48" s="21">
        <v>21060</v>
      </c>
      <c r="P48" s="21">
        <v>20733</v>
      </c>
      <c r="Q48" s="21">
        <v>20407</v>
      </c>
      <c r="R48" s="21">
        <v>20177</v>
      </c>
      <c r="S48" s="21">
        <v>20207</v>
      </c>
      <c r="T48" s="21">
        <v>20228</v>
      </c>
      <c r="U48" s="21">
        <v>20359</v>
      </c>
      <c r="V48" s="21">
        <v>20377</v>
      </c>
      <c r="W48" s="21">
        <v>20565</v>
      </c>
      <c r="X48" s="21">
        <v>20719</v>
      </c>
      <c r="Y48" s="21">
        <v>20835</v>
      </c>
      <c r="Z48" s="21">
        <v>20947</v>
      </c>
      <c r="AA48" s="21">
        <v>21058</v>
      </c>
      <c r="AB48" s="21">
        <v>20982</v>
      </c>
      <c r="AC48" s="21">
        <v>20910</v>
      </c>
    </row>
    <row r="49" spans="1:29" s="22" customFormat="1" ht="12.75">
      <c r="A49" s="20" t="s">
        <v>36</v>
      </c>
      <c r="B49" s="22" t="s">
        <v>32</v>
      </c>
      <c r="C49" s="22" t="s">
        <v>4</v>
      </c>
      <c r="D49" s="21">
        <v>12292</v>
      </c>
      <c r="E49" s="21">
        <v>12714</v>
      </c>
      <c r="F49" s="21">
        <v>13076</v>
      </c>
      <c r="G49" s="21">
        <v>13260</v>
      </c>
      <c r="H49" s="21">
        <v>13388</v>
      </c>
      <c r="I49" s="21">
        <v>13548</v>
      </c>
      <c r="J49" s="21">
        <v>13673</v>
      </c>
      <c r="K49" s="21">
        <v>13766</v>
      </c>
      <c r="L49" s="21">
        <v>13802</v>
      </c>
      <c r="M49" s="21">
        <v>13753</v>
      </c>
      <c r="N49" s="21">
        <v>13704</v>
      </c>
      <c r="O49" s="21">
        <v>13595</v>
      </c>
      <c r="P49" s="21">
        <v>13345</v>
      </c>
      <c r="Q49" s="21">
        <v>13210</v>
      </c>
      <c r="R49" s="21">
        <v>12916</v>
      </c>
      <c r="S49" s="21">
        <v>12479</v>
      </c>
      <c r="T49" s="21">
        <v>12097</v>
      </c>
      <c r="U49" s="21">
        <v>11726</v>
      </c>
      <c r="V49" s="21">
        <v>11498</v>
      </c>
      <c r="W49" s="21">
        <v>11233</v>
      </c>
      <c r="X49" s="21">
        <v>11108</v>
      </c>
      <c r="Y49" s="21">
        <v>11030</v>
      </c>
      <c r="Z49" s="21">
        <v>11030</v>
      </c>
      <c r="AA49" s="21">
        <v>10873</v>
      </c>
      <c r="AB49" s="21">
        <v>11076</v>
      </c>
      <c r="AC49" s="21">
        <v>11218</v>
      </c>
    </row>
    <row r="50" spans="1:29" s="22" customFormat="1" ht="12.75">
      <c r="A50" s="20" t="s">
        <v>36</v>
      </c>
      <c r="B50" s="22" t="s">
        <v>32</v>
      </c>
      <c r="C50" s="22" t="s">
        <v>5</v>
      </c>
      <c r="D50" s="21">
        <v>13946</v>
      </c>
      <c r="E50" s="21">
        <v>13335</v>
      </c>
      <c r="F50" s="21">
        <v>12898</v>
      </c>
      <c r="G50" s="21">
        <v>12610</v>
      </c>
      <c r="H50" s="21">
        <v>12709</v>
      </c>
      <c r="I50" s="21">
        <v>12850</v>
      </c>
      <c r="J50" s="21">
        <v>13131</v>
      </c>
      <c r="K50" s="21">
        <v>13400</v>
      </c>
      <c r="L50" s="21">
        <v>13507</v>
      </c>
      <c r="M50" s="21">
        <v>13586</v>
      </c>
      <c r="N50" s="21">
        <v>13720</v>
      </c>
      <c r="O50" s="21">
        <v>13828</v>
      </c>
      <c r="P50" s="21">
        <v>13918</v>
      </c>
      <c r="Q50" s="21">
        <v>13949</v>
      </c>
      <c r="R50" s="21">
        <v>13896</v>
      </c>
      <c r="S50" s="21">
        <v>13838</v>
      </c>
      <c r="T50" s="21">
        <v>13726</v>
      </c>
      <c r="U50" s="21">
        <v>13472</v>
      </c>
      <c r="V50" s="21">
        <v>13335</v>
      </c>
      <c r="W50" s="21">
        <v>13039</v>
      </c>
      <c r="X50" s="21">
        <v>12596</v>
      </c>
      <c r="Y50" s="21">
        <v>12214</v>
      </c>
      <c r="Z50" s="21">
        <v>11841</v>
      </c>
      <c r="AA50" s="21">
        <v>11612</v>
      </c>
      <c r="AB50" s="21">
        <v>11344</v>
      </c>
      <c r="AC50" s="21">
        <v>11217</v>
      </c>
    </row>
    <row r="51" spans="1:29" s="22" customFormat="1" ht="12.75">
      <c r="A51" s="20" t="s">
        <v>36</v>
      </c>
      <c r="B51" s="22" t="s">
        <v>32</v>
      </c>
      <c r="C51" s="22" t="s">
        <v>6</v>
      </c>
      <c r="D51" s="21">
        <v>34688</v>
      </c>
      <c r="E51" s="21">
        <v>34638</v>
      </c>
      <c r="F51" s="21">
        <v>34230</v>
      </c>
      <c r="G51" s="21">
        <v>33612</v>
      </c>
      <c r="H51" s="21">
        <v>32640</v>
      </c>
      <c r="I51" s="21">
        <v>31767</v>
      </c>
      <c r="J51" s="21">
        <v>30792</v>
      </c>
      <c r="K51" s="21">
        <v>29931</v>
      </c>
      <c r="L51" s="21">
        <v>29031</v>
      </c>
      <c r="M51" s="21">
        <v>28391</v>
      </c>
      <c r="N51" s="21">
        <v>27668</v>
      </c>
      <c r="O51" s="21">
        <v>27212</v>
      </c>
      <c r="P51" s="21">
        <v>26975</v>
      </c>
      <c r="Q51" s="21">
        <v>26733</v>
      </c>
      <c r="R51" s="21">
        <v>26880</v>
      </c>
      <c r="S51" s="21">
        <v>27137</v>
      </c>
      <c r="T51" s="21">
        <v>27518</v>
      </c>
      <c r="U51" s="21">
        <v>27877</v>
      </c>
      <c r="V51" s="21">
        <v>28018</v>
      </c>
      <c r="W51" s="21">
        <v>28049</v>
      </c>
      <c r="X51" s="21">
        <v>28124</v>
      </c>
      <c r="Y51" s="21">
        <v>28117</v>
      </c>
      <c r="Z51" s="21">
        <v>27956</v>
      </c>
      <c r="AA51" s="21">
        <v>27853</v>
      </c>
      <c r="AB51" s="21">
        <v>27505</v>
      </c>
      <c r="AC51" s="21">
        <v>27007</v>
      </c>
    </row>
    <row r="52" spans="1:29" s="22" customFormat="1" ht="12.75">
      <c r="A52" s="20" t="s">
        <v>36</v>
      </c>
      <c r="B52" s="22" t="s">
        <v>32</v>
      </c>
      <c r="C52" s="22" t="s">
        <v>7</v>
      </c>
      <c r="D52" s="21">
        <v>31932</v>
      </c>
      <c r="E52" s="21">
        <v>32515</v>
      </c>
      <c r="F52" s="21">
        <v>33149</v>
      </c>
      <c r="G52" s="21">
        <v>33702</v>
      </c>
      <c r="H52" s="21">
        <v>34239</v>
      </c>
      <c r="I52" s="21">
        <v>34578</v>
      </c>
      <c r="J52" s="21">
        <v>34827</v>
      </c>
      <c r="K52" s="21">
        <v>34922</v>
      </c>
      <c r="L52" s="21">
        <v>34991</v>
      </c>
      <c r="M52" s="21">
        <v>34927</v>
      </c>
      <c r="N52" s="21">
        <v>34999</v>
      </c>
      <c r="O52" s="21">
        <v>34810</v>
      </c>
      <c r="P52" s="21">
        <v>34327</v>
      </c>
      <c r="Q52" s="21">
        <v>33668</v>
      </c>
      <c r="R52" s="21">
        <v>32683</v>
      </c>
      <c r="S52" s="21">
        <v>31793</v>
      </c>
      <c r="T52" s="21">
        <v>30814</v>
      </c>
      <c r="U52" s="21">
        <v>29974</v>
      </c>
      <c r="V52" s="21">
        <v>29096</v>
      </c>
      <c r="W52" s="21">
        <v>28470</v>
      </c>
      <c r="X52" s="21">
        <v>27759</v>
      </c>
      <c r="Y52" s="21">
        <v>27312</v>
      </c>
      <c r="Z52" s="21">
        <v>27091</v>
      </c>
      <c r="AA52" s="21">
        <v>26860</v>
      </c>
      <c r="AB52" s="21">
        <v>27012</v>
      </c>
      <c r="AC52" s="21">
        <v>27272</v>
      </c>
    </row>
    <row r="53" spans="1:29" s="22" customFormat="1" ht="12.75">
      <c r="A53" s="20" t="s">
        <v>36</v>
      </c>
      <c r="B53" s="22" t="s">
        <v>32</v>
      </c>
      <c r="C53" s="22" t="s">
        <v>8</v>
      </c>
      <c r="D53" s="21">
        <v>15135</v>
      </c>
      <c r="E53" s="21">
        <v>14681</v>
      </c>
      <c r="F53" s="21">
        <v>14580</v>
      </c>
      <c r="G53" s="21">
        <v>14626</v>
      </c>
      <c r="H53" s="21">
        <v>14880</v>
      </c>
      <c r="I53" s="21">
        <v>15157</v>
      </c>
      <c r="J53" s="21">
        <v>15474</v>
      </c>
      <c r="K53" s="21">
        <v>15811</v>
      </c>
      <c r="L53" s="21">
        <v>16136</v>
      </c>
      <c r="M53" s="21">
        <v>16422</v>
      </c>
      <c r="N53" s="21">
        <v>16632</v>
      </c>
      <c r="O53" s="21">
        <v>16806</v>
      </c>
      <c r="P53" s="21">
        <v>17037</v>
      </c>
      <c r="Q53" s="21">
        <v>17231</v>
      </c>
      <c r="R53" s="21">
        <v>17458</v>
      </c>
      <c r="S53" s="21">
        <v>17580</v>
      </c>
      <c r="T53" s="21">
        <v>17651</v>
      </c>
      <c r="U53" s="21">
        <v>17519</v>
      </c>
      <c r="V53" s="21">
        <v>17400</v>
      </c>
      <c r="W53" s="21">
        <v>17123</v>
      </c>
      <c r="X53" s="21">
        <v>17085</v>
      </c>
      <c r="Y53" s="21">
        <v>16837</v>
      </c>
      <c r="Z53" s="21">
        <v>16501</v>
      </c>
      <c r="AA53" s="21">
        <v>15979</v>
      </c>
      <c r="AB53" s="21">
        <v>15295</v>
      </c>
      <c r="AC53" s="21">
        <v>14476</v>
      </c>
    </row>
    <row r="54" spans="1:29" s="22" customFormat="1" ht="12.75">
      <c r="A54" s="20" t="s">
        <v>36</v>
      </c>
      <c r="B54" s="22" t="s">
        <v>32</v>
      </c>
      <c r="C54" s="22" t="s">
        <v>9</v>
      </c>
      <c r="D54" s="21">
        <v>11582</v>
      </c>
      <c r="E54" s="21">
        <v>12685</v>
      </c>
      <c r="F54" s="21">
        <v>13373</v>
      </c>
      <c r="G54" s="21">
        <v>14076</v>
      </c>
      <c r="H54" s="21">
        <v>14643</v>
      </c>
      <c r="I54" s="21">
        <v>14954</v>
      </c>
      <c r="J54" s="21">
        <v>14498</v>
      </c>
      <c r="K54" s="21">
        <v>14394</v>
      </c>
      <c r="L54" s="21">
        <v>14441</v>
      </c>
      <c r="M54" s="21">
        <v>14695</v>
      </c>
      <c r="N54" s="21">
        <v>14961</v>
      </c>
      <c r="O54" s="21">
        <v>15279</v>
      </c>
      <c r="P54" s="21">
        <v>15610</v>
      </c>
      <c r="Q54" s="21">
        <v>15932</v>
      </c>
      <c r="R54" s="21">
        <v>16218</v>
      </c>
      <c r="S54" s="21">
        <v>16426</v>
      </c>
      <c r="T54" s="21">
        <v>16597</v>
      </c>
      <c r="U54" s="21">
        <v>16831</v>
      </c>
      <c r="V54" s="21">
        <v>17025</v>
      </c>
      <c r="W54" s="21">
        <v>17254</v>
      </c>
      <c r="X54" s="21">
        <v>17374</v>
      </c>
      <c r="Y54" s="21">
        <v>17446</v>
      </c>
      <c r="Z54" s="21">
        <v>17322</v>
      </c>
      <c r="AA54" s="21">
        <v>17213</v>
      </c>
      <c r="AB54" s="21">
        <v>16946</v>
      </c>
      <c r="AC54" s="21">
        <v>16911</v>
      </c>
    </row>
    <row r="55" spans="1:29" s="22" customFormat="1" ht="12.75">
      <c r="A55" s="20" t="s">
        <v>36</v>
      </c>
      <c r="B55" s="22" t="s">
        <v>32</v>
      </c>
      <c r="C55" s="22" t="s">
        <v>10</v>
      </c>
      <c r="D55" s="21">
        <v>19039</v>
      </c>
      <c r="E55" s="21">
        <v>19208</v>
      </c>
      <c r="F55" s="21">
        <v>19517</v>
      </c>
      <c r="G55" s="21">
        <v>19788</v>
      </c>
      <c r="H55" s="21">
        <v>20084</v>
      </c>
      <c r="I55" s="21">
        <v>20534</v>
      </c>
      <c r="J55" s="21">
        <v>21775</v>
      </c>
      <c r="K55" s="21">
        <v>22696</v>
      </c>
      <c r="L55" s="21">
        <v>23539</v>
      </c>
      <c r="M55" s="21">
        <v>24166</v>
      </c>
      <c r="N55" s="21">
        <v>24951</v>
      </c>
      <c r="O55" s="21">
        <v>25530</v>
      </c>
      <c r="P55" s="21">
        <v>26080</v>
      </c>
      <c r="Q55" s="21">
        <v>26785</v>
      </c>
      <c r="R55" s="21">
        <v>27558</v>
      </c>
      <c r="S55" s="21">
        <v>28113</v>
      </c>
      <c r="T55" s="21">
        <v>28048</v>
      </c>
      <c r="U55" s="21">
        <v>28304</v>
      </c>
      <c r="V55" s="21">
        <v>28689</v>
      </c>
      <c r="W55" s="21">
        <v>29215</v>
      </c>
      <c r="X55" s="21">
        <v>29686</v>
      </c>
      <c r="Y55" s="21">
        <v>30163</v>
      </c>
      <c r="Z55" s="21">
        <v>30706</v>
      </c>
      <c r="AA55" s="21">
        <v>31209</v>
      </c>
      <c r="AB55" s="21">
        <v>31705</v>
      </c>
      <c r="AC55" s="21">
        <v>32025</v>
      </c>
    </row>
    <row r="56" spans="1:29" s="22" customFormat="1" ht="12.75">
      <c r="A56" s="20" t="s">
        <v>36</v>
      </c>
      <c r="B56" s="22" t="s">
        <v>32</v>
      </c>
      <c r="C56" s="22" t="s">
        <v>11</v>
      </c>
      <c r="D56" s="21">
        <v>13270</v>
      </c>
      <c r="E56" s="21">
        <v>13405</v>
      </c>
      <c r="F56" s="21">
        <v>13526</v>
      </c>
      <c r="G56" s="21">
        <v>13608</v>
      </c>
      <c r="H56" s="21">
        <v>13718</v>
      </c>
      <c r="I56" s="21">
        <v>13919</v>
      </c>
      <c r="J56" s="21">
        <v>14132</v>
      </c>
      <c r="K56" s="21">
        <v>14297</v>
      </c>
      <c r="L56" s="21">
        <v>14520</v>
      </c>
      <c r="M56" s="21">
        <v>14775</v>
      </c>
      <c r="N56" s="21">
        <v>14888</v>
      </c>
      <c r="O56" s="21">
        <v>15145</v>
      </c>
      <c r="P56" s="21">
        <v>15489</v>
      </c>
      <c r="Q56" s="21">
        <v>15793</v>
      </c>
      <c r="R56" s="21">
        <v>16094</v>
      </c>
      <c r="S56" s="21">
        <v>16534</v>
      </c>
      <c r="T56" s="21">
        <v>17623</v>
      </c>
      <c r="U56" s="21">
        <v>18422</v>
      </c>
      <c r="V56" s="21">
        <v>19162</v>
      </c>
      <c r="W56" s="21">
        <v>19709</v>
      </c>
      <c r="X56" s="21">
        <v>20360</v>
      </c>
      <c r="Y56" s="21">
        <v>20860</v>
      </c>
      <c r="Z56" s="21">
        <v>21332</v>
      </c>
      <c r="AA56" s="21">
        <v>21934</v>
      </c>
      <c r="AB56" s="21">
        <v>22574</v>
      </c>
      <c r="AC56" s="21">
        <v>23054</v>
      </c>
    </row>
    <row r="57" spans="1:29" s="22" customFormat="1" ht="12.75">
      <c r="A57" s="20" t="s">
        <v>36</v>
      </c>
      <c r="B57" s="22" t="s">
        <v>32</v>
      </c>
      <c r="C57" s="22" t="s">
        <v>12</v>
      </c>
      <c r="D57" s="21">
        <v>4469</v>
      </c>
      <c r="E57" s="21">
        <v>4615</v>
      </c>
      <c r="F57" s="21">
        <v>4733</v>
      </c>
      <c r="G57" s="21">
        <v>4908</v>
      </c>
      <c r="H57" s="21">
        <v>5024</v>
      </c>
      <c r="I57" s="21">
        <v>5146</v>
      </c>
      <c r="J57" s="21">
        <v>5235</v>
      </c>
      <c r="K57" s="21">
        <v>5370</v>
      </c>
      <c r="L57" s="21">
        <v>5523</v>
      </c>
      <c r="M57" s="21">
        <v>5701</v>
      </c>
      <c r="N57" s="21">
        <v>5872</v>
      </c>
      <c r="O57" s="21">
        <v>6086</v>
      </c>
      <c r="P57" s="21">
        <v>6279</v>
      </c>
      <c r="Q57" s="21">
        <v>6494</v>
      </c>
      <c r="R57" s="21">
        <v>6690</v>
      </c>
      <c r="S57" s="21">
        <v>6948</v>
      </c>
      <c r="T57" s="21">
        <v>7189</v>
      </c>
      <c r="U57" s="21">
        <v>7438</v>
      </c>
      <c r="V57" s="21">
        <v>7727</v>
      </c>
      <c r="W57" s="21">
        <v>8042</v>
      </c>
      <c r="X57" s="21">
        <v>8257</v>
      </c>
      <c r="Y57" s="21">
        <v>8582</v>
      </c>
      <c r="Z57" s="21">
        <v>8932</v>
      </c>
      <c r="AA57" s="21">
        <v>9257</v>
      </c>
      <c r="AB57" s="21">
        <v>9549</v>
      </c>
      <c r="AC57" s="21">
        <v>9958</v>
      </c>
    </row>
    <row r="58" spans="1:29" s="22" customFormat="1" ht="12.75">
      <c r="A58" s="20" t="s">
        <v>36</v>
      </c>
      <c r="B58" s="22" t="s">
        <v>34</v>
      </c>
      <c r="C58" s="22" t="s">
        <v>33</v>
      </c>
      <c r="D58" s="21">
        <v>40365</v>
      </c>
      <c r="E58" s="21">
        <v>40223</v>
      </c>
      <c r="F58" s="21">
        <v>40093</v>
      </c>
      <c r="G58" s="21">
        <v>39872</v>
      </c>
      <c r="H58" s="21">
        <v>39687</v>
      </c>
      <c r="I58" s="21">
        <v>39599</v>
      </c>
      <c r="J58" s="21">
        <v>39529</v>
      </c>
      <c r="K58" s="21">
        <v>39342</v>
      </c>
      <c r="L58" s="21">
        <v>39192</v>
      </c>
      <c r="M58" s="21">
        <v>39066</v>
      </c>
      <c r="N58" s="21">
        <v>38910</v>
      </c>
      <c r="O58" s="21">
        <v>38914</v>
      </c>
      <c r="P58" s="21">
        <v>39017</v>
      </c>
      <c r="Q58" s="21">
        <v>38987</v>
      </c>
      <c r="R58" s="21">
        <v>38916</v>
      </c>
      <c r="S58" s="21">
        <v>38764</v>
      </c>
      <c r="T58" s="21">
        <v>38504</v>
      </c>
      <c r="U58" s="21">
        <v>38259</v>
      </c>
      <c r="V58" s="21">
        <v>37991</v>
      </c>
      <c r="W58" s="21">
        <v>37695</v>
      </c>
      <c r="X58" s="21">
        <v>37379</v>
      </c>
      <c r="Y58" s="21">
        <v>37051</v>
      </c>
      <c r="Z58" s="21">
        <v>36729</v>
      </c>
      <c r="AA58" s="21">
        <v>36419</v>
      </c>
      <c r="AB58" s="21">
        <v>36128</v>
      </c>
      <c r="AC58" s="21">
        <v>35841</v>
      </c>
    </row>
    <row r="59" spans="1:29" s="22" customFormat="1" ht="12.75">
      <c r="A59" s="20" t="s">
        <v>36</v>
      </c>
      <c r="B59" s="22" t="s">
        <v>34</v>
      </c>
      <c r="C59" s="22" t="s">
        <v>3</v>
      </c>
      <c r="D59" s="21">
        <v>23645</v>
      </c>
      <c r="E59" s="21">
        <v>23943</v>
      </c>
      <c r="F59" s="21">
        <v>24164</v>
      </c>
      <c r="G59" s="21">
        <v>24340</v>
      </c>
      <c r="H59" s="21">
        <v>24406</v>
      </c>
      <c r="I59" s="21">
        <v>24275</v>
      </c>
      <c r="J59" s="21">
        <v>24050</v>
      </c>
      <c r="K59" s="21">
        <v>23905</v>
      </c>
      <c r="L59" s="21">
        <v>23628</v>
      </c>
      <c r="M59" s="21">
        <v>23417</v>
      </c>
      <c r="N59" s="21">
        <v>23127</v>
      </c>
      <c r="O59" s="21">
        <v>22767</v>
      </c>
      <c r="P59" s="21">
        <v>22243</v>
      </c>
      <c r="Q59" s="21">
        <v>21891</v>
      </c>
      <c r="R59" s="21">
        <v>21694</v>
      </c>
      <c r="S59" s="21">
        <v>21608</v>
      </c>
      <c r="T59" s="21">
        <v>21536</v>
      </c>
      <c r="U59" s="21">
        <v>21481</v>
      </c>
      <c r="V59" s="21">
        <v>21464</v>
      </c>
      <c r="W59" s="21">
        <v>21439</v>
      </c>
      <c r="X59" s="21">
        <v>21576</v>
      </c>
      <c r="Y59" s="21">
        <v>21797</v>
      </c>
      <c r="Z59" s="21">
        <v>21884</v>
      </c>
      <c r="AA59" s="21">
        <v>21919</v>
      </c>
      <c r="AB59" s="21">
        <v>21882</v>
      </c>
      <c r="AC59" s="21">
        <v>21746</v>
      </c>
    </row>
    <row r="60" spans="1:29" s="22" customFormat="1" ht="12.75">
      <c r="A60" s="20" t="s">
        <v>36</v>
      </c>
      <c r="B60" s="22" t="s">
        <v>34</v>
      </c>
      <c r="C60" s="22" t="s">
        <v>4</v>
      </c>
      <c r="D60" s="21">
        <v>14154</v>
      </c>
      <c r="E60" s="21">
        <v>14468</v>
      </c>
      <c r="F60" s="21">
        <v>14637</v>
      </c>
      <c r="G60" s="21">
        <v>14690</v>
      </c>
      <c r="H60" s="21">
        <v>14321</v>
      </c>
      <c r="I60" s="21">
        <v>14077</v>
      </c>
      <c r="J60" s="21">
        <v>14046</v>
      </c>
      <c r="K60" s="21">
        <v>14058</v>
      </c>
      <c r="L60" s="21">
        <v>14103</v>
      </c>
      <c r="M60" s="21">
        <v>14055</v>
      </c>
      <c r="N60" s="21">
        <v>14049</v>
      </c>
      <c r="O60" s="21">
        <v>13960</v>
      </c>
      <c r="P60" s="21">
        <v>13976</v>
      </c>
      <c r="Q60" s="21">
        <v>13858</v>
      </c>
      <c r="R60" s="21">
        <v>13726</v>
      </c>
      <c r="S60" s="21">
        <v>13433</v>
      </c>
      <c r="T60" s="21">
        <v>13310</v>
      </c>
      <c r="U60" s="21">
        <v>13057</v>
      </c>
      <c r="V60" s="21">
        <v>12834</v>
      </c>
      <c r="W60" s="21">
        <v>12760</v>
      </c>
      <c r="X60" s="21">
        <v>12576</v>
      </c>
      <c r="Y60" s="21">
        <v>12217</v>
      </c>
      <c r="Z60" s="21">
        <v>12041</v>
      </c>
      <c r="AA60" s="21">
        <v>11925</v>
      </c>
      <c r="AB60" s="21">
        <v>11850</v>
      </c>
      <c r="AC60" s="21">
        <v>12033</v>
      </c>
    </row>
    <row r="61" spans="1:29" s="22" customFormat="1" ht="12.75">
      <c r="A61" s="20" t="s">
        <v>36</v>
      </c>
      <c r="B61" s="22" t="s">
        <v>34</v>
      </c>
      <c r="C61" s="22" t="s">
        <v>5</v>
      </c>
      <c r="D61" s="21">
        <v>13639</v>
      </c>
      <c r="E61" s="21">
        <v>13438</v>
      </c>
      <c r="F61" s="21">
        <v>13190</v>
      </c>
      <c r="G61" s="21">
        <v>13264</v>
      </c>
      <c r="H61" s="21">
        <v>13805</v>
      </c>
      <c r="I61" s="21">
        <v>14306</v>
      </c>
      <c r="J61" s="21">
        <v>14476</v>
      </c>
      <c r="K61" s="21">
        <v>14537</v>
      </c>
      <c r="L61" s="21">
        <v>14504</v>
      </c>
      <c r="M61" s="21">
        <v>14095</v>
      </c>
      <c r="N61" s="21">
        <v>13819</v>
      </c>
      <c r="O61" s="21">
        <v>13769</v>
      </c>
      <c r="P61" s="21">
        <v>13781</v>
      </c>
      <c r="Q61" s="21">
        <v>13824</v>
      </c>
      <c r="R61" s="21">
        <v>13774</v>
      </c>
      <c r="S61" s="21">
        <v>13765</v>
      </c>
      <c r="T61" s="21">
        <v>13675</v>
      </c>
      <c r="U61" s="21">
        <v>13692</v>
      </c>
      <c r="V61" s="21">
        <v>13572</v>
      </c>
      <c r="W61" s="21">
        <v>13438</v>
      </c>
      <c r="X61" s="21">
        <v>13143</v>
      </c>
      <c r="Y61" s="21">
        <v>13016</v>
      </c>
      <c r="Z61" s="21">
        <v>12759</v>
      </c>
      <c r="AA61" s="21">
        <v>12536</v>
      </c>
      <c r="AB61" s="21">
        <v>12460</v>
      </c>
      <c r="AC61" s="21">
        <v>12277</v>
      </c>
    </row>
    <row r="62" spans="1:29" s="22" customFormat="1" ht="12.75">
      <c r="A62" s="20" t="s">
        <v>36</v>
      </c>
      <c r="B62" s="22" t="s">
        <v>34</v>
      </c>
      <c r="C62" s="22" t="s">
        <v>6</v>
      </c>
      <c r="D62" s="21">
        <v>33778</v>
      </c>
      <c r="E62" s="21">
        <v>33496</v>
      </c>
      <c r="F62" s="21">
        <v>33076</v>
      </c>
      <c r="G62" s="21">
        <v>32402</v>
      </c>
      <c r="H62" s="21">
        <v>31625</v>
      </c>
      <c r="I62" s="21">
        <v>30855</v>
      </c>
      <c r="J62" s="21">
        <v>29948</v>
      </c>
      <c r="K62" s="21">
        <v>29283</v>
      </c>
      <c r="L62" s="21">
        <v>28653</v>
      </c>
      <c r="M62" s="21">
        <v>28642</v>
      </c>
      <c r="N62" s="21">
        <v>28473</v>
      </c>
      <c r="O62" s="21">
        <v>28308</v>
      </c>
      <c r="P62" s="21">
        <v>28047</v>
      </c>
      <c r="Q62" s="21">
        <v>28028</v>
      </c>
      <c r="R62" s="21">
        <v>28123</v>
      </c>
      <c r="S62" s="21">
        <v>28332</v>
      </c>
      <c r="T62" s="21">
        <v>28437</v>
      </c>
      <c r="U62" s="21">
        <v>28516</v>
      </c>
      <c r="V62" s="21">
        <v>28523</v>
      </c>
      <c r="W62" s="21">
        <v>28070</v>
      </c>
      <c r="X62" s="21">
        <v>27796</v>
      </c>
      <c r="Y62" s="21">
        <v>27661</v>
      </c>
      <c r="Z62" s="21">
        <v>27692</v>
      </c>
      <c r="AA62" s="21">
        <v>27617</v>
      </c>
      <c r="AB62" s="21">
        <v>27432</v>
      </c>
      <c r="AC62" s="21">
        <v>27133</v>
      </c>
    </row>
    <row r="63" spans="1:29" s="22" customFormat="1" ht="12.75">
      <c r="A63" s="20" t="s">
        <v>36</v>
      </c>
      <c r="B63" s="22" t="s">
        <v>34</v>
      </c>
      <c r="C63" s="22" t="s">
        <v>7</v>
      </c>
      <c r="D63" s="21">
        <v>32128</v>
      </c>
      <c r="E63" s="21">
        <v>32709</v>
      </c>
      <c r="F63" s="21">
        <v>33255</v>
      </c>
      <c r="G63" s="21">
        <v>33556</v>
      </c>
      <c r="H63" s="21">
        <v>33809</v>
      </c>
      <c r="I63" s="21">
        <v>33926</v>
      </c>
      <c r="J63" s="21">
        <v>34249</v>
      </c>
      <c r="K63" s="21">
        <v>34146</v>
      </c>
      <c r="L63" s="21">
        <v>34218</v>
      </c>
      <c r="M63" s="21">
        <v>34021</v>
      </c>
      <c r="N63" s="21">
        <v>33947</v>
      </c>
      <c r="O63" s="21">
        <v>33519</v>
      </c>
      <c r="P63" s="21">
        <v>33032</v>
      </c>
      <c r="Q63" s="21">
        <v>32324</v>
      </c>
      <c r="R63" s="21">
        <v>31534</v>
      </c>
      <c r="S63" s="21">
        <v>30764</v>
      </c>
      <c r="T63" s="21">
        <v>29881</v>
      </c>
      <c r="U63" s="21">
        <v>29237</v>
      </c>
      <c r="V63" s="21">
        <v>28628</v>
      </c>
      <c r="W63" s="21">
        <v>28626</v>
      </c>
      <c r="X63" s="21">
        <v>28473</v>
      </c>
      <c r="Y63" s="21">
        <v>28322</v>
      </c>
      <c r="Z63" s="21">
        <v>28077</v>
      </c>
      <c r="AA63" s="21">
        <v>28068</v>
      </c>
      <c r="AB63" s="21">
        <v>28169</v>
      </c>
      <c r="AC63" s="21">
        <v>28372</v>
      </c>
    </row>
    <row r="64" spans="1:29" s="22" customFormat="1" ht="12.75">
      <c r="A64" s="20" t="s">
        <v>36</v>
      </c>
      <c r="B64" s="22" t="s">
        <v>34</v>
      </c>
      <c r="C64" s="22" t="s">
        <v>8</v>
      </c>
      <c r="D64" s="21">
        <v>15648</v>
      </c>
      <c r="E64" s="21">
        <v>15165</v>
      </c>
      <c r="F64" s="21">
        <v>14857</v>
      </c>
      <c r="G64" s="21">
        <v>14908</v>
      </c>
      <c r="H64" s="21">
        <v>15054</v>
      </c>
      <c r="I64" s="21">
        <v>15253</v>
      </c>
      <c r="J64" s="21">
        <v>15579</v>
      </c>
      <c r="K64" s="21">
        <v>15997</v>
      </c>
      <c r="L64" s="21">
        <v>16110</v>
      </c>
      <c r="M64" s="21">
        <v>16259</v>
      </c>
      <c r="N64" s="21">
        <v>16306</v>
      </c>
      <c r="O64" s="21">
        <v>16466</v>
      </c>
      <c r="P64" s="21">
        <v>16528</v>
      </c>
      <c r="Q64" s="21">
        <v>16675</v>
      </c>
      <c r="R64" s="21">
        <v>16766</v>
      </c>
      <c r="S64" s="21">
        <v>16828</v>
      </c>
      <c r="T64" s="21">
        <v>16979</v>
      </c>
      <c r="U64" s="21">
        <v>16831</v>
      </c>
      <c r="V64" s="21">
        <v>16765</v>
      </c>
      <c r="W64" s="21">
        <v>16501</v>
      </c>
      <c r="X64" s="21">
        <v>16382</v>
      </c>
      <c r="Y64" s="21">
        <v>15827</v>
      </c>
      <c r="Z64" s="21">
        <v>15512</v>
      </c>
      <c r="AA64" s="21">
        <v>14902</v>
      </c>
      <c r="AB64" s="21">
        <v>14412</v>
      </c>
      <c r="AC64" s="21">
        <v>13801</v>
      </c>
    </row>
    <row r="65" spans="1:29" s="22" customFormat="1" ht="12.75">
      <c r="A65" s="20" t="s">
        <v>36</v>
      </c>
      <c r="B65" s="22" t="s">
        <v>34</v>
      </c>
      <c r="C65" s="22" t="s">
        <v>9</v>
      </c>
      <c r="D65" s="21">
        <v>11387</v>
      </c>
      <c r="E65" s="21">
        <v>12530</v>
      </c>
      <c r="F65" s="21">
        <v>13369</v>
      </c>
      <c r="G65" s="21">
        <v>14043</v>
      </c>
      <c r="H65" s="21">
        <v>14700</v>
      </c>
      <c r="I65" s="21">
        <v>15021</v>
      </c>
      <c r="J65" s="21">
        <v>14540</v>
      </c>
      <c r="K65" s="21">
        <v>14246</v>
      </c>
      <c r="L65" s="21">
        <v>14305</v>
      </c>
      <c r="M65" s="21">
        <v>14451</v>
      </c>
      <c r="N65" s="21">
        <v>14650</v>
      </c>
      <c r="O65" s="21">
        <v>14965</v>
      </c>
      <c r="P65" s="21">
        <v>15370</v>
      </c>
      <c r="Q65" s="21">
        <v>15484</v>
      </c>
      <c r="R65" s="21">
        <v>15630</v>
      </c>
      <c r="S65" s="21">
        <v>15681</v>
      </c>
      <c r="T65" s="21">
        <v>15841</v>
      </c>
      <c r="U65" s="21">
        <v>15908</v>
      </c>
      <c r="V65" s="21">
        <v>16055</v>
      </c>
      <c r="W65" s="21">
        <v>16150</v>
      </c>
      <c r="X65" s="21">
        <v>16211</v>
      </c>
      <c r="Y65" s="21">
        <v>16364</v>
      </c>
      <c r="Z65" s="21">
        <v>16226</v>
      </c>
      <c r="AA65" s="21">
        <v>16169</v>
      </c>
      <c r="AB65" s="21">
        <v>15914</v>
      </c>
      <c r="AC65" s="21">
        <v>15805</v>
      </c>
    </row>
    <row r="66" spans="1:29" s="22" customFormat="1" ht="12.75">
      <c r="A66" s="20" t="s">
        <v>36</v>
      </c>
      <c r="B66" s="22" t="s">
        <v>34</v>
      </c>
      <c r="C66" s="22" t="s">
        <v>10</v>
      </c>
      <c r="D66" s="21">
        <v>17048</v>
      </c>
      <c r="E66" s="21">
        <v>17344</v>
      </c>
      <c r="F66" s="21">
        <v>17803</v>
      </c>
      <c r="G66" s="21">
        <v>18235</v>
      </c>
      <c r="H66" s="21">
        <v>18531</v>
      </c>
      <c r="I66" s="21">
        <v>19124</v>
      </c>
      <c r="J66" s="21">
        <v>20380</v>
      </c>
      <c r="K66" s="21">
        <v>21385</v>
      </c>
      <c r="L66" s="21">
        <v>22306</v>
      </c>
      <c r="M66" s="21">
        <v>23025</v>
      </c>
      <c r="N66" s="21">
        <v>23874</v>
      </c>
      <c r="O66" s="21">
        <v>24445</v>
      </c>
      <c r="P66" s="21">
        <v>24931</v>
      </c>
      <c r="Q66" s="21">
        <v>25602</v>
      </c>
      <c r="R66" s="21">
        <v>26334</v>
      </c>
      <c r="S66" s="21">
        <v>26836</v>
      </c>
      <c r="T66" s="21">
        <v>26774</v>
      </c>
      <c r="U66" s="21">
        <v>26952</v>
      </c>
      <c r="V66" s="21">
        <v>27155</v>
      </c>
      <c r="W66" s="21">
        <v>27454</v>
      </c>
      <c r="X66" s="21">
        <v>27706</v>
      </c>
      <c r="Y66" s="21">
        <v>28155</v>
      </c>
      <c r="Z66" s="21">
        <v>28594</v>
      </c>
      <c r="AA66" s="21">
        <v>28862</v>
      </c>
      <c r="AB66" s="21">
        <v>29105</v>
      </c>
      <c r="AC66" s="21">
        <v>29226</v>
      </c>
    </row>
    <row r="67" spans="1:29" s="22" customFormat="1" ht="12.75">
      <c r="A67" s="20" t="s">
        <v>36</v>
      </c>
      <c r="B67" s="22" t="s">
        <v>34</v>
      </c>
      <c r="C67" s="22" t="s">
        <v>11</v>
      </c>
      <c r="D67" s="21">
        <v>9123</v>
      </c>
      <c r="E67" s="21">
        <v>9359</v>
      </c>
      <c r="F67" s="21">
        <v>9681</v>
      </c>
      <c r="G67" s="21">
        <v>9975</v>
      </c>
      <c r="H67" s="21">
        <v>10233</v>
      </c>
      <c r="I67" s="21">
        <v>10561</v>
      </c>
      <c r="J67" s="21">
        <v>10833</v>
      </c>
      <c r="K67" s="21">
        <v>11285</v>
      </c>
      <c r="L67" s="21">
        <v>11605</v>
      </c>
      <c r="M67" s="21">
        <v>11971</v>
      </c>
      <c r="N67" s="21">
        <v>12188</v>
      </c>
      <c r="O67" s="21">
        <v>12522</v>
      </c>
      <c r="P67" s="21">
        <v>12970</v>
      </c>
      <c r="Q67" s="21">
        <v>13386</v>
      </c>
      <c r="R67" s="21">
        <v>13669</v>
      </c>
      <c r="S67" s="21">
        <v>14192</v>
      </c>
      <c r="T67" s="21">
        <v>15240</v>
      </c>
      <c r="U67" s="21">
        <v>16091</v>
      </c>
      <c r="V67" s="21">
        <v>16853</v>
      </c>
      <c r="W67" s="21">
        <v>17449</v>
      </c>
      <c r="X67" s="21">
        <v>18112</v>
      </c>
      <c r="Y67" s="21">
        <v>18562</v>
      </c>
      <c r="Z67" s="21">
        <v>18966</v>
      </c>
      <c r="AA67" s="21">
        <v>19511</v>
      </c>
      <c r="AB67" s="21">
        <v>20078</v>
      </c>
      <c r="AC67" s="21">
        <v>20491</v>
      </c>
    </row>
    <row r="68" spans="1:29" s="22" customFormat="1" ht="12.75">
      <c r="A68" s="20" t="s">
        <v>36</v>
      </c>
      <c r="B68" s="22" t="s">
        <v>34</v>
      </c>
      <c r="C68" s="22" t="s">
        <v>12</v>
      </c>
      <c r="D68" s="21">
        <v>2157</v>
      </c>
      <c r="E68" s="21">
        <v>2289</v>
      </c>
      <c r="F68" s="21">
        <v>2356</v>
      </c>
      <c r="G68" s="21">
        <v>2495</v>
      </c>
      <c r="H68" s="21">
        <v>2677</v>
      </c>
      <c r="I68" s="21">
        <v>2812</v>
      </c>
      <c r="J68" s="21">
        <v>2999</v>
      </c>
      <c r="K68" s="21">
        <v>3115</v>
      </c>
      <c r="L68" s="21">
        <v>3315</v>
      </c>
      <c r="M68" s="21">
        <v>3521</v>
      </c>
      <c r="N68" s="21">
        <v>3728</v>
      </c>
      <c r="O68" s="21">
        <v>3961</v>
      </c>
      <c r="P68" s="21">
        <v>4191</v>
      </c>
      <c r="Q68" s="21">
        <v>4456</v>
      </c>
      <c r="R68" s="21">
        <v>4725</v>
      </c>
      <c r="S68" s="21">
        <v>4999</v>
      </c>
      <c r="T68" s="21">
        <v>5271</v>
      </c>
      <c r="U68" s="21">
        <v>5597</v>
      </c>
      <c r="V68" s="21">
        <v>5886</v>
      </c>
      <c r="W68" s="21">
        <v>6201</v>
      </c>
      <c r="X68" s="21">
        <v>6420</v>
      </c>
      <c r="Y68" s="21">
        <v>6722</v>
      </c>
      <c r="Z68" s="21">
        <v>7081</v>
      </c>
      <c r="AA68" s="21">
        <v>7434</v>
      </c>
      <c r="AB68" s="21">
        <v>7706</v>
      </c>
      <c r="AC68" s="21">
        <v>8118</v>
      </c>
    </row>
    <row r="69" spans="1:29" s="49" customFormat="1" ht="12.75">
      <c r="A69" s="48" t="s">
        <v>37</v>
      </c>
      <c r="B69" s="49" t="s">
        <v>32</v>
      </c>
      <c r="C69" s="49" t="s">
        <v>33</v>
      </c>
      <c r="D69" s="50">
        <v>103413</v>
      </c>
      <c r="E69" s="50">
        <v>103007</v>
      </c>
      <c r="F69" s="50">
        <v>102671</v>
      </c>
      <c r="G69" s="50">
        <v>102621</v>
      </c>
      <c r="H69" s="50">
        <v>102743</v>
      </c>
      <c r="I69" s="50">
        <v>103079</v>
      </c>
      <c r="J69" s="50">
        <v>103431</v>
      </c>
      <c r="K69" s="50">
        <v>103903</v>
      </c>
      <c r="L69" s="50">
        <v>104208</v>
      </c>
      <c r="M69" s="50">
        <v>104677</v>
      </c>
      <c r="N69" s="50">
        <v>105550</v>
      </c>
      <c r="O69" s="50">
        <v>106412</v>
      </c>
      <c r="P69" s="50">
        <v>107372</v>
      </c>
      <c r="Q69" s="50">
        <v>108377</v>
      </c>
      <c r="R69" s="50">
        <v>109096</v>
      </c>
      <c r="S69" s="50">
        <v>109817</v>
      </c>
      <c r="T69" s="50">
        <v>110227</v>
      </c>
      <c r="U69" s="50">
        <v>110534</v>
      </c>
      <c r="V69" s="50">
        <v>110744</v>
      </c>
      <c r="W69" s="50">
        <v>110835</v>
      </c>
      <c r="X69" s="50">
        <v>110831</v>
      </c>
      <c r="Y69" s="50">
        <v>110759</v>
      </c>
      <c r="Z69" s="50">
        <v>110652</v>
      </c>
      <c r="AA69" s="50">
        <v>110552</v>
      </c>
      <c r="AB69" s="50">
        <v>110449</v>
      </c>
      <c r="AC69" s="50">
        <v>110333</v>
      </c>
    </row>
    <row r="70" spans="1:29" s="49" customFormat="1" ht="12.75">
      <c r="A70" s="48" t="s">
        <v>37</v>
      </c>
      <c r="B70" s="49" t="s">
        <v>32</v>
      </c>
      <c r="C70" s="49" t="s">
        <v>3</v>
      </c>
      <c r="D70" s="50">
        <v>68271</v>
      </c>
      <c r="E70" s="50">
        <v>69532</v>
      </c>
      <c r="F70" s="50">
        <v>70456</v>
      </c>
      <c r="G70" s="50">
        <v>71013</v>
      </c>
      <c r="H70" s="50">
        <v>70947</v>
      </c>
      <c r="I70" s="50">
        <v>70684</v>
      </c>
      <c r="J70" s="50">
        <v>70289</v>
      </c>
      <c r="K70" s="50">
        <v>69997</v>
      </c>
      <c r="L70" s="50">
        <v>69723</v>
      </c>
      <c r="M70" s="50">
        <v>69106</v>
      </c>
      <c r="N70" s="50">
        <v>68008</v>
      </c>
      <c r="O70" s="50">
        <v>67037</v>
      </c>
      <c r="P70" s="50">
        <v>66210</v>
      </c>
      <c r="Q70" s="50">
        <v>65461</v>
      </c>
      <c r="R70" s="50">
        <v>65146</v>
      </c>
      <c r="S70" s="50">
        <v>64842</v>
      </c>
      <c r="T70" s="50">
        <v>64914</v>
      </c>
      <c r="U70" s="50">
        <v>64930</v>
      </c>
      <c r="V70" s="50">
        <v>65154</v>
      </c>
      <c r="W70" s="50">
        <v>65842</v>
      </c>
      <c r="X70" s="50">
        <v>66548</v>
      </c>
      <c r="Y70" s="50">
        <v>67398</v>
      </c>
      <c r="Z70" s="50">
        <v>68300</v>
      </c>
      <c r="AA70" s="50">
        <v>68900</v>
      </c>
      <c r="AB70" s="50">
        <v>69495</v>
      </c>
      <c r="AC70" s="50">
        <v>69839</v>
      </c>
    </row>
    <row r="71" spans="1:29" s="49" customFormat="1" ht="12.75">
      <c r="A71" s="48" t="s">
        <v>37</v>
      </c>
      <c r="B71" s="49" t="s">
        <v>32</v>
      </c>
      <c r="C71" s="49" t="s">
        <v>4</v>
      </c>
      <c r="D71" s="50">
        <v>40255</v>
      </c>
      <c r="E71" s="50">
        <v>42308</v>
      </c>
      <c r="F71" s="50">
        <v>44016</v>
      </c>
      <c r="G71" s="50">
        <v>45066</v>
      </c>
      <c r="H71" s="50">
        <v>45626</v>
      </c>
      <c r="I71" s="50">
        <v>46006</v>
      </c>
      <c r="J71" s="50">
        <v>46404</v>
      </c>
      <c r="K71" s="50">
        <v>46496</v>
      </c>
      <c r="L71" s="50">
        <v>46707</v>
      </c>
      <c r="M71" s="50">
        <v>46747</v>
      </c>
      <c r="N71" s="50">
        <v>46985</v>
      </c>
      <c r="O71" s="50">
        <v>47090</v>
      </c>
      <c r="P71" s="50">
        <v>47192</v>
      </c>
      <c r="Q71" s="50">
        <v>47058</v>
      </c>
      <c r="R71" s="50">
        <v>46552</v>
      </c>
      <c r="S71" s="50">
        <v>45914</v>
      </c>
      <c r="T71" s="50">
        <v>45241</v>
      </c>
      <c r="U71" s="50">
        <v>44950</v>
      </c>
      <c r="V71" s="50">
        <v>44646</v>
      </c>
      <c r="W71" s="50">
        <v>44121</v>
      </c>
      <c r="X71" s="50">
        <v>43657</v>
      </c>
      <c r="Y71" s="50">
        <v>43230</v>
      </c>
      <c r="Z71" s="50">
        <v>42612</v>
      </c>
      <c r="AA71" s="50">
        <v>42433</v>
      </c>
      <c r="AB71" s="50">
        <v>42627</v>
      </c>
      <c r="AC71" s="50">
        <v>43056</v>
      </c>
    </row>
    <row r="72" spans="1:29" s="49" customFormat="1" ht="12.75">
      <c r="A72" s="48" t="s">
        <v>37</v>
      </c>
      <c r="B72" s="49" t="s">
        <v>32</v>
      </c>
      <c r="C72" s="49" t="s">
        <v>5</v>
      </c>
      <c r="D72" s="50">
        <v>41331</v>
      </c>
      <c r="E72" s="50">
        <v>40047</v>
      </c>
      <c r="F72" s="50">
        <v>39511</v>
      </c>
      <c r="G72" s="50">
        <v>39943</v>
      </c>
      <c r="H72" s="50">
        <v>40978</v>
      </c>
      <c r="I72" s="50">
        <v>42323</v>
      </c>
      <c r="J72" s="50">
        <v>44097</v>
      </c>
      <c r="K72" s="50">
        <v>45641</v>
      </c>
      <c r="L72" s="50">
        <v>46576</v>
      </c>
      <c r="M72" s="50">
        <v>47074</v>
      </c>
      <c r="N72" s="50">
        <v>47419</v>
      </c>
      <c r="O72" s="50">
        <v>47813</v>
      </c>
      <c r="P72" s="50">
        <v>47898</v>
      </c>
      <c r="Q72" s="50">
        <v>48103</v>
      </c>
      <c r="R72" s="50">
        <v>48135</v>
      </c>
      <c r="S72" s="50">
        <v>48365</v>
      </c>
      <c r="T72" s="50">
        <v>48465</v>
      </c>
      <c r="U72" s="50">
        <v>48571</v>
      </c>
      <c r="V72" s="50">
        <v>48440</v>
      </c>
      <c r="W72" s="50">
        <v>47929</v>
      </c>
      <c r="X72" s="50">
        <v>47286</v>
      </c>
      <c r="Y72" s="50">
        <v>46613</v>
      </c>
      <c r="Z72" s="50">
        <v>46325</v>
      </c>
      <c r="AA72" s="50">
        <v>46021</v>
      </c>
      <c r="AB72" s="50">
        <v>45489</v>
      </c>
      <c r="AC72" s="50">
        <v>45035</v>
      </c>
    </row>
    <row r="73" spans="1:29" s="49" customFormat="1" ht="12.75">
      <c r="A73" s="48" t="s">
        <v>37</v>
      </c>
      <c r="B73" s="49" t="s">
        <v>32</v>
      </c>
      <c r="C73" s="49" t="s">
        <v>6</v>
      </c>
      <c r="D73" s="50">
        <v>96471</v>
      </c>
      <c r="E73" s="50">
        <v>96247</v>
      </c>
      <c r="F73" s="50">
        <v>94867</v>
      </c>
      <c r="G73" s="50">
        <v>93236</v>
      </c>
      <c r="H73" s="50">
        <v>91679</v>
      </c>
      <c r="I73" s="50">
        <v>90044</v>
      </c>
      <c r="J73" s="50">
        <v>87690</v>
      </c>
      <c r="K73" s="50">
        <v>85683</v>
      </c>
      <c r="L73" s="50">
        <v>84628</v>
      </c>
      <c r="M73" s="50">
        <v>84644</v>
      </c>
      <c r="N73" s="50">
        <v>84457</v>
      </c>
      <c r="O73" s="50">
        <v>84775</v>
      </c>
      <c r="P73" s="50">
        <v>85701</v>
      </c>
      <c r="Q73" s="50">
        <v>87005</v>
      </c>
      <c r="R73" s="50">
        <v>88516</v>
      </c>
      <c r="S73" s="50">
        <v>90197</v>
      </c>
      <c r="T73" s="50">
        <v>92359</v>
      </c>
      <c r="U73" s="50">
        <v>93987</v>
      </c>
      <c r="V73" s="50">
        <v>95126</v>
      </c>
      <c r="W73" s="50">
        <v>95656</v>
      </c>
      <c r="X73" s="50">
        <v>96236</v>
      </c>
      <c r="Y73" s="50">
        <v>96720</v>
      </c>
      <c r="Z73" s="50">
        <v>96905</v>
      </c>
      <c r="AA73" s="50">
        <v>96973</v>
      </c>
      <c r="AB73" s="50">
        <v>96499</v>
      </c>
      <c r="AC73" s="50">
        <v>96084</v>
      </c>
    </row>
    <row r="74" spans="1:29" s="49" customFormat="1" ht="12.75">
      <c r="A74" s="48" t="s">
        <v>37</v>
      </c>
      <c r="B74" s="49" t="s">
        <v>32</v>
      </c>
      <c r="C74" s="49" t="s">
        <v>7</v>
      </c>
      <c r="D74" s="50">
        <v>81988</v>
      </c>
      <c r="E74" s="50">
        <v>84091</v>
      </c>
      <c r="F74" s="50">
        <v>86370</v>
      </c>
      <c r="G74" s="50">
        <v>88460</v>
      </c>
      <c r="H74" s="50">
        <v>90531</v>
      </c>
      <c r="I74" s="50">
        <v>92147</v>
      </c>
      <c r="J74" s="50">
        <v>93481</v>
      </c>
      <c r="K74" s="50">
        <v>94437</v>
      </c>
      <c r="L74" s="50">
        <v>94859</v>
      </c>
      <c r="M74" s="50">
        <v>95077</v>
      </c>
      <c r="N74" s="50">
        <v>95404</v>
      </c>
      <c r="O74" s="50">
        <v>95028</v>
      </c>
      <c r="P74" s="50">
        <v>93608</v>
      </c>
      <c r="Q74" s="50">
        <v>91948</v>
      </c>
      <c r="R74" s="50">
        <v>90396</v>
      </c>
      <c r="S74" s="50">
        <v>88786</v>
      </c>
      <c r="T74" s="50">
        <v>86483</v>
      </c>
      <c r="U74" s="50">
        <v>84535</v>
      </c>
      <c r="V74" s="50">
        <v>83516</v>
      </c>
      <c r="W74" s="50">
        <v>83570</v>
      </c>
      <c r="X74" s="50">
        <v>83422</v>
      </c>
      <c r="Y74" s="50">
        <v>83773</v>
      </c>
      <c r="Z74" s="50">
        <v>84713</v>
      </c>
      <c r="AA74" s="50">
        <v>86014</v>
      </c>
      <c r="AB74" s="50">
        <v>87521</v>
      </c>
      <c r="AC74" s="50">
        <v>89189</v>
      </c>
    </row>
    <row r="75" spans="1:29" s="49" customFormat="1" ht="12.75">
      <c r="A75" s="48" t="s">
        <v>37</v>
      </c>
      <c r="B75" s="49" t="s">
        <v>32</v>
      </c>
      <c r="C75" s="49" t="s">
        <v>8</v>
      </c>
      <c r="D75" s="50">
        <v>40136</v>
      </c>
      <c r="E75" s="50">
        <v>38258</v>
      </c>
      <c r="F75" s="50">
        <v>37481</v>
      </c>
      <c r="G75" s="50">
        <v>36961</v>
      </c>
      <c r="H75" s="50">
        <v>36838</v>
      </c>
      <c r="I75" s="50">
        <v>36982</v>
      </c>
      <c r="J75" s="50">
        <v>38135</v>
      </c>
      <c r="K75" s="50">
        <v>39330</v>
      </c>
      <c r="L75" s="50">
        <v>40692</v>
      </c>
      <c r="M75" s="50">
        <v>41924</v>
      </c>
      <c r="N75" s="50">
        <v>43077</v>
      </c>
      <c r="O75" s="50">
        <v>43904</v>
      </c>
      <c r="P75" s="50">
        <v>44933</v>
      </c>
      <c r="Q75" s="50">
        <v>45607</v>
      </c>
      <c r="R75" s="50">
        <v>46397</v>
      </c>
      <c r="S75" s="50">
        <v>46831</v>
      </c>
      <c r="T75" s="50">
        <v>47326</v>
      </c>
      <c r="U75" s="50">
        <v>47274</v>
      </c>
      <c r="V75" s="50">
        <v>47039</v>
      </c>
      <c r="W75" s="50">
        <v>46489</v>
      </c>
      <c r="X75" s="50">
        <v>46397</v>
      </c>
      <c r="Y75" s="50">
        <v>45559</v>
      </c>
      <c r="Z75" s="50">
        <v>44259</v>
      </c>
      <c r="AA75" s="50">
        <v>42896</v>
      </c>
      <c r="AB75" s="50">
        <v>41951</v>
      </c>
      <c r="AC75" s="50">
        <v>40500</v>
      </c>
    </row>
    <row r="76" spans="1:29" s="49" customFormat="1" ht="12.75">
      <c r="A76" s="48" t="s">
        <v>37</v>
      </c>
      <c r="B76" s="49" t="s">
        <v>32</v>
      </c>
      <c r="C76" s="49" t="s">
        <v>9</v>
      </c>
      <c r="D76" s="50">
        <v>32009</v>
      </c>
      <c r="E76" s="50">
        <v>34815</v>
      </c>
      <c r="F76" s="50">
        <v>36260</v>
      </c>
      <c r="G76" s="50">
        <v>37343</v>
      </c>
      <c r="H76" s="50">
        <v>38356</v>
      </c>
      <c r="I76" s="50">
        <v>38942</v>
      </c>
      <c r="J76" s="50">
        <v>37115</v>
      </c>
      <c r="K76" s="50">
        <v>36368</v>
      </c>
      <c r="L76" s="50">
        <v>35869</v>
      </c>
      <c r="M76" s="50">
        <v>35766</v>
      </c>
      <c r="N76" s="50">
        <v>35929</v>
      </c>
      <c r="O76" s="50">
        <v>37062</v>
      </c>
      <c r="P76" s="50">
        <v>38240</v>
      </c>
      <c r="Q76" s="50">
        <v>39579</v>
      </c>
      <c r="R76" s="50">
        <v>40788</v>
      </c>
      <c r="S76" s="50">
        <v>41920</v>
      </c>
      <c r="T76" s="50">
        <v>42738</v>
      </c>
      <c r="U76" s="50">
        <v>43749</v>
      </c>
      <c r="V76" s="50">
        <v>44415</v>
      </c>
      <c r="W76" s="50">
        <v>45197</v>
      </c>
      <c r="X76" s="50">
        <v>45629</v>
      </c>
      <c r="Y76" s="50">
        <v>46130</v>
      </c>
      <c r="Z76" s="50">
        <v>46090</v>
      </c>
      <c r="AA76" s="50">
        <v>45879</v>
      </c>
      <c r="AB76" s="50">
        <v>45355</v>
      </c>
      <c r="AC76" s="50">
        <v>45275</v>
      </c>
    </row>
    <row r="77" spans="1:29" s="49" customFormat="1" ht="12.75">
      <c r="A77" s="48" t="s">
        <v>37</v>
      </c>
      <c r="B77" s="49" t="s">
        <v>32</v>
      </c>
      <c r="C77" s="49" t="s">
        <v>10</v>
      </c>
      <c r="D77" s="50">
        <v>52997</v>
      </c>
      <c r="E77" s="50">
        <v>53101</v>
      </c>
      <c r="F77" s="50">
        <v>53862</v>
      </c>
      <c r="G77" s="50">
        <v>54715</v>
      </c>
      <c r="H77" s="50">
        <v>55160</v>
      </c>
      <c r="I77" s="50">
        <v>55919</v>
      </c>
      <c r="J77" s="50">
        <v>58738</v>
      </c>
      <c r="K77" s="50">
        <v>60581</v>
      </c>
      <c r="L77" s="50">
        <v>62177</v>
      </c>
      <c r="M77" s="50">
        <v>63481</v>
      </c>
      <c r="N77" s="50">
        <v>64955</v>
      </c>
      <c r="O77" s="50">
        <v>65803</v>
      </c>
      <c r="P77" s="50">
        <v>66469</v>
      </c>
      <c r="Q77" s="50">
        <v>67054</v>
      </c>
      <c r="R77" s="50">
        <v>67929</v>
      </c>
      <c r="S77" s="50">
        <v>68677</v>
      </c>
      <c r="T77" s="50">
        <v>68245</v>
      </c>
      <c r="U77" s="50">
        <v>68793</v>
      </c>
      <c r="V77" s="50">
        <v>69721</v>
      </c>
      <c r="W77" s="50">
        <v>70852</v>
      </c>
      <c r="X77" s="50">
        <v>72154</v>
      </c>
      <c r="Y77" s="50">
        <v>74021</v>
      </c>
      <c r="Z77" s="50">
        <v>76120</v>
      </c>
      <c r="AA77" s="50">
        <v>78022</v>
      </c>
      <c r="AB77" s="50">
        <v>79907</v>
      </c>
      <c r="AC77" s="50">
        <v>81393</v>
      </c>
    </row>
    <row r="78" spans="1:29" s="49" customFormat="1" ht="12.75">
      <c r="A78" s="48" t="s">
        <v>37</v>
      </c>
      <c r="B78" s="49" t="s">
        <v>32</v>
      </c>
      <c r="C78" s="49" t="s">
        <v>11</v>
      </c>
      <c r="D78" s="50">
        <v>36813</v>
      </c>
      <c r="E78" s="50">
        <v>36888</v>
      </c>
      <c r="F78" s="50">
        <v>36943</v>
      </c>
      <c r="G78" s="50">
        <v>37028</v>
      </c>
      <c r="H78" s="50">
        <v>37349</v>
      </c>
      <c r="I78" s="50">
        <v>37683</v>
      </c>
      <c r="J78" s="50">
        <v>38035</v>
      </c>
      <c r="K78" s="50">
        <v>38631</v>
      </c>
      <c r="L78" s="50">
        <v>39187</v>
      </c>
      <c r="M78" s="50">
        <v>39609</v>
      </c>
      <c r="N78" s="50">
        <v>39827</v>
      </c>
      <c r="O78" s="50">
        <v>40201</v>
      </c>
      <c r="P78" s="50">
        <v>41058</v>
      </c>
      <c r="Q78" s="50">
        <v>41956</v>
      </c>
      <c r="R78" s="50">
        <v>42509</v>
      </c>
      <c r="S78" s="50">
        <v>43308</v>
      </c>
      <c r="T78" s="50">
        <v>45762</v>
      </c>
      <c r="U78" s="50">
        <v>47397</v>
      </c>
      <c r="V78" s="50">
        <v>48820</v>
      </c>
      <c r="W78" s="50">
        <v>49974</v>
      </c>
      <c r="X78" s="50">
        <v>51226</v>
      </c>
      <c r="Y78" s="50">
        <v>51952</v>
      </c>
      <c r="Z78" s="50">
        <v>52577</v>
      </c>
      <c r="AA78" s="50">
        <v>53144</v>
      </c>
      <c r="AB78" s="50">
        <v>53898</v>
      </c>
      <c r="AC78" s="50">
        <v>54582</v>
      </c>
    </row>
    <row r="79" spans="1:29" s="49" customFormat="1" ht="12.75">
      <c r="A79" s="48" t="s">
        <v>37</v>
      </c>
      <c r="B79" s="49" t="s">
        <v>32</v>
      </c>
      <c r="C79" s="49" t="s">
        <v>12</v>
      </c>
      <c r="D79" s="50">
        <v>13143</v>
      </c>
      <c r="E79" s="50">
        <v>13439</v>
      </c>
      <c r="F79" s="50">
        <v>13683</v>
      </c>
      <c r="G79" s="50">
        <v>13977</v>
      </c>
      <c r="H79" s="50">
        <v>14210</v>
      </c>
      <c r="I79" s="50">
        <v>14547</v>
      </c>
      <c r="J79" s="50">
        <v>14788</v>
      </c>
      <c r="K79" s="50">
        <v>14981</v>
      </c>
      <c r="L79" s="50">
        <v>15251</v>
      </c>
      <c r="M79" s="50">
        <v>15659</v>
      </c>
      <c r="N79" s="50">
        <v>16085</v>
      </c>
      <c r="O79" s="50">
        <v>16531</v>
      </c>
      <c r="P79" s="50">
        <v>16935</v>
      </c>
      <c r="Q79" s="50">
        <v>17406</v>
      </c>
      <c r="R79" s="50">
        <v>17981</v>
      </c>
      <c r="S79" s="50">
        <v>18628</v>
      </c>
      <c r="T79" s="50">
        <v>19225</v>
      </c>
      <c r="U79" s="50">
        <v>19915</v>
      </c>
      <c r="V79" s="50">
        <v>20615</v>
      </c>
      <c r="W79" s="50">
        <v>21297</v>
      </c>
      <c r="X79" s="50">
        <v>21822</v>
      </c>
      <c r="Y79" s="50">
        <v>22428</v>
      </c>
      <c r="Z79" s="50">
        <v>23263</v>
      </c>
      <c r="AA79" s="50">
        <v>24126</v>
      </c>
      <c r="AB79" s="50">
        <v>24816</v>
      </c>
      <c r="AC79" s="50">
        <v>25677</v>
      </c>
    </row>
    <row r="80" spans="1:29" s="49" customFormat="1" ht="12.75">
      <c r="A80" s="48" t="s">
        <v>37</v>
      </c>
      <c r="B80" s="49" t="s">
        <v>34</v>
      </c>
      <c r="C80" s="49" t="s">
        <v>33</v>
      </c>
      <c r="D80" s="50">
        <v>108114</v>
      </c>
      <c r="E80" s="50">
        <v>107734</v>
      </c>
      <c r="F80" s="50">
        <v>107351</v>
      </c>
      <c r="G80" s="50">
        <v>107222</v>
      </c>
      <c r="H80" s="50">
        <v>107488</v>
      </c>
      <c r="I80" s="50">
        <v>107745</v>
      </c>
      <c r="J80" s="50">
        <v>108042</v>
      </c>
      <c r="K80" s="50">
        <v>108397</v>
      </c>
      <c r="L80" s="50">
        <v>109084</v>
      </c>
      <c r="M80" s="50">
        <v>109498</v>
      </c>
      <c r="N80" s="50">
        <v>110192</v>
      </c>
      <c r="O80" s="50">
        <v>111185</v>
      </c>
      <c r="P80" s="50">
        <v>112222</v>
      </c>
      <c r="Q80" s="50">
        <v>113132</v>
      </c>
      <c r="R80" s="50">
        <v>113706</v>
      </c>
      <c r="S80" s="50">
        <v>114259</v>
      </c>
      <c r="T80" s="50">
        <v>114581</v>
      </c>
      <c r="U80" s="50">
        <v>114878</v>
      </c>
      <c r="V80" s="50">
        <v>115081</v>
      </c>
      <c r="W80" s="50">
        <v>115162</v>
      </c>
      <c r="X80" s="50">
        <v>115150</v>
      </c>
      <c r="Y80" s="50">
        <v>115061</v>
      </c>
      <c r="Z80" s="50">
        <v>114957</v>
      </c>
      <c r="AA80" s="50">
        <v>114857</v>
      </c>
      <c r="AB80" s="50">
        <v>114755</v>
      </c>
      <c r="AC80" s="50">
        <v>114625</v>
      </c>
    </row>
    <row r="81" spans="1:29" s="49" customFormat="1" ht="12.75">
      <c r="A81" s="48" t="s">
        <v>37</v>
      </c>
      <c r="B81" s="49" t="s">
        <v>34</v>
      </c>
      <c r="C81" s="49" t="s">
        <v>3</v>
      </c>
      <c r="D81" s="50">
        <v>67163</v>
      </c>
      <c r="E81" s="50">
        <v>68557</v>
      </c>
      <c r="F81" s="50">
        <v>70061</v>
      </c>
      <c r="G81" s="50">
        <v>71177</v>
      </c>
      <c r="H81" s="50">
        <v>71283</v>
      </c>
      <c r="I81" s="50">
        <v>71322</v>
      </c>
      <c r="J81" s="50">
        <v>71317</v>
      </c>
      <c r="K81" s="50">
        <v>70932</v>
      </c>
      <c r="L81" s="50">
        <v>70096</v>
      </c>
      <c r="M81" s="50">
        <v>69697</v>
      </c>
      <c r="N81" s="50">
        <v>68725</v>
      </c>
      <c r="O81" s="50">
        <v>67491</v>
      </c>
      <c r="P81" s="50">
        <v>66462</v>
      </c>
      <c r="Q81" s="50">
        <v>65905</v>
      </c>
      <c r="R81" s="50">
        <v>65626</v>
      </c>
      <c r="S81" s="50">
        <v>65397</v>
      </c>
      <c r="T81" s="50">
        <v>65456</v>
      </c>
      <c r="U81" s="50">
        <v>65856</v>
      </c>
      <c r="V81" s="50">
        <v>66055</v>
      </c>
      <c r="W81" s="50">
        <v>66572</v>
      </c>
      <c r="X81" s="50">
        <v>67426</v>
      </c>
      <c r="Y81" s="50">
        <v>68358</v>
      </c>
      <c r="Z81" s="50">
        <v>69172</v>
      </c>
      <c r="AA81" s="50">
        <v>69629</v>
      </c>
      <c r="AB81" s="50">
        <v>70070</v>
      </c>
      <c r="AC81" s="50">
        <v>70333</v>
      </c>
    </row>
    <row r="82" spans="1:29" s="49" customFormat="1" ht="12.75">
      <c r="A82" s="48" t="s">
        <v>37</v>
      </c>
      <c r="B82" s="49" t="s">
        <v>34</v>
      </c>
      <c r="C82" s="49" t="s">
        <v>4</v>
      </c>
      <c r="D82" s="50">
        <v>39011</v>
      </c>
      <c r="E82" s="50">
        <v>40862</v>
      </c>
      <c r="F82" s="50">
        <v>42362</v>
      </c>
      <c r="G82" s="50">
        <v>42925</v>
      </c>
      <c r="H82" s="50">
        <v>43341</v>
      </c>
      <c r="I82" s="50">
        <v>43727</v>
      </c>
      <c r="J82" s="50">
        <v>44004</v>
      </c>
      <c r="K82" s="50">
        <v>44721</v>
      </c>
      <c r="L82" s="50">
        <v>45543</v>
      </c>
      <c r="M82" s="50">
        <v>45649</v>
      </c>
      <c r="N82" s="50">
        <v>46100</v>
      </c>
      <c r="O82" s="50">
        <v>46650</v>
      </c>
      <c r="P82" s="50">
        <v>46711</v>
      </c>
      <c r="Q82" s="50">
        <v>46307</v>
      </c>
      <c r="R82" s="50">
        <v>46092</v>
      </c>
      <c r="S82" s="50">
        <v>45482</v>
      </c>
      <c r="T82" s="50">
        <v>44786</v>
      </c>
      <c r="U82" s="50">
        <v>43981</v>
      </c>
      <c r="V82" s="50">
        <v>43820</v>
      </c>
      <c r="W82" s="50">
        <v>43375</v>
      </c>
      <c r="X82" s="50">
        <v>42704</v>
      </c>
      <c r="Y82" s="50">
        <v>42105</v>
      </c>
      <c r="Z82" s="50">
        <v>41976</v>
      </c>
      <c r="AA82" s="50">
        <v>41892</v>
      </c>
      <c r="AB82" s="50">
        <v>42052</v>
      </c>
      <c r="AC82" s="50">
        <v>42704</v>
      </c>
    </row>
    <row r="83" spans="1:29" s="49" customFormat="1" ht="12.75">
      <c r="A83" s="48" t="s">
        <v>37</v>
      </c>
      <c r="B83" s="49" t="s">
        <v>34</v>
      </c>
      <c r="C83" s="49" t="s">
        <v>5</v>
      </c>
      <c r="D83" s="50">
        <v>38509</v>
      </c>
      <c r="E83" s="50">
        <v>37753</v>
      </c>
      <c r="F83" s="50">
        <v>37269</v>
      </c>
      <c r="G83" s="50">
        <v>37926</v>
      </c>
      <c r="H83" s="50">
        <v>39288</v>
      </c>
      <c r="I83" s="50">
        <v>40580</v>
      </c>
      <c r="J83" s="50">
        <v>42142</v>
      </c>
      <c r="K83" s="50">
        <v>43432</v>
      </c>
      <c r="L83" s="50">
        <v>43808</v>
      </c>
      <c r="M83" s="50">
        <v>44108</v>
      </c>
      <c r="N83" s="50">
        <v>44430</v>
      </c>
      <c r="O83" s="50">
        <v>44675</v>
      </c>
      <c r="P83" s="50">
        <v>45396</v>
      </c>
      <c r="Q83" s="50">
        <v>46197</v>
      </c>
      <c r="R83" s="50">
        <v>46298</v>
      </c>
      <c r="S83" s="50">
        <v>46745</v>
      </c>
      <c r="T83" s="50">
        <v>47297</v>
      </c>
      <c r="U83" s="50">
        <v>47363</v>
      </c>
      <c r="V83" s="50">
        <v>46957</v>
      </c>
      <c r="W83" s="50">
        <v>46744</v>
      </c>
      <c r="X83" s="50">
        <v>46130</v>
      </c>
      <c r="Y83" s="50">
        <v>45438</v>
      </c>
      <c r="Z83" s="50">
        <v>44630</v>
      </c>
      <c r="AA83" s="50">
        <v>44475</v>
      </c>
      <c r="AB83" s="50">
        <v>44029</v>
      </c>
      <c r="AC83" s="50">
        <v>43358</v>
      </c>
    </row>
    <row r="84" spans="1:29" s="49" customFormat="1" ht="12.75">
      <c r="A84" s="48" t="s">
        <v>37</v>
      </c>
      <c r="B84" s="49" t="s">
        <v>34</v>
      </c>
      <c r="C84" s="49" t="s">
        <v>6</v>
      </c>
      <c r="D84" s="50">
        <v>90115</v>
      </c>
      <c r="E84" s="50">
        <v>89627</v>
      </c>
      <c r="F84" s="50">
        <v>88622</v>
      </c>
      <c r="G84" s="50">
        <v>87433</v>
      </c>
      <c r="H84" s="50">
        <v>85675</v>
      </c>
      <c r="I84" s="50">
        <v>84281</v>
      </c>
      <c r="J84" s="50">
        <v>81945</v>
      </c>
      <c r="K84" s="50">
        <v>79882</v>
      </c>
      <c r="L84" s="50">
        <v>79049</v>
      </c>
      <c r="M84" s="50">
        <v>79121</v>
      </c>
      <c r="N84" s="50">
        <v>78960</v>
      </c>
      <c r="O84" s="50">
        <v>79534</v>
      </c>
      <c r="P84" s="50">
        <v>80210</v>
      </c>
      <c r="Q84" s="50">
        <v>81150</v>
      </c>
      <c r="R84" s="50">
        <v>82748</v>
      </c>
      <c r="S84" s="50">
        <v>84308</v>
      </c>
      <c r="T84" s="50">
        <v>86078</v>
      </c>
      <c r="U84" s="50">
        <v>88065</v>
      </c>
      <c r="V84" s="50">
        <v>89230</v>
      </c>
      <c r="W84" s="50">
        <v>89629</v>
      </c>
      <c r="X84" s="50">
        <v>90392</v>
      </c>
      <c r="Y84" s="50">
        <v>91178</v>
      </c>
      <c r="Z84" s="50">
        <v>91956</v>
      </c>
      <c r="AA84" s="50">
        <v>92345</v>
      </c>
      <c r="AB84" s="50">
        <v>92245</v>
      </c>
      <c r="AC84" s="50">
        <v>92089</v>
      </c>
    </row>
    <row r="85" spans="1:29" s="49" customFormat="1" ht="12.75">
      <c r="A85" s="48" t="s">
        <v>37</v>
      </c>
      <c r="B85" s="49" t="s">
        <v>34</v>
      </c>
      <c r="C85" s="49" t="s">
        <v>7</v>
      </c>
      <c r="D85" s="50">
        <v>78699</v>
      </c>
      <c r="E85" s="50">
        <v>80260</v>
      </c>
      <c r="F85" s="50">
        <v>81774</v>
      </c>
      <c r="G85" s="50">
        <v>83020</v>
      </c>
      <c r="H85" s="50">
        <v>84594</v>
      </c>
      <c r="I85" s="50">
        <v>85379</v>
      </c>
      <c r="J85" s="50">
        <v>86635</v>
      </c>
      <c r="K85" s="50">
        <v>87578</v>
      </c>
      <c r="L85" s="50">
        <v>87944</v>
      </c>
      <c r="M85" s="50">
        <v>87932</v>
      </c>
      <c r="N85" s="50">
        <v>87888</v>
      </c>
      <c r="O85" s="50">
        <v>87144</v>
      </c>
      <c r="P85" s="50">
        <v>86005</v>
      </c>
      <c r="Q85" s="50">
        <v>84732</v>
      </c>
      <c r="R85" s="50">
        <v>82967</v>
      </c>
      <c r="S85" s="50">
        <v>81582</v>
      </c>
      <c r="T85" s="50">
        <v>79318</v>
      </c>
      <c r="U85" s="50">
        <v>77331</v>
      </c>
      <c r="V85" s="50">
        <v>76567</v>
      </c>
      <c r="W85" s="50">
        <v>76678</v>
      </c>
      <c r="X85" s="50">
        <v>76564</v>
      </c>
      <c r="Y85" s="50">
        <v>77164</v>
      </c>
      <c r="Z85" s="50">
        <v>77851</v>
      </c>
      <c r="AA85" s="50">
        <v>78800</v>
      </c>
      <c r="AB85" s="50">
        <v>80377</v>
      </c>
      <c r="AC85" s="50">
        <v>81920</v>
      </c>
    </row>
    <row r="86" spans="1:29" s="49" customFormat="1" ht="12.75">
      <c r="A86" s="48" t="s">
        <v>37</v>
      </c>
      <c r="B86" s="49" t="s">
        <v>34</v>
      </c>
      <c r="C86" s="49" t="s">
        <v>8</v>
      </c>
      <c r="D86" s="50">
        <v>37860</v>
      </c>
      <c r="E86" s="50">
        <v>36239</v>
      </c>
      <c r="F86" s="50">
        <v>35470</v>
      </c>
      <c r="G86" s="50">
        <v>35189</v>
      </c>
      <c r="H86" s="50">
        <v>35295</v>
      </c>
      <c r="I86" s="50">
        <v>35856</v>
      </c>
      <c r="J86" s="50">
        <v>36625</v>
      </c>
      <c r="K86" s="50">
        <v>37395</v>
      </c>
      <c r="L86" s="50">
        <v>38293</v>
      </c>
      <c r="M86" s="50">
        <v>39266</v>
      </c>
      <c r="N86" s="50">
        <v>40082</v>
      </c>
      <c r="O86" s="50">
        <v>40724</v>
      </c>
      <c r="P86" s="50">
        <v>41371</v>
      </c>
      <c r="Q86" s="50">
        <v>41637</v>
      </c>
      <c r="R86" s="50">
        <v>42199</v>
      </c>
      <c r="S86" s="50">
        <v>42160</v>
      </c>
      <c r="T86" s="50">
        <v>42759</v>
      </c>
      <c r="U86" s="50">
        <v>43046</v>
      </c>
      <c r="V86" s="50">
        <v>43154</v>
      </c>
      <c r="W86" s="50">
        <v>42620</v>
      </c>
      <c r="X86" s="50">
        <v>42644</v>
      </c>
      <c r="Y86" s="50">
        <v>41380</v>
      </c>
      <c r="Z86" s="50">
        <v>40038</v>
      </c>
      <c r="AA86" s="50">
        <v>38735</v>
      </c>
      <c r="AB86" s="50">
        <v>37600</v>
      </c>
      <c r="AC86" s="50">
        <v>36285</v>
      </c>
    </row>
    <row r="87" spans="1:29" s="49" customFormat="1" ht="12.75">
      <c r="A87" s="48" t="s">
        <v>37</v>
      </c>
      <c r="B87" s="49" t="s">
        <v>34</v>
      </c>
      <c r="C87" s="49" t="s">
        <v>9</v>
      </c>
      <c r="D87" s="50">
        <v>29686</v>
      </c>
      <c r="E87" s="50">
        <v>32415</v>
      </c>
      <c r="F87" s="50">
        <v>33858</v>
      </c>
      <c r="G87" s="50">
        <v>34756</v>
      </c>
      <c r="H87" s="50">
        <v>35300</v>
      </c>
      <c r="I87" s="50">
        <v>35746</v>
      </c>
      <c r="J87" s="50">
        <v>34222</v>
      </c>
      <c r="K87" s="50">
        <v>33524</v>
      </c>
      <c r="L87" s="50">
        <v>33297</v>
      </c>
      <c r="M87" s="50">
        <v>33430</v>
      </c>
      <c r="N87" s="50">
        <v>33991</v>
      </c>
      <c r="O87" s="50">
        <v>34743</v>
      </c>
      <c r="P87" s="50">
        <v>35488</v>
      </c>
      <c r="Q87" s="50">
        <v>36359</v>
      </c>
      <c r="R87" s="50">
        <v>37295</v>
      </c>
      <c r="S87" s="50">
        <v>38091</v>
      </c>
      <c r="T87" s="50">
        <v>38723</v>
      </c>
      <c r="U87" s="50">
        <v>39359</v>
      </c>
      <c r="V87" s="50">
        <v>39632</v>
      </c>
      <c r="W87" s="50">
        <v>40179</v>
      </c>
      <c r="X87" s="50">
        <v>40159</v>
      </c>
      <c r="Y87" s="50">
        <v>40748</v>
      </c>
      <c r="Z87" s="50">
        <v>41043</v>
      </c>
      <c r="AA87" s="50">
        <v>41157</v>
      </c>
      <c r="AB87" s="50">
        <v>40660</v>
      </c>
      <c r="AC87" s="50">
        <v>40697</v>
      </c>
    </row>
    <row r="88" spans="1:29" s="49" customFormat="1" ht="12.75">
      <c r="A88" s="48" t="s">
        <v>37</v>
      </c>
      <c r="B88" s="49" t="s">
        <v>34</v>
      </c>
      <c r="C88" s="49" t="s">
        <v>10</v>
      </c>
      <c r="D88" s="50">
        <v>44949</v>
      </c>
      <c r="E88" s="50">
        <v>45342</v>
      </c>
      <c r="F88" s="50">
        <v>46304</v>
      </c>
      <c r="G88" s="50">
        <v>47305</v>
      </c>
      <c r="H88" s="50">
        <v>48255</v>
      </c>
      <c r="I88" s="50">
        <v>49113</v>
      </c>
      <c r="J88" s="50">
        <v>51811</v>
      </c>
      <c r="K88" s="50">
        <v>53697</v>
      </c>
      <c r="L88" s="50">
        <v>55202</v>
      </c>
      <c r="M88" s="50">
        <v>56442</v>
      </c>
      <c r="N88" s="50">
        <v>57736</v>
      </c>
      <c r="O88" s="50">
        <v>58744</v>
      </c>
      <c r="P88" s="50">
        <v>59444</v>
      </c>
      <c r="Q88" s="50">
        <v>60113</v>
      </c>
      <c r="R88" s="50">
        <v>60816</v>
      </c>
      <c r="S88" s="50">
        <v>61822</v>
      </c>
      <c r="T88" s="50">
        <v>61374</v>
      </c>
      <c r="U88" s="50">
        <v>61598</v>
      </c>
      <c r="V88" s="50">
        <v>62321</v>
      </c>
      <c r="W88" s="50">
        <v>63403</v>
      </c>
      <c r="X88" s="50">
        <v>64714</v>
      </c>
      <c r="Y88" s="50">
        <v>66016</v>
      </c>
      <c r="Z88" s="50">
        <v>67313</v>
      </c>
      <c r="AA88" s="50">
        <v>68386</v>
      </c>
      <c r="AB88" s="50">
        <v>69769</v>
      </c>
      <c r="AC88" s="50">
        <v>70506</v>
      </c>
    </row>
    <row r="89" spans="1:29" s="49" customFormat="1" ht="12.75">
      <c r="A89" s="48" t="s">
        <v>37</v>
      </c>
      <c r="B89" s="49" t="s">
        <v>34</v>
      </c>
      <c r="C89" s="49" t="s">
        <v>11</v>
      </c>
      <c r="D89" s="50">
        <v>24845</v>
      </c>
      <c r="E89" s="50">
        <v>25270</v>
      </c>
      <c r="F89" s="50">
        <v>25704</v>
      </c>
      <c r="G89" s="50">
        <v>26217</v>
      </c>
      <c r="H89" s="50">
        <v>26783</v>
      </c>
      <c r="I89" s="50">
        <v>27489</v>
      </c>
      <c r="J89" s="50">
        <v>28137</v>
      </c>
      <c r="K89" s="50">
        <v>28872</v>
      </c>
      <c r="L89" s="50">
        <v>29635</v>
      </c>
      <c r="M89" s="50">
        <v>30277</v>
      </c>
      <c r="N89" s="50">
        <v>30737</v>
      </c>
      <c r="O89" s="50">
        <v>31342</v>
      </c>
      <c r="P89" s="50">
        <v>32330</v>
      </c>
      <c r="Q89" s="50">
        <v>33333</v>
      </c>
      <c r="R89" s="50">
        <v>34261</v>
      </c>
      <c r="S89" s="50">
        <v>35106</v>
      </c>
      <c r="T89" s="50">
        <v>37399</v>
      </c>
      <c r="U89" s="50">
        <v>39010</v>
      </c>
      <c r="V89" s="50">
        <v>40290</v>
      </c>
      <c r="W89" s="50">
        <v>41315</v>
      </c>
      <c r="X89" s="50">
        <v>42352</v>
      </c>
      <c r="Y89" s="50">
        <v>43163</v>
      </c>
      <c r="Z89" s="50">
        <v>43769</v>
      </c>
      <c r="AA89" s="50">
        <v>44359</v>
      </c>
      <c r="AB89" s="50">
        <v>44966</v>
      </c>
      <c r="AC89" s="50">
        <v>45818</v>
      </c>
    </row>
    <row r="90" spans="1:29" s="49" customFormat="1" ht="12.75">
      <c r="A90" s="48" t="s">
        <v>37</v>
      </c>
      <c r="B90" s="49" t="s">
        <v>34</v>
      </c>
      <c r="C90" s="49" t="s">
        <v>12</v>
      </c>
      <c r="D90" s="50">
        <v>5864</v>
      </c>
      <c r="E90" s="50">
        <v>6155</v>
      </c>
      <c r="F90" s="50">
        <v>6353</v>
      </c>
      <c r="G90" s="50">
        <v>6652</v>
      </c>
      <c r="H90" s="50">
        <v>6948</v>
      </c>
      <c r="I90" s="50">
        <v>7281</v>
      </c>
      <c r="J90" s="50">
        <v>7679</v>
      </c>
      <c r="K90" s="50">
        <v>8019</v>
      </c>
      <c r="L90" s="50">
        <v>8391</v>
      </c>
      <c r="M90" s="50">
        <v>8795</v>
      </c>
      <c r="N90" s="50">
        <v>9273</v>
      </c>
      <c r="O90" s="50">
        <v>9768</v>
      </c>
      <c r="P90" s="50">
        <v>10195</v>
      </c>
      <c r="Q90" s="50">
        <v>10726</v>
      </c>
      <c r="R90" s="50">
        <v>11284</v>
      </c>
      <c r="S90" s="50">
        <v>11936</v>
      </c>
      <c r="T90" s="50">
        <v>12583</v>
      </c>
      <c r="U90" s="50">
        <v>13232</v>
      </c>
      <c r="V90" s="50">
        <v>13903</v>
      </c>
      <c r="W90" s="50">
        <v>14497</v>
      </c>
      <c r="X90" s="50">
        <v>15012</v>
      </c>
      <c r="Y90" s="50">
        <v>15581</v>
      </c>
      <c r="Z90" s="50">
        <v>16313</v>
      </c>
      <c r="AA90" s="50">
        <v>17098</v>
      </c>
      <c r="AB90" s="50">
        <v>17835</v>
      </c>
      <c r="AC90" s="50">
        <v>18562</v>
      </c>
    </row>
    <row r="91" spans="1:29" ht="12.75">
      <c r="A91" s="18" t="s">
        <v>38</v>
      </c>
      <c r="B91" s="18" t="s">
        <v>32</v>
      </c>
      <c r="C91" s="18" t="s">
        <v>33</v>
      </c>
      <c r="D91" s="21">
        <v>39305</v>
      </c>
      <c r="E91" s="21">
        <v>39067</v>
      </c>
      <c r="F91" s="21">
        <v>38866</v>
      </c>
      <c r="G91" s="21">
        <v>38660</v>
      </c>
      <c r="H91" s="21">
        <v>38587</v>
      </c>
      <c r="I91" s="21">
        <v>38619</v>
      </c>
      <c r="J91" s="21">
        <v>38580</v>
      </c>
      <c r="K91" s="21">
        <v>38468</v>
      </c>
      <c r="L91" s="21">
        <v>38438</v>
      </c>
      <c r="M91" s="21">
        <v>38625</v>
      </c>
      <c r="N91" s="21">
        <v>38823</v>
      </c>
      <c r="O91" s="21">
        <v>38916</v>
      </c>
      <c r="P91" s="21">
        <v>39144</v>
      </c>
      <c r="Q91" s="21">
        <v>39261</v>
      </c>
      <c r="R91" s="21">
        <v>39351</v>
      </c>
      <c r="S91" s="21">
        <v>39348</v>
      </c>
      <c r="T91" s="21">
        <v>39368</v>
      </c>
      <c r="U91" s="21">
        <v>39258</v>
      </c>
      <c r="V91" s="21">
        <v>39121</v>
      </c>
      <c r="W91" s="21">
        <v>38952</v>
      </c>
      <c r="X91" s="21">
        <v>38753</v>
      </c>
      <c r="Y91" s="21">
        <v>38522</v>
      </c>
      <c r="Z91" s="21">
        <v>38283</v>
      </c>
      <c r="AA91" s="21">
        <v>38047</v>
      </c>
      <c r="AB91" s="21">
        <v>37807</v>
      </c>
      <c r="AC91" s="21">
        <v>37552</v>
      </c>
    </row>
    <row r="92" spans="1:29" ht="12.75">
      <c r="A92" s="18" t="s">
        <v>38</v>
      </c>
      <c r="B92" s="18" t="s">
        <v>32</v>
      </c>
      <c r="C92" s="18" t="s">
        <v>3</v>
      </c>
      <c r="D92" s="21">
        <v>25699</v>
      </c>
      <c r="E92" s="21">
        <v>25967</v>
      </c>
      <c r="F92" s="21">
        <v>26245</v>
      </c>
      <c r="G92" s="21">
        <v>26222</v>
      </c>
      <c r="H92" s="21">
        <v>25747</v>
      </c>
      <c r="I92" s="21">
        <v>25236</v>
      </c>
      <c r="J92" s="21">
        <v>24792</v>
      </c>
      <c r="K92" s="21">
        <v>24547</v>
      </c>
      <c r="L92" s="21">
        <v>24342</v>
      </c>
      <c r="M92" s="21">
        <v>24081</v>
      </c>
      <c r="N92" s="21">
        <v>23607</v>
      </c>
      <c r="O92" s="21">
        <v>23276</v>
      </c>
      <c r="P92" s="21">
        <v>22830</v>
      </c>
      <c r="Q92" s="21">
        <v>22606</v>
      </c>
      <c r="R92" s="21">
        <v>22472</v>
      </c>
      <c r="S92" s="21">
        <v>22359</v>
      </c>
      <c r="T92" s="21">
        <v>22144</v>
      </c>
      <c r="U92" s="21">
        <v>22114</v>
      </c>
      <c r="V92" s="21">
        <v>22285</v>
      </c>
      <c r="W92" s="21">
        <v>22477</v>
      </c>
      <c r="X92" s="21">
        <v>22587</v>
      </c>
      <c r="Y92" s="21">
        <v>22844</v>
      </c>
      <c r="Z92" s="21">
        <v>23003</v>
      </c>
      <c r="AA92" s="21">
        <v>23135</v>
      </c>
      <c r="AB92" s="21">
        <v>23190</v>
      </c>
      <c r="AC92" s="21">
        <v>23295</v>
      </c>
    </row>
    <row r="93" spans="1:29" ht="12.75">
      <c r="A93" s="18" t="s">
        <v>38</v>
      </c>
      <c r="B93" s="18" t="s">
        <v>32</v>
      </c>
      <c r="C93" s="18" t="s">
        <v>4</v>
      </c>
      <c r="D93" s="21">
        <v>12047</v>
      </c>
      <c r="E93" s="21">
        <v>12593</v>
      </c>
      <c r="F93" s="21">
        <v>13016</v>
      </c>
      <c r="G93" s="21">
        <v>13465</v>
      </c>
      <c r="H93" s="21">
        <v>14131</v>
      </c>
      <c r="I93" s="21">
        <v>14580</v>
      </c>
      <c r="J93" s="21">
        <v>15011</v>
      </c>
      <c r="K93" s="21">
        <v>15323</v>
      </c>
      <c r="L93" s="21">
        <v>15158</v>
      </c>
      <c r="M93" s="21">
        <v>14557</v>
      </c>
      <c r="N93" s="21">
        <v>14213</v>
      </c>
      <c r="O93" s="21">
        <v>13860</v>
      </c>
      <c r="P93" s="21">
        <v>13688</v>
      </c>
      <c r="Q93" s="21">
        <v>13542</v>
      </c>
      <c r="R93" s="21">
        <v>13450</v>
      </c>
      <c r="S93" s="21">
        <v>13218</v>
      </c>
      <c r="T93" s="21">
        <v>13082</v>
      </c>
      <c r="U93" s="21">
        <v>12877</v>
      </c>
      <c r="V93" s="21">
        <v>12589</v>
      </c>
      <c r="W93" s="21">
        <v>12378</v>
      </c>
      <c r="X93" s="21">
        <v>12206</v>
      </c>
      <c r="Y93" s="21">
        <v>11849</v>
      </c>
      <c r="Z93" s="21">
        <v>11681</v>
      </c>
      <c r="AA93" s="21">
        <v>11732</v>
      </c>
      <c r="AB93" s="21">
        <v>11854</v>
      </c>
      <c r="AC93" s="21">
        <v>11841</v>
      </c>
    </row>
    <row r="94" spans="1:29" ht="12.75">
      <c r="A94" s="18" t="s">
        <v>38</v>
      </c>
      <c r="B94" s="18" t="s">
        <v>32</v>
      </c>
      <c r="C94" s="18" t="s">
        <v>5</v>
      </c>
      <c r="D94" s="21">
        <v>12876</v>
      </c>
      <c r="E94" s="21">
        <v>12189</v>
      </c>
      <c r="F94" s="21">
        <v>11703</v>
      </c>
      <c r="G94" s="21">
        <v>11665</v>
      </c>
      <c r="H94" s="21">
        <v>11858</v>
      </c>
      <c r="I94" s="21">
        <v>12300</v>
      </c>
      <c r="J94" s="21">
        <v>12793</v>
      </c>
      <c r="K94" s="21">
        <v>13181</v>
      </c>
      <c r="L94" s="21">
        <v>13599</v>
      </c>
      <c r="M94" s="21">
        <v>14250</v>
      </c>
      <c r="N94" s="21">
        <v>14672</v>
      </c>
      <c r="O94" s="21">
        <v>15093</v>
      </c>
      <c r="P94" s="21">
        <v>15411</v>
      </c>
      <c r="Q94" s="21">
        <v>15246</v>
      </c>
      <c r="R94" s="21">
        <v>14631</v>
      </c>
      <c r="S94" s="21">
        <v>14282</v>
      </c>
      <c r="T94" s="21">
        <v>13932</v>
      </c>
      <c r="U94" s="21">
        <v>13755</v>
      </c>
      <c r="V94" s="21">
        <v>13607</v>
      </c>
      <c r="W94" s="21">
        <v>13517</v>
      </c>
      <c r="X94" s="21">
        <v>13287</v>
      </c>
      <c r="Y94" s="21">
        <v>13150</v>
      </c>
      <c r="Z94" s="21">
        <v>12948</v>
      </c>
      <c r="AA94" s="21">
        <v>12657</v>
      </c>
      <c r="AB94" s="21">
        <v>12455</v>
      </c>
      <c r="AC94" s="21">
        <v>12271</v>
      </c>
    </row>
    <row r="95" spans="1:29" ht="12.75">
      <c r="A95" s="18" t="s">
        <v>38</v>
      </c>
      <c r="B95" s="18" t="s">
        <v>32</v>
      </c>
      <c r="C95" s="18" t="s">
        <v>6</v>
      </c>
      <c r="D95" s="21">
        <v>35082</v>
      </c>
      <c r="E95" s="21">
        <v>34669</v>
      </c>
      <c r="F95" s="21">
        <v>33853</v>
      </c>
      <c r="G95" s="21">
        <v>33005</v>
      </c>
      <c r="H95" s="21">
        <v>31869</v>
      </c>
      <c r="I95" s="21">
        <v>30818</v>
      </c>
      <c r="J95" s="21">
        <v>29686</v>
      </c>
      <c r="K95" s="21">
        <v>28568</v>
      </c>
      <c r="L95" s="21">
        <v>27812</v>
      </c>
      <c r="M95" s="21">
        <v>27384</v>
      </c>
      <c r="N95" s="21">
        <v>26922</v>
      </c>
      <c r="O95" s="21">
        <v>26680</v>
      </c>
      <c r="P95" s="21">
        <v>26572</v>
      </c>
      <c r="Q95" s="21">
        <v>26942</v>
      </c>
      <c r="R95" s="21">
        <v>27775</v>
      </c>
      <c r="S95" s="21">
        <v>28623</v>
      </c>
      <c r="T95" s="21">
        <v>29520</v>
      </c>
      <c r="U95" s="21">
        <v>30232</v>
      </c>
      <c r="V95" s="21">
        <v>30480</v>
      </c>
      <c r="W95" s="21">
        <v>30520</v>
      </c>
      <c r="X95" s="21">
        <v>30586</v>
      </c>
      <c r="Y95" s="21">
        <v>30655</v>
      </c>
      <c r="Z95" s="21">
        <v>30793</v>
      </c>
      <c r="AA95" s="21">
        <v>30481</v>
      </c>
      <c r="AB95" s="21">
        <v>29775</v>
      </c>
      <c r="AC95" s="21">
        <v>29202</v>
      </c>
    </row>
    <row r="96" spans="1:29" ht="12.75">
      <c r="A96" s="18" t="s">
        <v>38</v>
      </c>
      <c r="B96" s="18" t="s">
        <v>32</v>
      </c>
      <c r="C96" s="18" t="s">
        <v>7</v>
      </c>
      <c r="D96" s="21">
        <v>32961</v>
      </c>
      <c r="E96" s="21">
        <v>33607</v>
      </c>
      <c r="F96" s="21">
        <v>34252</v>
      </c>
      <c r="G96" s="21">
        <v>34806</v>
      </c>
      <c r="H96" s="21">
        <v>35471</v>
      </c>
      <c r="I96" s="21">
        <v>35914</v>
      </c>
      <c r="J96" s="21">
        <v>36202</v>
      </c>
      <c r="K96" s="21">
        <v>36405</v>
      </c>
      <c r="L96" s="21">
        <v>36486</v>
      </c>
      <c r="M96" s="21">
        <v>36230</v>
      </c>
      <c r="N96" s="21">
        <v>35997</v>
      </c>
      <c r="O96" s="21">
        <v>35524</v>
      </c>
      <c r="P96" s="21">
        <v>34688</v>
      </c>
      <c r="Q96" s="21">
        <v>33845</v>
      </c>
      <c r="R96" s="21">
        <v>32738</v>
      </c>
      <c r="S96" s="21">
        <v>31704</v>
      </c>
      <c r="T96" s="21">
        <v>30591</v>
      </c>
      <c r="U96" s="21">
        <v>29494</v>
      </c>
      <c r="V96" s="21">
        <v>28762</v>
      </c>
      <c r="W96" s="21">
        <v>28342</v>
      </c>
      <c r="X96" s="21">
        <v>27902</v>
      </c>
      <c r="Y96" s="21">
        <v>27675</v>
      </c>
      <c r="Z96" s="21">
        <v>27570</v>
      </c>
      <c r="AA96" s="21">
        <v>27945</v>
      </c>
      <c r="AB96" s="21">
        <v>28779</v>
      </c>
      <c r="AC96" s="21">
        <v>29629</v>
      </c>
    </row>
    <row r="97" spans="1:29" ht="12.75">
      <c r="A97" s="18" t="s">
        <v>38</v>
      </c>
      <c r="B97" s="18" t="s">
        <v>32</v>
      </c>
      <c r="C97" s="18" t="s">
        <v>8</v>
      </c>
      <c r="D97" s="21">
        <v>17052</v>
      </c>
      <c r="E97" s="21">
        <v>16198</v>
      </c>
      <c r="F97" s="21">
        <v>15950</v>
      </c>
      <c r="G97" s="21">
        <v>15713</v>
      </c>
      <c r="H97" s="21">
        <v>15626</v>
      </c>
      <c r="I97" s="21">
        <v>15782</v>
      </c>
      <c r="J97" s="21">
        <v>16020</v>
      </c>
      <c r="K97" s="21">
        <v>16213</v>
      </c>
      <c r="L97" s="21">
        <v>16526</v>
      </c>
      <c r="M97" s="21">
        <v>16926</v>
      </c>
      <c r="N97" s="21">
        <v>17439</v>
      </c>
      <c r="O97" s="21">
        <v>17798</v>
      </c>
      <c r="P97" s="21">
        <v>18224</v>
      </c>
      <c r="Q97" s="21">
        <v>18460</v>
      </c>
      <c r="R97" s="21">
        <v>18721</v>
      </c>
      <c r="S97" s="21">
        <v>18649</v>
      </c>
      <c r="T97" s="21">
        <v>18588</v>
      </c>
      <c r="U97" s="21">
        <v>18374</v>
      </c>
      <c r="V97" s="21">
        <v>18229</v>
      </c>
      <c r="W97" s="21">
        <v>17736</v>
      </c>
      <c r="X97" s="21">
        <v>17590</v>
      </c>
      <c r="Y97" s="21">
        <v>17200</v>
      </c>
      <c r="Z97" s="21">
        <v>16608</v>
      </c>
      <c r="AA97" s="21">
        <v>15938</v>
      </c>
      <c r="AB97" s="21">
        <v>15358</v>
      </c>
      <c r="AC97" s="21">
        <v>14507</v>
      </c>
    </row>
    <row r="98" spans="1:29" ht="12.75">
      <c r="A98" s="18" t="s">
        <v>38</v>
      </c>
      <c r="B98" s="18" t="s">
        <v>32</v>
      </c>
      <c r="C98" s="18" t="s">
        <v>9</v>
      </c>
      <c r="D98" s="21">
        <v>14203</v>
      </c>
      <c r="E98" s="21">
        <v>15390</v>
      </c>
      <c r="F98" s="21">
        <v>16007</v>
      </c>
      <c r="G98" s="21">
        <v>16530</v>
      </c>
      <c r="H98" s="21">
        <v>16790</v>
      </c>
      <c r="I98" s="21">
        <v>16904</v>
      </c>
      <c r="J98" s="21">
        <v>16079</v>
      </c>
      <c r="K98" s="21">
        <v>15832</v>
      </c>
      <c r="L98" s="21">
        <v>15611</v>
      </c>
      <c r="M98" s="21">
        <v>15534</v>
      </c>
      <c r="N98" s="21">
        <v>15691</v>
      </c>
      <c r="O98" s="21">
        <v>15933</v>
      </c>
      <c r="P98" s="21">
        <v>16127</v>
      </c>
      <c r="Q98" s="21">
        <v>16434</v>
      </c>
      <c r="R98" s="21">
        <v>16827</v>
      </c>
      <c r="S98" s="21">
        <v>17332</v>
      </c>
      <c r="T98" s="21">
        <v>17683</v>
      </c>
      <c r="U98" s="21">
        <v>18109</v>
      </c>
      <c r="V98" s="21">
        <v>18344</v>
      </c>
      <c r="W98" s="21">
        <v>18601</v>
      </c>
      <c r="X98" s="21">
        <v>18536</v>
      </c>
      <c r="Y98" s="21">
        <v>18481</v>
      </c>
      <c r="Z98" s="21">
        <v>18278</v>
      </c>
      <c r="AA98" s="21">
        <v>18146</v>
      </c>
      <c r="AB98" s="21">
        <v>17668</v>
      </c>
      <c r="AC98" s="21">
        <v>17530</v>
      </c>
    </row>
    <row r="99" spans="1:29" ht="12.75">
      <c r="A99" s="18" t="s">
        <v>38</v>
      </c>
      <c r="B99" s="18" t="s">
        <v>32</v>
      </c>
      <c r="C99" s="18" t="s">
        <v>10</v>
      </c>
      <c r="D99" s="21">
        <v>24418</v>
      </c>
      <c r="E99" s="21">
        <v>24506</v>
      </c>
      <c r="F99" s="21">
        <v>24903</v>
      </c>
      <c r="G99" s="21">
        <v>25187</v>
      </c>
      <c r="H99" s="21">
        <v>25490</v>
      </c>
      <c r="I99" s="21">
        <v>25772</v>
      </c>
      <c r="J99" s="21">
        <v>27014</v>
      </c>
      <c r="K99" s="21">
        <v>27774</v>
      </c>
      <c r="L99" s="21">
        <v>28405</v>
      </c>
      <c r="M99" s="21">
        <v>28921</v>
      </c>
      <c r="N99" s="21">
        <v>29387</v>
      </c>
      <c r="O99" s="21">
        <v>29700</v>
      </c>
      <c r="P99" s="21">
        <v>30055</v>
      </c>
      <c r="Q99" s="21">
        <v>30339</v>
      </c>
      <c r="R99" s="21">
        <v>30531</v>
      </c>
      <c r="S99" s="21">
        <v>30801</v>
      </c>
      <c r="T99" s="21">
        <v>30336</v>
      </c>
      <c r="U99" s="21">
        <v>30341</v>
      </c>
      <c r="V99" s="21">
        <v>30481</v>
      </c>
      <c r="W99" s="21">
        <v>30822</v>
      </c>
      <c r="X99" s="21">
        <v>31475</v>
      </c>
      <c r="Y99" s="21">
        <v>32060</v>
      </c>
      <c r="Z99" s="21">
        <v>32672</v>
      </c>
      <c r="AA99" s="21">
        <v>33193</v>
      </c>
      <c r="AB99" s="21">
        <v>33817</v>
      </c>
      <c r="AC99" s="21">
        <v>34233</v>
      </c>
    </row>
    <row r="100" spans="1:29" ht="12.75">
      <c r="A100" s="18" t="s">
        <v>38</v>
      </c>
      <c r="B100" s="18" t="s">
        <v>32</v>
      </c>
      <c r="C100" s="18" t="s">
        <v>11</v>
      </c>
      <c r="D100" s="21">
        <v>17751</v>
      </c>
      <c r="E100" s="21">
        <v>17797</v>
      </c>
      <c r="F100" s="21">
        <v>17699</v>
      </c>
      <c r="G100" s="21">
        <v>17668</v>
      </c>
      <c r="H100" s="21">
        <v>17781</v>
      </c>
      <c r="I100" s="21">
        <v>17884</v>
      </c>
      <c r="J100" s="21">
        <v>18074</v>
      </c>
      <c r="K100" s="21">
        <v>18362</v>
      </c>
      <c r="L100" s="21">
        <v>18593</v>
      </c>
      <c r="M100" s="21">
        <v>18791</v>
      </c>
      <c r="N100" s="21">
        <v>18866</v>
      </c>
      <c r="O100" s="21">
        <v>19106</v>
      </c>
      <c r="P100" s="21">
        <v>19543</v>
      </c>
      <c r="Q100" s="21">
        <v>19884</v>
      </c>
      <c r="R100" s="21">
        <v>20241</v>
      </c>
      <c r="S100" s="21">
        <v>20563</v>
      </c>
      <c r="T100" s="21">
        <v>21686</v>
      </c>
      <c r="U100" s="21">
        <v>22382</v>
      </c>
      <c r="V100" s="21">
        <v>22956</v>
      </c>
      <c r="W100" s="21">
        <v>23424</v>
      </c>
      <c r="X100" s="21">
        <v>23825</v>
      </c>
      <c r="Y100" s="21">
        <v>24113</v>
      </c>
      <c r="Z100" s="21">
        <v>24428</v>
      </c>
      <c r="AA100" s="21">
        <v>24683</v>
      </c>
      <c r="AB100" s="21">
        <v>24868</v>
      </c>
      <c r="AC100" s="21">
        <v>25112</v>
      </c>
    </row>
    <row r="101" spans="1:29" ht="12.75">
      <c r="A101" s="18" t="s">
        <v>38</v>
      </c>
      <c r="B101" s="18" t="s">
        <v>32</v>
      </c>
      <c r="C101" s="18" t="s">
        <v>12</v>
      </c>
      <c r="D101" s="21">
        <v>6115</v>
      </c>
      <c r="E101" s="21">
        <v>6336</v>
      </c>
      <c r="F101" s="21">
        <v>6530</v>
      </c>
      <c r="G101" s="21">
        <v>6770</v>
      </c>
      <c r="H101" s="21">
        <v>6968</v>
      </c>
      <c r="I101" s="21">
        <v>7183</v>
      </c>
      <c r="J101" s="21">
        <v>7341</v>
      </c>
      <c r="K101" s="21">
        <v>7451</v>
      </c>
      <c r="L101" s="21">
        <v>7639</v>
      </c>
      <c r="M101" s="21">
        <v>7840</v>
      </c>
      <c r="N101" s="21">
        <v>8064</v>
      </c>
      <c r="O101" s="21">
        <v>8300</v>
      </c>
      <c r="P101" s="21">
        <v>8443</v>
      </c>
      <c r="Q101" s="21">
        <v>8667</v>
      </c>
      <c r="R101" s="21">
        <v>8950</v>
      </c>
      <c r="S101" s="21">
        <v>9248</v>
      </c>
      <c r="T101" s="21">
        <v>9562</v>
      </c>
      <c r="U101" s="21">
        <v>9896</v>
      </c>
      <c r="V101" s="21">
        <v>10252</v>
      </c>
      <c r="W101" s="21">
        <v>10576</v>
      </c>
      <c r="X101" s="21">
        <v>10836</v>
      </c>
      <c r="Y101" s="21">
        <v>11192</v>
      </c>
      <c r="Z101" s="21">
        <v>11584</v>
      </c>
      <c r="AA101" s="21">
        <v>11962</v>
      </c>
      <c r="AB101" s="21">
        <v>12368</v>
      </c>
      <c r="AC101" s="21">
        <v>12743</v>
      </c>
    </row>
    <row r="102" spans="1:29" ht="12.75">
      <c r="A102" s="18" t="s">
        <v>38</v>
      </c>
      <c r="B102" s="18" t="s">
        <v>34</v>
      </c>
      <c r="C102" s="18" t="s">
        <v>33</v>
      </c>
      <c r="D102" s="21">
        <v>41149</v>
      </c>
      <c r="E102" s="21">
        <v>40816</v>
      </c>
      <c r="F102" s="21">
        <v>40631</v>
      </c>
      <c r="G102" s="21">
        <v>40446</v>
      </c>
      <c r="H102" s="21">
        <v>40287</v>
      </c>
      <c r="I102" s="21">
        <v>40295</v>
      </c>
      <c r="J102" s="21">
        <v>40347</v>
      </c>
      <c r="K102" s="21">
        <v>40253</v>
      </c>
      <c r="L102" s="21">
        <v>40193</v>
      </c>
      <c r="M102" s="21">
        <v>40238</v>
      </c>
      <c r="N102" s="21">
        <v>40418</v>
      </c>
      <c r="O102" s="21">
        <v>40595</v>
      </c>
      <c r="P102" s="21">
        <v>40813</v>
      </c>
      <c r="Q102" s="21">
        <v>40917</v>
      </c>
      <c r="R102" s="21">
        <v>40932</v>
      </c>
      <c r="S102" s="21">
        <v>40887</v>
      </c>
      <c r="T102" s="21">
        <v>40969</v>
      </c>
      <c r="U102" s="21">
        <v>40857</v>
      </c>
      <c r="V102" s="21">
        <v>40710</v>
      </c>
      <c r="W102" s="21">
        <v>40530</v>
      </c>
      <c r="X102" s="21">
        <v>40322</v>
      </c>
      <c r="Y102" s="21">
        <v>40088</v>
      </c>
      <c r="Z102" s="21">
        <v>39842</v>
      </c>
      <c r="AA102" s="21">
        <v>39596</v>
      </c>
      <c r="AB102" s="21">
        <v>39341</v>
      </c>
      <c r="AC102" s="21">
        <v>39076</v>
      </c>
    </row>
    <row r="103" spans="1:29" ht="12.75">
      <c r="A103" s="18" t="s">
        <v>38</v>
      </c>
      <c r="B103" s="18" t="s">
        <v>34</v>
      </c>
      <c r="C103" s="18" t="s">
        <v>3</v>
      </c>
      <c r="D103" s="21">
        <v>26564</v>
      </c>
      <c r="E103" s="21">
        <v>27066</v>
      </c>
      <c r="F103" s="21">
        <v>27352</v>
      </c>
      <c r="G103" s="21">
        <v>27371</v>
      </c>
      <c r="H103" s="21">
        <v>27197</v>
      </c>
      <c r="I103" s="21">
        <v>26773</v>
      </c>
      <c r="J103" s="21">
        <v>26379</v>
      </c>
      <c r="K103" s="21">
        <v>26096</v>
      </c>
      <c r="L103" s="21">
        <v>25913</v>
      </c>
      <c r="M103" s="21">
        <v>25617</v>
      </c>
      <c r="N103" s="21">
        <v>25052</v>
      </c>
      <c r="O103" s="21">
        <v>24659</v>
      </c>
      <c r="P103" s="21">
        <v>24227</v>
      </c>
      <c r="Q103" s="21">
        <v>23917</v>
      </c>
      <c r="R103" s="21">
        <v>23839</v>
      </c>
      <c r="S103" s="21">
        <v>23839</v>
      </c>
      <c r="T103" s="21">
        <v>23583</v>
      </c>
      <c r="U103" s="21">
        <v>23518</v>
      </c>
      <c r="V103" s="21">
        <v>23563</v>
      </c>
      <c r="W103" s="21">
        <v>23741</v>
      </c>
      <c r="X103" s="21">
        <v>23933</v>
      </c>
      <c r="Y103" s="21">
        <v>24175</v>
      </c>
      <c r="Z103" s="21">
        <v>24319</v>
      </c>
      <c r="AA103" s="21">
        <v>24379</v>
      </c>
      <c r="AB103" s="21">
        <v>24398</v>
      </c>
      <c r="AC103" s="21">
        <v>24562</v>
      </c>
    </row>
    <row r="104" spans="1:29" ht="12.75">
      <c r="A104" s="18" t="s">
        <v>38</v>
      </c>
      <c r="B104" s="18" t="s">
        <v>34</v>
      </c>
      <c r="C104" s="18" t="s">
        <v>4</v>
      </c>
      <c r="D104" s="21">
        <v>12552</v>
      </c>
      <c r="E104" s="21">
        <v>13219</v>
      </c>
      <c r="F104" s="21">
        <v>13780</v>
      </c>
      <c r="G104" s="21">
        <v>14192</v>
      </c>
      <c r="H104" s="21">
        <v>14568</v>
      </c>
      <c r="I104" s="21">
        <v>14902</v>
      </c>
      <c r="J104" s="21">
        <v>15313</v>
      </c>
      <c r="K104" s="21">
        <v>15634</v>
      </c>
      <c r="L104" s="21">
        <v>15538</v>
      </c>
      <c r="M104" s="21">
        <v>15336</v>
      </c>
      <c r="N104" s="21">
        <v>15198</v>
      </c>
      <c r="O104" s="21">
        <v>15002</v>
      </c>
      <c r="P104" s="21">
        <v>14831</v>
      </c>
      <c r="Q104" s="21">
        <v>14772</v>
      </c>
      <c r="R104" s="21">
        <v>14550</v>
      </c>
      <c r="S104" s="21">
        <v>14120</v>
      </c>
      <c r="T104" s="21">
        <v>13981</v>
      </c>
      <c r="U104" s="21">
        <v>13802</v>
      </c>
      <c r="V104" s="21">
        <v>13565</v>
      </c>
      <c r="W104" s="21">
        <v>13353</v>
      </c>
      <c r="X104" s="21">
        <v>13197</v>
      </c>
      <c r="Y104" s="21">
        <v>12870</v>
      </c>
      <c r="Z104" s="21">
        <v>12688</v>
      </c>
      <c r="AA104" s="21">
        <v>12676</v>
      </c>
      <c r="AB104" s="21">
        <v>12827</v>
      </c>
      <c r="AC104" s="21">
        <v>12825</v>
      </c>
    </row>
    <row r="105" spans="1:29" ht="12.75">
      <c r="A105" s="18" t="s">
        <v>38</v>
      </c>
      <c r="B105" s="18" t="s">
        <v>34</v>
      </c>
      <c r="C105" s="18" t="s">
        <v>5</v>
      </c>
      <c r="D105" s="21">
        <v>11564</v>
      </c>
      <c r="E105" s="21">
        <v>10961</v>
      </c>
      <c r="F105" s="21">
        <v>10629</v>
      </c>
      <c r="G105" s="21">
        <v>10878</v>
      </c>
      <c r="H105" s="21">
        <v>11384</v>
      </c>
      <c r="I105" s="21">
        <v>12106</v>
      </c>
      <c r="J105" s="21">
        <v>12705</v>
      </c>
      <c r="K105" s="21">
        <v>13225</v>
      </c>
      <c r="L105" s="21">
        <v>13614</v>
      </c>
      <c r="M105" s="21">
        <v>13964</v>
      </c>
      <c r="N105" s="21">
        <v>14263</v>
      </c>
      <c r="O105" s="21">
        <v>14660</v>
      </c>
      <c r="P105" s="21">
        <v>14982</v>
      </c>
      <c r="Q105" s="21">
        <v>14896</v>
      </c>
      <c r="R105" s="21">
        <v>14697</v>
      </c>
      <c r="S105" s="21">
        <v>14562</v>
      </c>
      <c r="T105" s="21">
        <v>14360</v>
      </c>
      <c r="U105" s="21">
        <v>14182</v>
      </c>
      <c r="V105" s="21">
        <v>14126</v>
      </c>
      <c r="W105" s="21">
        <v>13899</v>
      </c>
      <c r="X105" s="21">
        <v>13471</v>
      </c>
      <c r="Y105" s="21">
        <v>13331</v>
      </c>
      <c r="Z105" s="21">
        <v>13149</v>
      </c>
      <c r="AA105" s="21">
        <v>12907</v>
      </c>
      <c r="AB105" s="21">
        <v>12694</v>
      </c>
      <c r="AC105" s="21">
        <v>12537</v>
      </c>
    </row>
    <row r="106" spans="1:29" ht="12.75">
      <c r="A106" s="18" t="s">
        <v>38</v>
      </c>
      <c r="B106" s="18" t="s">
        <v>34</v>
      </c>
      <c r="C106" s="18" t="s">
        <v>6</v>
      </c>
      <c r="D106" s="21">
        <v>31198</v>
      </c>
      <c r="E106" s="21">
        <v>30700</v>
      </c>
      <c r="F106" s="21">
        <v>29904</v>
      </c>
      <c r="G106" s="21">
        <v>28813</v>
      </c>
      <c r="H106" s="21">
        <v>27782</v>
      </c>
      <c r="I106" s="21">
        <v>26751</v>
      </c>
      <c r="J106" s="21">
        <v>25714</v>
      </c>
      <c r="K106" s="21">
        <v>24934</v>
      </c>
      <c r="L106" s="21">
        <v>24480</v>
      </c>
      <c r="M106" s="21">
        <v>24397</v>
      </c>
      <c r="N106" s="21">
        <v>24418</v>
      </c>
      <c r="O106" s="21">
        <v>24327</v>
      </c>
      <c r="P106" s="21">
        <v>24484</v>
      </c>
      <c r="Q106" s="21">
        <v>25097</v>
      </c>
      <c r="R106" s="21">
        <v>25933</v>
      </c>
      <c r="S106" s="21">
        <v>26944</v>
      </c>
      <c r="T106" s="21">
        <v>27939</v>
      </c>
      <c r="U106" s="21">
        <v>28793</v>
      </c>
      <c r="V106" s="21">
        <v>29107</v>
      </c>
      <c r="W106" s="21">
        <v>29265</v>
      </c>
      <c r="X106" s="21">
        <v>29435</v>
      </c>
      <c r="Y106" s="21">
        <v>29635</v>
      </c>
      <c r="Z106" s="21">
        <v>29780</v>
      </c>
      <c r="AA106" s="21">
        <v>29645</v>
      </c>
      <c r="AB106" s="21">
        <v>29214</v>
      </c>
      <c r="AC106" s="21">
        <v>28647</v>
      </c>
    </row>
    <row r="107" spans="1:29" ht="12.75">
      <c r="A107" s="18" t="s">
        <v>38</v>
      </c>
      <c r="B107" s="18" t="s">
        <v>34</v>
      </c>
      <c r="C107" s="18" t="s">
        <v>7</v>
      </c>
      <c r="D107" s="21">
        <v>30615</v>
      </c>
      <c r="E107" s="21">
        <v>31136</v>
      </c>
      <c r="F107" s="21">
        <v>31573</v>
      </c>
      <c r="G107" s="21">
        <v>32086</v>
      </c>
      <c r="H107" s="21">
        <v>32434</v>
      </c>
      <c r="I107" s="21">
        <v>32690</v>
      </c>
      <c r="J107" s="21">
        <v>32811</v>
      </c>
      <c r="K107" s="21">
        <v>32634</v>
      </c>
      <c r="L107" s="21">
        <v>32466</v>
      </c>
      <c r="M107" s="21">
        <v>32073</v>
      </c>
      <c r="N107" s="21">
        <v>31743</v>
      </c>
      <c r="O107" s="21">
        <v>31167</v>
      </c>
      <c r="P107" s="21">
        <v>30339</v>
      </c>
      <c r="Q107" s="21">
        <v>29230</v>
      </c>
      <c r="R107" s="21">
        <v>28198</v>
      </c>
      <c r="S107" s="21">
        <v>27158</v>
      </c>
      <c r="T107" s="21">
        <v>26117</v>
      </c>
      <c r="U107" s="21">
        <v>25352</v>
      </c>
      <c r="V107" s="21">
        <v>24908</v>
      </c>
      <c r="W107" s="21">
        <v>24841</v>
      </c>
      <c r="X107" s="21">
        <v>24877</v>
      </c>
      <c r="Y107" s="21">
        <v>24799</v>
      </c>
      <c r="Z107" s="21">
        <v>24964</v>
      </c>
      <c r="AA107" s="21">
        <v>25573</v>
      </c>
      <c r="AB107" s="21">
        <v>26408</v>
      </c>
      <c r="AC107" s="21">
        <v>27421</v>
      </c>
    </row>
    <row r="108" spans="1:29" ht="12.75">
      <c r="A108" s="18" t="s">
        <v>38</v>
      </c>
      <c r="B108" s="18" t="s">
        <v>34</v>
      </c>
      <c r="C108" s="18" t="s">
        <v>8</v>
      </c>
      <c r="D108" s="21">
        <v>16202</v>
      </c>
      <c r="E108" s="21">
        <v>15341</v>
      </c>
      <c r="F108" s="21">
        <v>14969</v>
      </c>
      <c r="G108" s="21">
        <v>14811</v>
      </c>
      <c r="H108" s="21">
        <v>14702</v>
      </c>
      <c r="I108" s="21">
        <v>14761</v>
      </c>
      <c r="J108" s="21">
        <v>14904</v>
      </c>
      <c r="K108" s="21">
        <v>15043</v>
      </c>
      <c r="L108" s="21">
        <v>15250</v>
      </c>
      <c r="M108" s="21">
        <v>15491</v>
      </c>
      <c r="N108" s="21">
        <v>15705</v>
      </c>
      <c r="O108" s="21">
        <v>16035</v>
      </c>
      <c r="P108" s="21">
        <v>16303</v>
      </c>
      <c r="Q108" s="21">
        <v>16586</v>
      </c>
      <c r="R108" s="21">
        <v>16682</v>
      </c>
      <c r="S108" s="21">
        <v>16723</v>
      </c>
      <c r="T108" s="21">
        <v>16525</v>
      </c>
      <c r="U108" s="21">
        <v>16117</v>
      </c>
      <c r="V108" s="21">
        <v>15689</v>
      </c>
      <c r="W108" s="21">
        <v>15235</v>
      </c>
      <c r="X108" s="21">
        <v>14887</v>
      </c>
      <c r="Y108" s="21">
        <v>14541</v>
      </c>
      <c r="Z108" s="21">
        <v>14155</v>
      </c>
      <c r="AA108" s="21">
        <v>13517</v>
      </c>
      <c r="AB108" s="21">
        <v>12981</v>
      </c>
      <c r="AC108" s="21">
        <v>12332</v>
      </c>
    </row>
    <row r="109" spans="1:29" ht="12.75">
      <c r="A109" s="18" t="s">
        <v>38</v>
      </c>
      <c r="B109" s="18" t="s">
        <v>34</v>
      </c>
      <c r="C109" s="18" t="s">
        <v>9</v>
      </c>
      <c r="D109" s="21">
        <v>13469</v>
      </c>
      <c r="E109" s="21">
        <v>14542</v>
      </c>
      <c r="F109" s="21">
        <v>15128</v>
      </c>
      <c r="G109" s="21">
        <v>15377</v>
      </c>
      <c r="H109" s="21">
        <v>15664</v>
      </c>
      <c r="I109" s="21">
        <v>15669</v>
      </c>
      <c r="J109" s="21">
        <v>14863</v>
      </c>
      <c r="K109" s="21">
        <v>14525</v>
      </c>
      <c r="L109" s="21">
        <v>14385</v>
      </c>
      <c r="M109" s="21">
        <v>14289</v>
      </c>
      <c r="N109" s="21">
        <v>14359</v>
      </c>
      <c r="O109" s="21">
        <v>14504</v>
      </c>
      <c r="P109" s="21">
        <v>14645</v>
      </c>
      <c r="Q109" s="21">
        <v>14853</v>
      </c>
      <c r="R109" s="21">
        <v>15087</v>
      </c>
      <c r="S109" s="21">
        <v>15299</v>
      </c>
      <c r="T109" s="21">
        <v>15623</v>
      </c>
      <c r="U109" s="21">
        <v>15889</v>
      </c>
      <c r="V109" s="21">
        <v>16165</v>
      </c>
      <c r="W109" s="21">
        <v>16265</v>
      </c>
      <c r="X109" s="21">
        <v>16311</v>
      </c>
      <c r="Y109" s="21">
        <v>16123</v>
      </c>
      <c r="Z109" s="21">
        <v>15739</v>
      </c>
      <c r="AA109" s="21">
        <v>15335</v>
      </c>
      <c r="AB109" s="21">
        <v>14900</v>
      </c>
      <c r="AC109" s="21">
        <v>14566</v>
      </c>
    </row>
    <row r="110" spans="1:29" ht="12.75">
      <c r="A110" s="18" t="s">
        <v>38</v>
      </c>
      <c r="B110" s="18" t="s">
        <v>34</v>
      </c>
      <c r="C110" s="18" t="s">
        <v>10</v>
      </c>
      <c r="D110" s="21">
        <v>21101</v>
      </c>
      <c r="E110" s="21">
        <v>21418</v>
      </c>
      <c r="F110" s="21">
        <v>21837</v>
      </c>
      <c r="G110" s="21">
        <v>22401</v>
      </c>
      <c r="H110" s="21">
        <v>22709</v>
      </c>
      <c r="I110" s="21">
        <v>23104</v>
      </c>
      <c r="J110" s="21">
        <v>24279</v>
      </c>
      <c r="K110" s="21">
        <v>25096</v>
      </c>
      <c r="L110" s="21">
        <v>25629</v>
      </c>
      <c r="M110" s="21">
        <v>26100</v>
      </c>
      <c r="N110" s="21">
        <v>26540</v>
      </c>
      <c r="O110" s="21">
        <v>26756</v>
      </c>
      <c r="P110" s="21">
        <v>26997</v>
      </c>
      <c r="Q110" s="21">
        <v>27135</v>
      </c>
      <c r="R110" s="21">
        <v>27335</v>
      </c>
      <c r="S110" s="21">
        <v>27444</v>
      </c>
      <c r="T110" s="21">
        <v>26953</v>
      </c>
      <c r="U110" s="21">
        <v>26846</v>
      </c>
      <c r="V110" s="21">
        <v>26972</v>
      </c>
      <c r="W110" s="21">
        <v>27149</v>
      </c>
      <c r="X110" s="21">
        <v>27447</v>
      </c>
      <c r="Y110" s="21">
        <v>27909</v>
      </c>
      <c r="Z110" s="21">
        <v>28301</v>
      </c>
      <c r="AA110" s="21">
        <v>28775</v>
      </c>
      <c r="AB110" s="21">
        <v>29093</v>
      </c>
      <c r="AC110" s="21">
        <v>29350</v>
      </c>
    </row>
    <row r="111" spans="1:29" ht="12.75">
      <c r="A111" s="18" t="s">
        <v>38</v>
      </c>
      <c r="B111" s="18" t="s">
        <v>34</v>
      </c>
      <c r="C111" s="18" t="s">
        <v>11</v>
      </c>
      <c r="D111" s="21">
        <v>12074</v>
      </c>
      <c r="E111" s="21">
        <v>12211</v>
      </c>
      <c r="F111" s="21">
        <v>12471</v>
      </c>
      <c r="G111" s="21">
        <v>12620</v>
      </c>
      <c r="H111" s="21">
        <v>12974</v>
      </c>
      <c r="I111" s="21">
        <v>13327</v>
      </c>
      <c r="J111" s="21">
        <v>13694</v>
      </c>
      <c r="K111" s="21">
        <v>14054</v>
      </c>
      <c r="L111" s="21">
        <v>14477</v>
      </c>
      <c r="M111" s="21">
        <v>14851</v>
      </c>
      <c r="N111" s="21">
        <v>15057</v>
      </c>
      <c r="O111" s="21">
        <v>15456</v>
      </c>
      <c r="P111" s="21">
        <v>15904</v>
      </c>
      <c r="Q111" s="21">
        <v>16446</v>
      </c>
      <c r="R111" s="21">
        <v>16785</v>
      </c>
      <c r="S111" s="21">
        <v>17186</v>
      </c>
      <c r="T111" s="21">
        <v>18186</v>
      </c>
      <c r="U111" s="21">
        <v>18894</v>
      </c>
      <c r="V111" s="21">
        <v>19362</v>
      </c>
      <c r="W111" s="21">
        <v>19776</v>
      </c>
      <c r="X111" s="21">
        <v>20123</v>
      </c>
      <c r="Y111" s="21">
        <v>20313</v>
      </c>
      <c r="Z111" s="21">
        <v>20544</v>
      </c>
      <c r="AA111" s="21">
        <v>20693</v>
      </c>
      <c r="AB111" s="21">
        <v>20884</v>
      </c>
      <c r="AC111" s="21">
        <v>20999</v>
      </c>
    </row>
    <row r="112" spans="1:29" ht="12.75">
      <c r="A112" s="18" t="s">
        <v>38</v>
      </c>
      <c r="B112" s="18" t="s">
        <v>34</v>
      </c>
      <c r="C112" s="18" t="s">
        <v>12</v>
      </c>
      <c r="D112" s="21">
        <v>2893</v>
      </c>
      <c r="E112" s="21">
        <v>3118</v>
      </c>
      <c r="F112" s="21">
        <v>3276</v>
      </c>
      <c r="G112" s="21">
        <v>3516</v>
      </c>
      <c r="H112" s="21">
        <v>3702</v>
      </c>
      <c r="I112" s="21">
        <v>3893</v>
      </c>
      <c r="J112" s="21">
        <v>4065</v>
      </c>
      <c r="K112" s="21">
        <v>4268</v>
      </c>
      <c r="L112" s="21">
        <v>4474</v>
      </c>
      <c r="M112" s="21">
        <v>4716</v>
      </c>
      <c r="N112" s="21">
        <v>4986</v>
      </c>
      <c r="O112" s="21">
        <v>5237</v>
      </c>
      <c r="P112" s="21">
        <v>5508</v>
      </c>
      <c r="Q112" s="21">
        <v>5761</v>
      </c>
      <c r="R112" s="21">
        <v>6103</v>
      </c>
      <c r="S112" s="21">
        <v>6448</v>
      </c>
      <c r="T112" s="21">
        <v>6782</v>
      </c>
      <c r="U112" s="21">
        <v>7124</v>
      </c>
      <c r="V112" s="21">
        <v>7498</v>
      </c>
      <c r="W112" s="21">
        <v>7849</v>
      </c>
      <c r="X112" s="21">
        <v>8113</v>
      </c>
      <c r="Y112" s="21">
        <v>8469</v>
      </c>
      <c r="Z112" s="21">
        <v>8857</v>
      </c>
      <c r="AA112" s="21">
        <v>9280</v>
      </c>
      <c r="AB112" s="21">
        <v>9624</v>
      </c>
      <c r="AC112" s="21">
        <v>10000</v>
      </c>
    </row>
    <row r="115" ht="12.75">
      <c r="A115" s="23" t="s">
        <v>39</v>
      </c>
    </row>
    <row r="116" ht="12.75">
      <c r="A116" s="24" t="s">
        <v>40</v>
      </c>
    </row>
    <row r="117" ht="12.75">
      <c r="A117" s="22" t="s">
        <v>41</v>
      </c>
    </row>
    <row r="118" ht="12.75">
      <c r="A118" s="22" t="s">
        <v>42</v>
      </c>
    </row>
    <row r="119" ht="12.75">
      <c r="A119" s="22" t="s">
        <v>43</v>
      </c>
    </row>
    <row r="120" ht="12.75">
      <c r="A120" s="25" t="s">
        <v>45</v>
      </c>
    </row>
    <row r="121" ht="12.75">
      <c r="A121" s="25" t="s">
        <v>46</v>
      </c>
    </row>
  </sheetData>
  <sheetProtection/>
  <hyperlinks>
    <hyperlink ref="F1" r:id="rId1" display="Local Authorities grouped populations.egp"/>
  </hyperlinks>
  <printOptions/>
  <pageMargins left="0.75" right="0.75" top="1" bottom="1" header="0.5" footer="0.5"/>
  <pageSetup horizontalDpi="600" verticalDpi="600" orientation="portrait" paperSize="9" r:id="rId2"/>
</worksheet>
</file>

<file path=xl/worksheets/sheet24.xml><?xml version="1.0" encoding="utf-8"?>
<worksheet xmlns="http://schemas.openxmlformats.org/spreadsheetml/2006/main" xmlns:r="http://schemas.openxmlformats.org/officeDocument/2006/relationships">
  <sheetPr>
    <tabColor indexed="46"/>
  </sheetPr>
  <dimension ref="A1:I16"/>
  <sheetViews>
    <sheetView zoomScalePageLayoutView="0" workbookViewId="0" topLeftCell="A1">
      <selection activeCell="A1" sqref="A1:I1"/>
    </sheetView>
  </sheetViews>
  <sheetFormatPr defaultColWidth="9.140625" defaultRowHeight="12.75"/>
  <cols>
    <col min="1" max="1" width="17.7109375" style="63" customWidth="1"/>
    <col min="2" max="2" width="19.140625" style="63" customWidth="1"/>
    <col min="3" max="3" width="3.28125" style="63" customWidth="1"/>
    <col min="4" max="4" width="25.140625" style="63" customWidth="1"/>
    <col min="5" max="5" width="24.57421875" style="63" customWidth="1"/>
    <col min="6" max="16384" width="9.140625" style="63" customWidth="1"/>
  </cols>
  <sheetData>
    <row r="1" spans="1:9" ht="15">
      <c r="A1" s="271" t="s">
        <v>742</v>
      </c>
      <c r="B1" s="271"/>
      <c r="C1" s="271"/>
      <c r="D1" s="271"/>
      <c r="E1" s="271"/>
      <c r="F1" s="271"/>
      <c r="G1" s="271"/>
      <c r="H1" s="271"/>
      <c r="I1" s="271"/>
    </row>
    <row r="2" spans="7:9" ht="13.5" thickBot="1">
      <c r="G2" s="248" t="s">
        <v>89</v>
      </c>
      <c r="H2" s="248"/>
      <c r="I2" s="248"/>
    </row>
    <row r="3" spans="1:5" ht="12.75">
      <c r="A3" s="272" t="s">
        <v>672</v>
      </c>
      <c r="B3" s="273"/>
      <c r="D3" s="272" t="s">
        <v>673</v>
      </c>
      <c r="E3" s="273"/>
    </row>
    <row r="4" spans="1:5" ht="12.75">
      <c r="A4" s="175" t="s">
        <v>145</v>
      </c>
      <c r="B4" s="176" t="s">
        <v>645</v>
      </c>
      <c r="D4" s="175" t="s">
        <v>655</v>
      </c>
      <c r="E4" s="176" t="s">
        <v>664</v>
      </c>
    </row>
    <row r="5" spans="1:5" ht="12.75">
      <c r="A5" s="175" t="s">
        <v>143</v>
      </c>
      <c r="B5" s="176" t="s">
        <v>646</v>
      </c>
      <c r="D5" s="175" t="s">
        <v>656</v>
      </c>
      <c r="E5" s="176" t="s">
        <v>665</v>
      </c>
    </row>
    <row r="6" spans="1:5" ht="12.75">
      <c r="A6" s="175" t="s">
        <v>638</v>
      </c>
      <c r="B6" s="176" t="s">
        <v>647</v>
      </c>
      <c r="D6" s="175" t="s">
        <v>657</v>
      </c>
      <c r="E6" s="176" t="s">
        <v>666</v>
      </c>
    </row>
    <row r="7" spans="1:5" ht="12.75">
      <c r="A7" s="175" t="s">
        <v>147</v>
      </c>
      <c r="B7" s="176" t="s">
        <v>648</v>
      </c>
      <c r="D7" s="175" t="s">
        <v>658</v>
      </c>
      <c r="E7" s="176" t="s">
        <v>667</v>
      </c>
    </row>
    <row r="8" spans="1:5" ht="12.75">
      <c r="A8" s="175" t="s">
        <v>148</v>
      </c>
      <c r="B8" s="176" t="s">
        <v>649</v>
      </c>
      <c r="D8" s="175" t="s">
        <v>659</v>
      </c>
      <c r="E8" s="176" t="s">
        <v>668</v>
      </c>
    </row>
    <row r="9" spans="1:5" ht="12.75">
      <c r="A9" s="175" t="s">
        <v>639</v>
      </c>
      <c r="B9" s="176" t="s">
        <v>650</v>
      </c>
      <c r="D9" s="175" t="s">
        <v>660</v>
      </c>
      <c r="E9" s="176" t="s">
        <v>669</v>
      </c>
    </row>
    <row r="10" spans="1:5" ht="12.75">
      <c r="A10" s="175" t="s">
        <v>640</v>
      </c>
      <c r="B10" s="176" t="s">
        <v>651</v>
      </c>
      <c r="D10" s="175" t="s">
        <v>661</v>
      </c>
      <c r="E10" s="176" t="s">
        <v>142</v>
      </c>
    </row>
    <row r="11" spans="1:5" ht="12.75">
      <c r="A11" s="175" t="s">
        <v>641</v>
      </c>
      <c r="B11" s="176" t="s">
        <v>652</v>
      </c>
      <c r="D11" s="175" t="s">
        <v>662</v>
      </c>
      <c r="E11" s="176" t="s">
        <v>144</v>
      </c>
    </row>
    <row r="12" spans="1:5" ht="13.5" thickBot="1">
      <c r="A12" s="175" t="s">
        <v>642</v>
      </c>
      <c r="B12" s="176" t="s">
        <v>653</v>
      </c>
      <c r="D12" s="129" t="s">
        <v>663</v>
      </c>
      <c r="E12" s="177" t="s">
        <v>146</v>
      </c>
    </row>
    <row r="13" spans="1:2" ht="12.75">
      <c r="A13" s="175" t="s">
        <v>643</v>
      </c>
      <c r="B13" s="176" t="s">
        <v>141</v>
      </c>
    </row>
    <row r="14" spans="1:2" ht="13.5" thickBot="1">
      <c r="A14" s="129" t="s">
        <v>644</v>
      </c>
      <c r="B14" s="177" t="s">
        <v>654</v>
      </c>
    </row>
    <row r="16" ht="12.75">
      <c r="A16" s="99" t="s">
        <v>706</v>
      </c>
    </row>
  </sheetData>
  <sheetProtection/>
  <mergeCells count="4">
    <mergeCell ref="A1:I1"/>
    <mergeCell ref="D3:E3"/>
    <mergeCell ref="A3:B3"/>
    <mergeCell ref="G2:I2"/>
  </mergeCells>
  <hyperlinks>
    <hyperlink ref="G2" location="Contents!A1" display="Back to contents page"/>
  </hyperlinks>
  <printOptions/>
  <pageMargins left="0.75" right="0.75" top="1" bottom="1" header="0.5" footer="0.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tabColor indexed="46"/>
  </sheetPr>
  <dimension ref="A1:N452"/>
  <sheetViews>
    <sheetView zoomScalePageLayoutView="0" workbookViewId="0" topLeftCell="A1">
      <selection activeCell="A1" sqref="A1:N1"/>
    </sheetView>
  </sheetViews>
  <sheetFormatPr defaultColWidth="11.00390625" defaultRowHeight="12.75"/>
  <cols>
    <col min="1" max="16384" width="11.00390625" style="160" customWidth="1"/>
  </cols>
  <sheetData>
    <row r="1" spans="1:14" ht="15">
      <c r="A1" s="271" t="s">
        <v>743</v>
      </c>
      <c r="B1" s="271"/>
      <c r="C1" s="271"/>
      <c r="D1" s="271"/>
      <c r="E1" s="271"/>
      <c r="F1" s="271"/>
      <c r="G1" s="271"/>
      <c r="H1" s="271"/>
      <c r="I1" s="271"/>
      <c r="J1" s="271"/>
      <c r="K1" s="271"/>
      <c r="L1" s="271"/>
      <c r="M1" s="271"/>
      <c r="N1" s="271"/>
    </row>
    <row r="2" spans="13:14" ht="12.75">
      <c r="M2" s="248" t="s">
        <v>89</v>
      </c>
      <c r="N2" s="248"/>
    </row>
    <row r="3" spans="1:12" ht="12.75" customHeight="1">
      <c r="A3" s="274" t="s">
        <v>602</v>
      </c>
      <c r="B3" s="275"/>
      <c r="C3" s="275"/>
      <c r="D3" s="275"/>
      <c r="E3" s="275"/>
      <c r="F3" s="161"/>
      <c r="G3" s="276" t="s">
        <v>670</v>
      </c>
      <c r="H3" s="277"/>
      <c r="I3" s="277"/>
      <c r="J3" s="277"/>
      <c r="K3" s="277"/>
      <c r="L3" s="278"/>
    </row>
    <row r="4" spans="1:12" ht="12.75">
      <c r="A4" s="162" t="s">
        <v>141</v>
      </c>
      <c r="B4" s="163"/>
      <c r="C4" s="163"/>
      <c r="D4" s="163"/>
      <c r="E4" s="163"/>
      <c r="F4" s="164"/>
      <c r="G4" s="279"/>
      <c r="H4" s="280"/>
      <c r="I4" s="280"/>
      <c r="J4" s="280"/>
      <c r="K4" s="280"/>
      <c r="L4" s="281"/>
    </row>
    <row r="5" spans="1:12" ht="12.75">
      <c r="A5" s="162" t="s">
        <v>143</v>
      </c>
      <c r="B5" s="163"/>
      <c r="C5" s="163"/>
      <c r="D5" s="163"/>
      <c r="E5" s="163"/>
      <c r="F5" s="164"/>
      <c r="G5" s="165"/>
      <c r="H5" s="166"/>
      <c r="I5" s="166"/>
      <c r="J5" s="166"/>
      <c r="K5" s="163"/>
      <c r="L5" s="167"/>
    </row>
    <row r="6" spans="1:12" ht="12.75">
      <c r="A6" s="162" t="s">
        <v>145</v>
      </c>
      <c r="B6" s="163"/>
      <c r="C6" s="163"/>
      <c r="D6" s="163"/>
      <c r="E6" s="163"/>
      <c r="F6" s="167"/>
      <c r="G6" s="162" t="s">
        <v>142</v>
      </c>
      <c r="H6" s="163"/>
      <c r="I6" s="163"/>
      <c r="J6" s="163"/>
      <c r="K6" s="163"/>
      <c r="L6" s="167"/>
    </row>
    <row r="7" spans="1:12" ht="12.75">
      <c r="A7" s="162" t="s">
        <v>147</v>
      </c>
      <c r="B7" s="163"/>
      <c r="C7" s="163"/>
      <c r="D7" s="163"/>
      <c r="E7" s="163"/>
      <c r="F7" s="167"/>
      <c r="G7" s="162" t="s">
        <v>144</v>
      </c>
      <c r="H7" s="163"/>
      <c r="I7" s="163"/>
      <c r="J7" s="163"/>
      <c r="K7" s="163"/>
      <c r="L7" s="167"/>
    </row>
    <row r="8" spans="1:12" ht="12.75">
      <c r="A8" s="162" t="s">
        <v>148</v>
      </c>
      <c r="B8" s="163"/>
      <c r="C8" s="163"/>
      <c r="D8" s="163"/>
      <c r="E8" s="163"/>
      <c r="F8" s="167"/>
      <c r="G8" s="162" t="s">
        <v>146</v>
      </c>
      <c r="H8" s="163"/>
      <c r="I8" s="163"/>
      <c r="J8" s="163"/>
      <c r="K8" s="163"/>
      <c r="L8" s="167"/>
    </row>
    <row r="9" spans="1:12" ht="12.75">
      <c r="A9" s="168"/>
      <c r="B9" s="169"/>
      <c r="C9" s="169"/>
      <c r="D9" s="169"/>
      <c r="E9" s="169"/>
      <c r="F9" s="170"/>
      <c r="G9" s="168"/>
      <c r="H9" s="169"/>
      <c r="I9" s="169"/>
      <c r="J9" s="169"/>
      <c r="K9" s="169"/>
      <c r="L9" s="170"/>
    </row>
    <row r="10" spans="1:12" ht="12.75">
      <c r="A10" s="274" t="s">
        <v>676</v>
      </c>
      <c r="B10" s="275"/>
      <c r="C10" s="275"/>
      <c r="D10" s="275"/>
      <c r="E10" s="275"/>
      <c r="F10" s="275"/>
      <c r="G10" s="171"/>
      <c r="H10" s="171"/>
      <c r="I10" s="171"/>
      <c r="J10" s="171"/>
      <c r="K10" s="171"/>
      <c r="L10" s="161"/>
    </row>
    <row r="11" spans="1:12" ht="12.75">
      <c r="A11" s="172" t="s">
        <v>149</v>
      </c>
      <c r="B11" s="172" t="s">
        <v>169</v>
      </c>
      <c r="C11" s="172" t="s">
        <v>189</v>
      </c>
      <c r="D11" s="172" t="s">
        <v>209</v>
      </c>
      <c r="E11" s="172" t="s">
        <v>229</v>
      </c>
      <c r="F11" s="172" t="s">
        <v>249</v>
      </c>
      <c r="G11" s="172" t="s">
        <v>269</v>
      </c>
      <c r="H11" s="172" t="s">
        <v>289</v>
      </c>
      <c r="I11" s="172" t="s">
        <v>309</v>
      </c>
      <c r="J11" s="172" t="s">
        <v>329</v>
      </c>
      <c r="K11" s="163"/>
      <c r="L11" s="167"/>
    </row>
    <row r="12" spans="1:12" ht="12.75">
      <c r="A12" s="172" t="s">
        <v>151</v>
      </c>
      <c r="B12" s="172" t="s">
        <v>171</v>
      </c>
      <c r="C12" s="172" t="s">
        <v>191</v>
      </c>
      <c r="D12" s="172" t="s">
        <v>211</v>
      </c>
      <c r="E12" s="172" t="s">
        <v>231</v>
      </c>
      <c r="F12" s="172" t="s">
        <v>251</v>
      </c>
      <c r="G12" s="172" t="s">
        <v>271</v>
      </c>
      <c r="H12" s="172" t="s">
        <v>291</v>
      </c>
      <c r="I12" s="172" t="s">
        <v>311</v>
      </c>
      <c r="J12" s="172" t="s">
        <v>331</v>
      </c>
      <c r="K12" s="163"/>
      <c r="L12" s="167"/>
    </row>
    <row r="13" spans="1:12" ht="12.75">
      <c r="A13" s="172" t="s">
        <v>153</v>
      </c>
      <c r="B13" s="172" t="s">
        <v>173</v>
      </c>
      <c r="C13" s="172" t="s">
        <v>193</v>
      </c>
      <c r="D13" s="172" t="s">
        <v>213</v>
      </c>
      <c r="E13" s="172" t="s">
        <v>233</v>
      </c>
      <c r="F13" s="172" t="s">
        <v>253</v>
      </c>
      <c r="G13" s="172" t="s">
        <v>273</v>
      </c>
      <c r="H13" s="172" t="s">
        <v>293</v>
      </c>
      <c r="I13" s="172" t="s">
        <v>313</v>
      </c>
      <c r="J13" s="172" t="s">
        <v>333</v>
      </c>
      <c r="K13" s="163"/>
      <c r="L13" s="167"/>
    </row>
    <row r="14" spans="1:12" ht="12.75">
      <c r="A14" s="172" t="s">
        <v>155</v>
      </c>
      <c r="B14" s="172" t="s">
        <v>175</v>
      </c>
      <c r="C14" s="172" t="s">
        <v>195</v>
      </c>
      <c r="D14" s="172" t="s">
        <v>215</v>
      </c>
      <c r="E14" s="172" t="s">
        <v>235</v>
      </c>
      <c r="F14" s="172" t="s">
        <v>255</v>
      </c>
      <c r="G14" s="172" t="s">
        <v>275</v>
      </c>
      <c r="H14" s="172" t="s">
        <v>295</v>
      </c>
      <c r="I14" s="172" t="s">
        <v>315</v>
      </c>
      <c r="J14" s="172" t="s">
        <v>335</v>
      </c>
      <c r="K14" s="163"/>
      <c r="L14" s="167"/>
    </row>
    <row r="15" spans="1:12" ht="12.75">
      <c r="A15" s="172" t="s">
        <v>157</v>
      </c>
      <c r="B15" s="172" t="s">
        <v>177</v>
      </c>
      <c r="C15" s="172" t="s">
        <v>197</v>
      </c>
      <c r="D15" s="172" t="s">
        <v>217</v>
      </c>
      <c r="E15" s="172" t="s">
        <v>237</v>
      </c>
      <c r="F15" s="172" t="s">
        <v>257</v>
      </c>
      <c r="G15" s="172" t="s">
        <v>277</v>
      </c>
      <c r="H15" s="172" t="s">
        <v>297</v>
      </c>
      <c r="I15" s="172" t="s">
        <v>317</v>
      </c>
      <c r="J15" s="172" t="s">
        <v>337</v>
      </c>
      <c r="K15" s="163"/>
      <c r="L15" s="167"/>
    </row>
    <row r="16" spans="1:12" ht="12.75">
      <c r="A16" s="172" t="s">
        <v>159</v>
      </c>
      <c r="B16" s="172" t="s">
        <v>179</v>
      </c>
      <c r="C16" s="172" t="s">
        <v>199</v>
      </c>
      <c r="D16" s="172" t="s">
        <v>219</v>
      </c>
      <c r="E16" s="172" t="s">
        <v>239</v>
      </c>
      <c r="F16" s="172" t="s">
        <v>259</v>
      </c>
      <c r="G16" s="172" t="s">
        <v>279</v>
      </c>
      <c r="H16" s="172" t="s">
        <v>299</v>
      </c>
      <c r="I16" s="172" t="s">
        <v>319</v>
      </c>
      <c r="J16" s="172" t="s">
        <v>339</v>
      </c>
      <c r="K16" s="163"/>
      <c r="L16" s="167"/>
    </row>
    <row r="17" spans="1:12" ht="12.75">
      <c r="A17" s="172" t="s">
        <v>161</v>
      </c>
      <c r="B17" s="172" t="s">
        <v>181</v>
      </c>
      <c r="C17" s="172" t="s">
        <v>201</v>
      </c>
      <c r="D17" s="172" t="s">
        <v>221</v>
      </c>
      <c r="E17" s="172" t="s">
        <v>241</v>
      </c>
      <c r="F17" s="172" t="s">
        <v>261</v>
      </c>
      <c r="G17" s="172" t="s">
        <v>281</v>
      </c>
      <c r="H17" s="172" t="s">
        <v>301</v>
      </c>
      <c r="I17" s="172" t="s">
        <v>321</v>
      </c>
      <c r="J17" s="172" t="s">
        <v>341</v>
      </c>
      <c r="K17" s="163"/>
      <c r="L17" s="167"/>
    </row>
    <row r="18" spans="1:12" ht="12.75">
      <c r="A18" s="172" t="s">
        <v>163</v>
      </c>
      <c r="B18" s="172" t="s">
        <v>183</v>
      </c>
      <c r="C18" s="172" t="s">
        <v>203</v>
      </c>
      <c r="D18" s="172" t="s">
        <v>223</v>
      </c>
      <c r="E18" s="172" t="s">
        <v>243</v>
      </c>
      <c r="F18" s="172" t="s">
        <v>263</v>
      </c>
      <c r="G18" s="172" t="s">
        <v>283</v>
      </c>
      <c r="H18" s="172" t="s">
        <v>303</v>
      </c>
      <c r="I18" s="172" t="s">
        <v>323</v>
      </c>
      <c r="J18" s="163"/>
      <c r="K18" s="163"/>
      <c r="L18" s="167"/>
    </row>
    <row r="19" spans="1:12" ht="12.75">
      <c r="A19" s="172" t="s">
        <v>165</v>
      </c>
      <c r="B19" s="172" t="s">
        <v>185</v>
      </c>
      <c r="C19" s="172" t="s">
        <v>205</v>
      </c>
      <c r="D19" s="172" t="s">
        <v>225</v>
      </c>
      <c r="E19" s="172" t="s">
        <v>245</v>
      </c>
      <c r="F19" s="172" t="s">
        <v>265</v>
      </c>
      <c r="G19" s="172" t="s">
        <v>285</v>
      </c>
      <c r="H19" s="172" t="s">
        <v>305</v>
      </c>
      <c r="I19" s="172" t="s">
        <v>325</v>
      </c>
      <c r="J19" s="163"/>
      <c r="K19" s="163"/>
      <c r="L19" s="167"/>
    </row>
    <row r="20" spans="1:12" ht="12.75">
      <c r="A20" s="172" t="s">
        <v>167</v>
      </c>
      <c r="B20" s="172" t="s">
        <v>187</v>
      </c>
      <c r="C20" s="172" t="s">
        <v>207</v>
      </c>
      <c r="D20" s="172" t="s">
        <v>227</v>
      </c>
      <c r="E20" s="172" t="s">
        <v>247</v>
      </c>
      <c r="F20" s="172" t="s">
        <v>267</v>
      </c>
      <c r="G20" s="172" t="s">
        <v>287</v>
      </c>
      <c r="H20" s="172" t="s">
        <v>307</v>
      </c>
      <c r="I20" s="172" t="s">
        <v>327</v>
      </c>
      <c r="J20" s="163"/>
      <c r="K20" s="163"/>
      <c r="L20" s="167"/>
    </row>
    <row r="21" spans="1:12" ht="12.75">
      <c r="A21" s="169"/>
      <c r="B21" s="169"/>
      <c r="C21" s="169"/>
      <c r="D21" s="169"/>
      <c r="E21" s="169"/>
      <c r="F21" s="169"/>
      <c r="G21" s="169"/>
      <c r="H21" s="169"/>
      <c r="I21" s="169"/>
      <c r="J21" s="169"/>
      <c r="K21" s="169"/>
      <c r="L21" s="170"/>
    </row>
    <row r="22" spans="1:12" ht="12.75">
      <c r="A22" s="274" t="s">
        <v>677</v>
      </c>
      <c r="B22" s="275"/>
      <c r="C22" s="275"/>
      <c r="D22" s="275"/>
      <c r="E22" s="275"/>
      <c r="F22" s="275"/>
      <c r="G22" s="171"/>
      <c r="H22" s="171"/>
      <c r="I22" s="171"/>
      <c r="J22" s="171"/>
      <c r="K22" s="171"/>
      <c r="L22" s="161"/>
    </row>
    <row r="23" spans="1:12" ht="12.75">
      <c r="A23" s="172" t="s">
        <v>150</v>
      </c>
      <c r="B23" s="172" t="s">
        <v>210</v>
      </c>
      <c r="C23" s="172" t="s">
        <v>270</v>
      </c>
      <c r="D23" s="172" t="s">
        <v>330</v>
      </c>
      <c r="E23" s="172" t="s">
        <v>366</v>
      </c>
      <c r="F23" s="172" t="s">
        <v>396</v>
      </c>
      <c r="G23" s="172" t="s">
        <v>426</v>
      </c>
      <c r="H23" s="172" t="s">
        <v>456</v>
      </c>
      <c r="I23" s="172" t="s">
        <v>486</v>
      </c>
      <c r="J23" s="172" t="s">
        <v>516</v>
      </c>
      <c r="K23" s="172" t="s">
        <v>546</v>
      </c>
      <c r="L23" s="173" t="s">
        <v>576</v>
      </c>
    </row>
    <row r="24" spans="1:12" ht="12.75">
      <c r="A24" s="172" t="s">
        <v>152</v>
      </c>
      <c r="B24" s="172" t="s">
        <v>212</v>
      </c>
      <c r="C24" s="172" t="s">
        <v>272</v>
      </c>
      <c r="D24" s="172" t="s">
        <v>332</v>
      </c>
      <c r="E24" s="172" t="s">
        <v>367</v>
      </c>
      <c r="F24" s="172" t="s">
        <v>397</v>
      </c>
      <c r="G24" s="172" t="s">
        <v>427</v>
      </c>
      <c r="H24" s="172" t="s">
        <v>457</v>
      </c>
      <c r="I24" s="172" t="s">
        <v>487</v>
      </c>
      <c r="J24" s="172" t="s">
        <v>517</v>
      </c>
      <c r="K24" s="172" t="s">
        <v>547</v>
      </c>
      <c r="L24" s="173" t="s">
        <v>577</v>
      </c>
    </row>
    <row r="25" spans="1:12" ht="12.75">
      <c r="A25" s="172" t="s">
        <v>154</v>
      </c>
      <c r="B25" s="172" t="s">
        <v>214</v>
      </c>
      <c r="C25" s="172" t="s">
        <v>274</v>
      </c>
      <c r="D25" s="172" t="s">
        <v>334</v>
      </c>
      <c r="E25" s="172" t="s">
        <v>368</v>
      </c>
      <c r="F25" s="172" t="s">
        <v>398</v>
      </c>
      <c r="G25" s="172" t="s">
        <v>428</v>
      </c>
      <c r="H25" s="172" t="s">
        <v>458</v>
      </c>
      <c r="I25" s="172" t="s">
        <v>488</v>
      </c>
      <c r="J25" s="172" t="s">
        <v>518</v>
      </c>
      <c r="K25" s="172" t="s">
        <v>548</v>
      </c>
      <c r="L25" s="173" t="s">
        <v>578</v>
      </c>
    </row>
    <row r="26" spans="1:12" ht="12.75">
      <c r="A26" s="172" t="s">
        <v>156</v>
      </c>
      <c r="B26" s="172" t="s">
        <v>216</v>
      </c>
      <c r="C26" s="172" t="s">
        <v>276</v>
      </c>
      <c r="D26" s="172" t="s">
        <v>336</v>
      </c>
      <c r="E26" s="172" t="s">
        <v>369</v>
      </c>
      <c r="F26" s="172" t="s">
        <v>399</v>
      </c>
      <c r="G26" s="172" t="s">
        <v>429</v>
      </c>
      <c r="H26" s="172" t="s">
        <v>459</v>
      </c>
      <c r="I26" s="172" t="s">
        <v>489</v>
      </c>
      <c r="J26" s="172" t="s">
        <v>519</v>
      </c>
      <c r="K26" s="172" t="s">
        <v>549</v>
      </c>
      <c r="L26" s="173" t="s">
        <v>579</v>
      </c>
    </row>
    <row r="27" spans="1:12" ht="12.75">
      <c r="A27" s="172" t="s">
        <v>158</v>
      </c>
      <c r="B27" s="172" t="s">
        <v>218</v>
      </c>
      <c r="C27" s="172" t="s">
        <v>278</v>
      </c>
      <c r="D27" s="172" t="s">
        <v>338</v>
      </c>
      <c r="E27" s="172" t="s">
        <v>370</v>
      </c>
      <c r="F27" s="172" t="s">
        <v>400</v>
      </c>
      <c r="G27" s="172" t="s">
        <v>430</v>
      </c>
      <c r="H27" s="172" t="s">
        <v>460</v>
      </c>
      <c r="I27" s="172" t="s">
        <v>490</v>
      </c>
      <c r="J27" s="172" t="s">
        <v>520</v>
      </c>
      <c r="K27" s="172" t="s">
        <v>550</v>
      </c>
      <c r="L27" s="173" t="s">
        <v>580</v>
      </c>
    </row>
    <row r="28" spans="1:12" ht="12.75">
      <c r="A28" s="172" t="s">
        <v>160</v>
      </c>
      <c r="B28" s="172" t="s">
        <v>220</v>
      </c>
      <c r="C28" s="172" t="s">
        <v>280</v>
      </c>
      <c r="D28" s="172" t="s">
        <v>340</v>
      </c>
      <c r="E28" s="172" t="s">
        <v>371</v>
      </c>
      <c r="F28" s="172" t="s">
        <v>401</v>
      </c>
      <c r="G28" s="172" t="s">
        <v>431</v>
      </c>
      <c r="H28" s="172" t="s">
        <v>461</v>
      </c>
      <c r="I28" s="172" t="s">
        <v>491</v>
      </c>
      <c r="J28" s="172" t="s">
        <v>521</v>
      </c>
      <c r="K28" s="172" t="s">
        <v>551</v>
      </c>
      <c r="L28" s="173" t="s">
        <v>581</v>
      </c>
    </row>
    <row r="29" spans="1:12" ht="12.75">
      <c r="A29" s="172" t="s">
        <v>162</v>
      </c>
      <c r="B29" s="172" t="s">
        <v>222</v>
      </c>
      <c r="C29" s="172" t="s">
        <v>282</v>
      </c>
      <c r="D29" s="172" t="s">
        <v>342</v>
      </c>
      <c r="E29" s="172" t="s">
        <v>372</v>
      </c>
      <c r="F29" s="172" t="s">
        <v>402</v>
      </c>
      <c r="G29" s="172" t="s">
        <v>432</v>
      </c>
      <c r="H29" s="172" t="s">
        <v>462</v>
      </c>
      <c r="I29" s="172" t="s">
        <v>492</v>
      </c>
      <c r="J29" s="172" t="s">
        <v>522</v>
      </c>
      <c r="K29" s="172" t="s">
        <v>552</v>
      </c>
      <c r="L29" s="173" t="s">
        <v>582</v>
      </c>
    </row>
    <row r="30" spans="1:12" ht="12.75">
      <c r="A30" s="172" t="s">
        <v>164</v>
      </c>
      <c r="B30" s="172" t="s">
        <v>224</v>
      </c>
      <c r="C30" s="172" t="s">
        <v>284</v>
      </c>
      <c r="D30" s="172" t="s">
        <v>343</v>
      </c>
      <c r="E30" s="172" t="s">
        <v>373</v>
      </c>
      <c r="F30" s="172" t="s">
        <v>403</v>
      </c>
      <c r="G30" s="172" t="s">
        <v>433</v>
      </c>
      <c r="H30" s="172" t="s">
        <v>463</v>
      </c>
      <c r="I30" s="172" t="s">
        <v>493</v>
      </c>
      <c r="J30" s="172" t="s">
        <v>523</v>
      </c>
      <c r="K30" s="172" t="s">
        <v>553</v>
      </c>
      <c r="L30" s="173" t="s">
        <v>583</v>
      </c>
    </row>
    <row r="31" spans="1:12" ht="12.75">
      <c r="A31" s="172" t="s">
        <v>166</v>
      </c>
      <c r="B31" s="172" t="s">
        <v>226</v>
      </c>
      <c r="C31" s="172" t="s">
        <v>286</v>
      </c>
      <c r="D31" s="172" t="s">
        <v>344</v>
      </c>
      <c r="E31" s="172" t="s">
        <v>374</v>
      </c>
      <c r="F31" s="172" t="s">
        <v>404</v>
      </c>
      <c r="G31" s="172" t="s">
        <v>434</v>
      </c>
      <c r="H31" s="172" t="s">
        <v>464</v>
      </c>
      <c r="I31" s="172" t="s">
        <v>494</v>
      </c>
      <c r="J31" s="172" t="s">
        <v>524</v>
      </c>
      <c r="K31" s="172" t="s">
        <v>554</v>
      </c>
      <c r="L31" s="173" t="s">
        <v>584</v>
      </c>
    </row>
    <row r="32" spans="1:12" ht="12.75">
      <c r="A32" s="172" t="s">
        <v>168</v>
      </c>
      <c r="B32" s="172" t="s">
        <v>228</v>
      </c>
      <c r="C32" s="172" t="s">
        <v>288</v>
      </c>
      <c r="D32" s="172" t="s">
        <v>345</v>
      </c>
      <c r="E32" s="172" t="s">
        <v>375</v>
      </c>
      <c r="F32" s="172" t="s">
        <v>405</v>
      </c>
      <c r="G32" s="172" t="s">
        <v>435</v>
      </c>
      <c r="H32" s="172" t="s">
        <v>465</v>
      </c>
      <c r="I32" s="172" t="s">
        <v>495</v>
      </c>
      <c r="J32" s="172" t="s">
        <v>525</v>
      </c>
      <c r="K32" s="172" t="s">
        <v>555</v>
      </c>
      <c r="L32" s="173" t="s">
        <v>585</v>
      </c>
    </row>
    <row r="33" spans="1:12" ht="12.75">
      <c r="A33" s="172" t="s">
        <v>170</v>
      </c>
      <c r="B33" s="172" t="s">
        <v>230</v>
      </c>
      <c r="C33" s="172" t="s">
        <v>290</v>
      </c>
      <c r="D33" s="172" t="s">
        <v>346</v>
      </c>
      <c r="E33" s="172" t="s">
        <v>376</v>
      </c>
      <c r="F33" s="172" t="s">
        <v>406</v>
      </c>
      <c r="G33" s="172" t="s">
        <v>436</v>
      </c>
      <c r="H33" s="172" t="s">
        <v>466</v>
      </c>
      <c r="I33" s="172" t="s">
        <v>496</v>
      </c>
      <c r="J33" s="172" t="s">
        <v>526</v>
      </c>
      <c r="K33" s="172" t="s">
        <v>556</v>
      </c>
      <c r="L33" s="173" t="s">
        <v>586</v>
      </c>
    </row>
    <row r="34" spans="1:12" ht="12.75">
      <c r="A34" s="172" t="s">
        <v>172</v>
      </c>
      <c r="B34" s="172" t="s">
        <v>232</v>
      </c>
      <c r="C34" s="172" t="s">
        <v>292</v>
      </c>
      <c r="D34" s="172" t="s">
        <v>347</v>
      </c>
      <c r="E34" s="172" t="s">
        <v>377</v>
      </c>
      <c r="F34" s="172" t="s">
        <v>407</v>
      </c>
      <c r="G34" s="172" t="s">
        <v>437</v>
      </c>
      <c r="H34" s="172" t="s">
        <v>467</v>
      </c>
      <c r="I34" s="172" t="s">
        <v>497</v>
      </c>
      <c r="J34" s="172" t="s">
        <v>527</v>
      </c>
      <c r="K34" s="172" t="s">
        <v>557</v>
      </c>
      <c r="L34" s="173" t="s">
        <v>587</v>
      </c>
    </row>
    <row r="35" spans="1:12" ht="12.75">
      <c r="A35" s="172" t="s">
        <v>174</v>
      </c>
      <c r="B35" s="172" t="s">
        <v>234</v>
      </c>
      <c r="C35" s="172" t="s">
        <v>294</v>
      </c>
      <c r="D35" s="172" t="s">
        <v>348</v>
      </c>
      <c r="E35" s="172" t="s">
        <v>378</v>
      </c>
      <c r="F35" s="172" t="s">
        <v>408</v>
      </c>
      <c r="G35" s="172" t="s">
        <v>438</v>
      </c>
      <c r="H35" s="172" t="s">
        <v>468</v>
      </c>
      <c r="I35" s="172" t="s">
        <v>498</v>
      </c>
      <c r="J35" s="172" t="s">
        <v>528</v>
      </c>
      <c r="K35" s="172" t="s">
        <v>558</v>
      </c>
      <c r="L35" s="173" t="s">
        <v>588</v>
      </c>
    </row>
    <row r="36" spans="1:12" ht="12.75">
      <c r="A36" s="172" t="s">
        <v>176</v>
      </c>
      <c r="B36" s="172" t="s">
        <v>236</v>
      </c>
      <c r="C36" s="172" t="s">
        <v>296</v>
      </c>
      <c r="D36" s="172" t="s">
        <v>349</v>
      </c>
      <c r="E36" s="172" t="s">
        <v>379</v>
      </c>
      <c r="F36" s="172" t="s">
        <v>409</v>
      </c>
      <c r="G36" s="172" t="s">
        <v>439</v>
      </c>
      <c r="H36" s="172" t="s">
        <v>469</v>
      </c>
      <c r="I36" s="172" t="s">
        <v>499</v>
      </c>
      <c r="J36" s="172" t="s">
        <v>529</v>
      </c>
      <c r="K36" s="172" t="s">
        <v>559</v>
      </c>
      <c r="L36" s="173" t="s">
        <v>589</v>
      </c>
    </row>
    <row r="37" spans="1:12" ht="12.75">
      <c r="A37" s="172" t="s">
        <v>178</v>
      </c>
      <c r="B37" s="172" t="s">
        <v>238</v>
      </c>
      <c r="C37" s="172" t="s">
        <v>298</v>
      </c>
      <c r="D37" s="172" t="s">
        <v>350</v>
      </c>
      <c r="E37" s="172" t="s">
        <v>380</v>
      </c>
      <c r="F37" s="172" t="s">
        <v>410</v>
      </c>
      <c r="G37" s="172" t="s">
        <v>440</v>
      </c>
      <c r="H37" s="172" t="s">
        <v>470</v>
      </c>
      <c r="I37" s="172" t="s">
        <v>500</v>
      </c>
      <c r="J37" s="172" t="s">
        <v>530</v>
      </c>
      <c r="K37" s="172" t="s">
        <v>560</v>
      </c>
      <c r="L37" s="173" t="s">
        <v>590</v>
      </c>
    </row>
    <row r="38" spans="1:12" ht="12.75">
      <c r="A38" s="172" t="s">
        <v>180</v>
      </c>
      <c r="B38" s="172" t="s">
        <v>240</v>
      </c>
      <c r="C38" s="172" t="s">
        <v>300</v>
      </c>
      <c r="D38" s="172" t="s">
        <v>351</v>
      </c>
      <c r="E38" s="172" t="s">
        <v>381</v>
      </c>
      <c r="F38" s="172" t="s">
        <v>411</v>
      </c>
      <c r="G38" s="172" t="s">
        <v>441</v>
      </c>
      <c r="H38" s="172" t="s">
        <v>471</v>
      </c>
      <c r="I38" s="172" t="s">
        <v>501</v>
      </c>
      <c r="J38" s="172" t="s">
        <v>531</v>
      </c>
      <c r="K38" s="172" t="s">
        <v>561</v>
      </c>
      <c r="L38" s="173" t="s">
        <v>591</v>
      </c>
    </row>
    <row r="39" spans="1:12" ht="12.75">
      <c r="A39" s="172" t="s">
        <v>182</v>
      </c>
      <c r="B39" s="172" t="s">
        <v>242</v>
      </c>
      <c r="C39" s="172" t="s">
        <v>302</v>
      </c>
      <c r="D39" s="172" t="s">
        <v>352</v>
      </c>
      <c r="E39" s="172" t="s">
        <v>382</v>
      </c>
      <c r="F39" s="172" t="s">
        <v>412</v>
      </c>
      <c r="G39" s="172" t="s">
        <v>442</v>
      </c>
      <c r="H39" s="172" t="s">
        <v>472</v>
      </c>
      <c r="I39" s="172" t="s">
        <v>502</v>
      </c>
      <c r="J39" s="172" t="s">
        <v>532</v>
      </c>
      <c r="K39" s="172" t="s">
        <v>562</v>
      </c>
      <c r="L39" s="173" t="s">
        <v>592</v>
      </c>
    </row>
    <row r="40" spans="1:12" ht="12.75">
      <c r="A40" s="172" t="s">
        <v>184</v>
      </c>
      <c r="B40" s="172" t="s">
        <v>244</v>
      </c>
      <c r="C40" s="172" t="s">
        <v>304</v>
      </c>
      <c r="D40" s="172" t="s">
        <v>353</v>
      </c>
      <c r="E40" s="172" t="s">
        <v>383</v>
      </c>
      <c r="F40" s="172" t="s">
        <v>413</v>
      </c>
      <c r="G40" s="172" t="s">
        <v>443</v>
      </c>
      <c r="H40" s="172" t="s">
        <v>473</v>
      </c>
      <c r="I40" s="172" t="s">
        <v>503</v>
      </c>
      <c r="J40" s="172" t="s">
        <v>533</v>
      </c>
      <c r="K40" s="172" t="s">
        <v>563</v>
      </c>
      <c r="L40" s="173" t="s">
        <v>593</v>
      </c>
    </row>
    <row r="41" spans="1:12" ht="12.75">
      <c r="A41" s="172" t="s">
        <v>186</v>
      </c>
      <c r="B41" s="172" t="s">
        <v>246</v>
      </c>
      <c r="C41" s="172" t="s">
        <v>306</v>
      </c>
      <c r="D41" s="172" t="s">
        <v>354</v>
      </c>
      <c r="E41" s="172" t="s">
        <v>384</v>
      </c>
      <c r="F41" s="172" t="s">
        <v>414</v>
      </c>
      <c r="G41" s="172" t="s">
        <v>444</v>
      </c>
      <c r="H41" s="172" t="s">
        <v>474</v>
      </c>
      <c r="I41" s="172" t="s">
        <v>504</v>
      </c>
      <c r="J41" s="172" t="s">
        <v>534</v>
      </c>
      <c r="K41" s="172" t="s">
        <v>564</v>
      </c>
      <c r="L41" s="173" t="s">
        <v>594</v>
      </c>
    </row>
    <row r="42" spans="1:12" ht="12.75">
      <c r="A42" s="172" t="s">
        <v>188</v>
      </c>
      <c r="B42" s="172" t="s">
        <v>248</v>
      </c>
      <c r="C42" s="172" t="s">
        <v>308</v>
      </c>
      <c r="D42" s="172" t="s">
        <v>355</v>
      </c>
      <c r="E42" s="172" t="s">
        <v>385</v>
      </c>
      <c r="F42" s="172" t="s">
        <v>415</v>
      </c>
      <c r="G42" s="172" t="s">
        <v>445</v>
      </c>
      <c r="H42" s="172" t="s">
        <v>475</v>
      </c>
      <c r="I42" s="172" t="s">
        <v>505</v>
      </c>
      <c r="J42" s="172" t="s">
        <v>535</v>
      </c>
      <c r="K42" s="172" t="s">
        <v>565</v>
      </c>
      <c r="L42" s="173" t="s">
        <v>595</v>
      </c>
    </row>
    <row r="43" spans="1:12" ht="12.75">
      <c r="A43" s="172" t="s">
        <v>190</v>
      </c>
      <c r="B43" s="172" t="s">
        <v>250</v>
      </c>
      <c r="C43" s="172" t="s">
        <v>310</v>
      </c>
      <c r="D43" s="172" t="s">
        <v>356</v>
      </c>
      <c r="E43" s="172" t="s">
        <v>386</v>
      </c>
      <c r="F43" s="172" t="s">
        <v>416</v>
      </c>
      <c r="G43" s="172" t="s">
        <v>446</v>
      </c>
      <c r="H43" s="172" t="s">
        <v>476</v>
      </c>
      <c r="I43" s="172" t="s">
        <v>506</v>
      </c>
      <c r="J43" s="172" t="s">
        <v>536</v>
      </c>
      <c r="K43" s="172" t="s">
        <v>566</v>
      </c>
      <c r="L43" s="173" t="s">
        <v>596</v>
      </c>
    </row>
    <row r="44" spans="1:12" ht="12.75">
      <c r="A44" s="172" t="s">
        <v>192</v>
      </c>
      <c r="B44" s="172" t="s">
        <v>252</v>
      </c>
      <c r="C44" s="172" t="s">
        <v>312</v>
      </c>
      <c r="D44" s="172" t="s">
        <v>357</v>
      </c>
      <c r="E44" s="172" t="s">
        <v>387</v>
      </c>
      <c r="F44" s="172" t="s">
        <v>417</v>
      </c>
      <c r="G44" s="172" t="s">
        <v>447</v>
      </c>
      <c r="H44" s="172" t="s">
        <v>477</v>
      </c>
      <c r="I44" s="172" t="s">
        <v>507</v>
      </c>
      <c r="J44" s="172" t="s">
        <v>537</v>
      </c>
      <c r="K44" s="172" t="s">
        <v>567</v>
      </c>
      <c r="L44" s="173" t="s">
        <v>597</v>
      </c>
    </row>
    <row r="45" spans="1:12" ht="12.75">
      <c r="A45" s="172" t="s">
        <v>194</v>
      </c>
      <c r="B45" s="172" t="s">
        <v>254</v>
      </c>
      <c r="C45" s="172" t="s">
        <v>314</v>
      </c>
      <c r="D45" s="172" t="s">
        <v>358</v>
      </c>
      <c r="E45" s="172" t="s">
        <v>388</v>
      </c>
      <c r="F45" s="172" t="s">
        <v>418</v>
      </c>
      <c r="G45" s="172" t="s">
        <v>448</v>
      </c>
      <c r="H45" s="172" t="s">
        <v>478</v>
      </c>
      <c r="I45" s="172" t="s">
        <v>508</v>
      </c>
      <c r="J45" s="172" t="s">
        <v>538</v>
      </c>
      <c r="K45" s="172" t="s">
        <v>568</v>
      </c>
      <c r="L45" s="173" t="s">
        <v>598</v>
      </c>
    </row>
    <row r="46" spans="1:12" ht="12.75">
      <c r="A46" s="172" t="s">
        <v>196</v>
      </c>
      <c r="B46" s="172" t="s">
        <v>256</v>
      </c>
      <c r="C46" s="172" t="s">
        <v>316</v>
      </c>
      <c r="D46" s="172" t="s">
        <v>359</v>
      </c>
      <c r="E46" s="172" t="s">
        <v>389</v>
      </c>
      <c r="F46" s="172" t="s">
        <v>419</v>
      </c>
      <c r="G46" s="172" t="s">
        <v>449</v>
      </c>
      <c r="H46" s="172" t="s">
        <v>479</v>
      </c>
      <c r="I46" s="172" t="s">
        <v>509</v>
      </c>
      <c r="J46" s="172" t="s">
        <v>539</v>
      </c>
      <c r="K46" s="172" t="s">
        <v>569</v>
      </c>
      <c r="L46" s="173" t="s">
        <v>599</v>
      </c>
    </row>
    <row r="47" spans="1:12" ht="12.75">
      <c r="A47" s="172" t="s">
        <v>198</v>
      </c>
      <c r="B47" s="172" t="s">
        <v>258</v>
      </c>
      <c r="C47" s="172" t="s">
        <v>318</v>
      </c>
      <c r="D47" s="172" t="s">
        <v>360</v>
      </c>
      <c r="E47" s="172" t="s">
        <v>390</v>
      </c>
      <c r="F47" s="172" t="s">
        <v>420</v>
      </c>
      <c r="G47" s="172" t="s">
        <v>450</v>
      </c>
      <c r="H47" s="172" t="s">
        <v>480</v>
      </c>
      <c r="I47" s="172" t="s">
        <v>510</v>
      </c>
      <c r="J47" s="172" t="s">
        <v>540</v>
      </c>
      <c r="K47" s="172" t="s">
        <v>570</v>
      </c>
      <c r="L47" s="173" t="s">
        <v>600</v>
      </c>
    </row>
    <row r="48" spans="1:12" ht="12.75">
      <c r="A48" s="172" t="s">
        <v>200</v>
      </c>
      <c r="B48" s="172" t="s">
        <v>260</v>
      </c>
      <c r="C48" s="172" t="s">
        <v>320</v>
      </c>
      <c r="D48" s="172" t="s">
        <v>361</v>
      </c>
      <c r="E48" s="172" t="s">
        <v>391</v>
      </c>
      <c r="F48" s="172" t="s">
        <v>421</v>
      </c>
      <c r="G48" s="172" t="s">
        <v>451</v>
      </c>
      <c r="H48" s="172" t="s">
        <v>481</v>
      </c>
      <c r="I48" s="172" t="s">
        <v>511</v>
      </c>
      <c r="J48" s="172" t="s">
        <v>541</v>
      </c>
      <c r="K48" s="172" t="s">
        <v>571</v>
      </c>
      <c r="L48" s="173" t="s">
        <v>601</v>
      </c>
    </row>
    <row r="49" spans="1:12" ht="12.75">
      <c r="A49" s="172" t="s">
        <v>202</v>
      </c>
      <c r="B49" s="172" t="s">
        <v>262</v>
      </c>
      <c r="C49" s="172" t="s">
        <v>322</v>
      </c>
      <c r="D49" s="172" t="s">
        <v>362</v>
      </c>
      <c r="E49" s="172" t="s">
        <v>392</v>
      </c>
      <c r="F49" s="172" t="s">
        <v>422</v>
      </c>
      <c r="G49" s="172" t="s">
        <v>452</v>
      </c>
      <c r="H49" s="172" t="s">
        <v>482</v>
      </c>
      <c r="I49" s="172" t="s">
        <v>512</v>
      </c>
      <c r="J49" s="172" t="s">
        <v>542</v>
      </c>
      <c r="K49" s="172" t="s">
        <v>572</v>
      </c>
      <c r="L49" s="167"/>
    </row>
    <row r="50" spans="1:12" ht="12.75">
      <c r="A50" s="172" t="s">
        <v>204</v>
      </c>
      <c r="B50" s="172" t="s">
        <v>264</v>
      </c>
      <c r="C50" s="172" t="s">
        <v>324</v>
      </c>
      <c r="D50" s="172" t="s">
        <v>363</v>
      </c>
      <c r="E50" s="172" t="s">
        <v>393</v>
      </c>
      <c r="F50" s="172" t="s">
        <v>423</v>
      </c>
      <c r="G50" s="172" t="s">
        <v>453</v>
      </c>
      <c r="H50" s="172" t="s">
        <v>483</v>
      </c>
      <c r="I50" s="172" t="s">
        <v>513</v>
      </c>
      <c r="J50" s="172" t="s">
        <v>543</v>
      </c>
      <c r="K50" s="172" t="s">
        <v>573</v>
      </c>
      <c r="L50" s="167"/>
    </row>
    <row r="51" spans="1:12" ht="12.75">
      <c r="A51" s="172" t="s">
        <v>206</v>
      </c>
      <c r="B51" s="172" t="s">
        <v>266</v>
      </c>
      <c r="C51" s="172" t="s">
        <v>326</v>
      </c>
      <c r="D51" s="172" t="s">
        <v>364</v>
      </c>
      <c r="E51" s="172" t="s">
        <v>394</v>
      </c>
      <c r="F51" s="172" t="s">
        <v>424</v>
      </c>
      <c r="G51" s="172" t="s">
        <v>454</v>
      </c>
      <c r="H51" s="172" t="s">
        <v>484</v>
      </c>
      <c r="I51" s="172" t="s">
        <v>514</v>
      </c>
      <c r="J51" s="172" t="s">
        <v>544</v>
      </c>
      <c r="K51" s="172" t="s">
        <v>574</v>
      </c>
      <c r="L51" s="167"/>
    </row>
    <row r="52" spans="1:12" ht="12.75">
      <c r="A52" s="174" t="s">
        <v>208</v>
      </c>
      <c r="B52" s="174" t="s">
        <v>268</v>
      </c>
      <c r="C52" s="174" t="s">
        <v>328</v>
      </c>
      <c r="D52" s="174" t="s">
        <v>365</v>
      </c>
      <c r="E52" s="174" t="s">
        <v>395</v>
      </c>
      <c r="F52" s="174" t="s">
        <v>425</v>
      </c>
      <c r="G52" s="174" t="s">
        <v>455</v>
      </c>
      <c r="H52" s="174" t="s">
        <v>485</v>
      </c>
      <c r="I52" s="174" t="s">
        <v>515</v>
      </c>
      <c r="J52" s="174" t="s">
        <v>545</v>
      </c>
      <c r="K52" s="174" t="s">
        <v>575</v>
      </c>
      <c r="L52" s="170"/>
    </row>
    <row r="53" ht="12.75">
      <c r="A53" s="172"/>
    </row>
    <row r="54" spans="1:2" ht="12.75">
      <c r="A54" s="246" t="s">
        <v>706</v>
      </c>
      <c r="B54" s="246"/>
    </row>
    <row r="55" ht="12.75">
      <c r="A55" s="172"/>
    </row>
    <row r="56" ht="12.75">
      <c r="A56" s="172"/>
    </row>
    <row r="57" ht="12.75">
      <c r="A57" s="172"/>
    </row>
    <row r="58" ht="12.75">
      <c r="A58" s="172"/>
    </row>
    <row r="59" ht="12.75">
      <c r="A59" s="172"/>
    </row>
    <row r="60" ht="12.75">
      <c r="A60" s="172"/>
    </row>
    <row r="61" ht="12.75">
      <c r="A61" s="172"/>
    </row>
    <row r="62" ht="12.75">
      <c r="A62" s="172"/>
    </row>
    <row r="63" ht="12.75">
      <c r="A63" s="172"/>
    </row>
    <row r="64" ht="12.75">
      <c r="A64" s="172"/>
    </row>
    <row r="65" ht="12.75">
      <c r="A65" s="172"/>
    </row>
    <row r="66" ht="12.75">
      <c r="A66" s="172"/>
    </row>
    <row r="67" ht="12.75">
      <c r="A67" s="172"/>
    </row>
    <row r="68" ht="12.75">
      <c r="A68" s="172"/>
    </row>
    <row r="69" ht="12.75">
      <c r="A69" s="172"/>
    </row>
    <row r="70" ht="12.75">
      <c r="A70" s="172"/>
    </row>
    <row r="71" ht="12.75">
      <c r="A71" s="172"/>
    </row>
    <row r="72" ht="12.75">
      <c r="A72" s="172"/>
    </row>
    <row r="73" ht="12.75">
      <c r="A73" s="172"/>
    </row>
    <row r="74" ht="12.75">
      <c r="A74" s="172"/>
    </row>
    <row r="75" ht="12.75">
      <c r="A75" s="172"/>
    </row>
    <row r="76" ht="12.75">
      <c r="A76" s="172"/>
    </row>
    <row r="77" ht="12.75">
      <c r="A77" s="172"/>
    </row>
    <row r="78" ht="12.75">
      <c r="A78" s="172"/>
    </row>
    <row r="79" ht="12.75">
      <c r="A79" s="172"/>
    </row>
    <row r="80" ht="12.75">
      <c r="A80" s="172"/>
    </row>
    <row r="81" ht="12.75">
      <c r="A81" s="172"/>
    </row>
    <row r="82" ht="12.75">
      <c r="A82" s="172"/>
    </row>
    <row r="83" ht="12.75">
      <c r="A83" s="172"/>
    </row>
    <row r="84" ht="12.75">
      <c r="A84" s="172"/>
    </row>
    <row r="85" ht="12.75">
      <c r="A85" s="172"/>
    </row>
    <row r="86" ht="12.75">
      <c r="A86" s="172"/>
    </row>
    <row r="87" ht="12.75">
      <c r="A87" s="172"/>
    </row>
    <row r="88" ht="12.75">
      <c r="A88" s="172"/>
    </row>
    <row r="89" ht="12.75">
      <c r="A89" s="172"/>
    </row>
    <row r="90" ht="12.75">
      <c r="A90" s="172"/>
    </row>
    <row r="91" ht="12.75">
      <c r="A91" s="172"/>
    </row>
    <row r="92" ht="12.75">
      <c r="A92" s="172"/>
    </row>
    <row r="93" ht="12.75">
      <c r="A93" s="172"/>
    </row>
    <row r="94" ht="12.75">
      <c r="A94" s="172"/>
    </row>
    <row r="95" ht="12.75">
      <c r="A95" s="172"/>
    </row>
    <row r="96" ht="12.75">
      <c r="A96" s="172"/>
    </row>
    <row r="97" ht="12.75">
      <c r="A97" s="172"/>
    </row>
    <row r="98" ht="12.75">
      <c r="A98" s="172"/>
    </row>
    <row r="99" ht="12.75">
      <c r="A99" s="172"/>
    </row>
    <row r="100" ht="12.75">
      <c r="A100" s="172"/>
    </row>
    <row r="101" ht="12.75">
      <c r="A101" s="172"/>
    </row>
    <row r="102" ht="12.75">
      <c r="A102" s="172"/>
    </row>
    <row r="103" ht="12.75">
      <c r="A103" s="172"/>
    </row>
    <row r="104" ht="12.75">
      <c r="A104" s="172"/>
    </row>
    <row r="105" ht="12.75">
      <c r="A105" s="172"/>
    </row>
    <row r="106" ht="12.75">
      <c r="A106" s="172"/>
    </row>
    <row r="107" ht="12.75">
      <c r="A107" s="172"/>
    </row>
    <row r="108" ht="12.75">
      <c r="A108" s="172"/>
    </row>
    <row r="109" ht="12.75">
      <c r="A109" s="172"/>
    </row>
    <row r="110" ht="12.75">
      <c r="A110" s="172"/>
    </row>
    <row r="111" ht="12.75">
      <c r="A111" s="172"/>
    </row>
    <row r="112" ht="12.75">
      <c r="A112" s="172"/>
    </row>
    <row r="113" ht="12.75">
      <c r="A113" s="172"/>
    </row>
    <row r="114" ht="12.75">
      <c r="A114" s="172"/>
    </row>
    <row r="115" ht="12.75">
      <c r="A115" s="172"/>
    </row>
    <row r="116" ht="12.75">
      <c r="A116" s="172"/>
    </row>
    <row r="117" ht="12.75">
      <c r="A117" s="172"/>
    </row>
    <row r="118" ht="12.75">
      <c r="A118" s="172"/>
    </row>
    <row r="119" ht="12.75">
      <c r="A119" s="172"/>
    </row>
    <row r="120" ht="12.75">
      <c r="A120" s="172"/>
    </row>
    <row r="121" ht="12.75">
      <c r="A121" s="172"/>
    </row>
    <row r="122" ht="12.75">
      <c r="A122" s="172"/>
    </row>
    <row r="123" ht="12.75">
      <c r="A123" s="172"/>
    </row>
    <row r="124" ht="12.75">
      <c r="A124" s="172"/>
    </row>
    <row r="125" ht="12.75">
      <c r="A125" s="172"/>
    </row>
    <row r="126" ht="12.75">
      <c r="A126" s="172"/>
    </row>
    <row r="127" ht="12.75">
      <c r="A127" s="172"/>
    </row>
    <row r="128" ht="12.75">
      <c r="A128" s="172"/>
    </row>
    <row r="129" ht="12.75">
      <c r="A129" s="172"/>
    </row>
    <row r="130" ht="12.75">
      <c r="A130" s="172"/>
    </row>
    <row r="131" ht="12.75">
      <c r="A131" s="172"/>
    </row>
    <row r="132" ht="12.75">
      <c r="A132" s="172"/>
    </row>
    <row r="133" ht="12.75">
      <c r="A133" s="172"/>
    </row>
    <row r="134" ht="12.75">
      <c r="A134" s="172"/>
    </row>
    <row r="135" ht="12.75">
      <c r="A135" s="172"/>
    </row>
    <row r="136" ht="12.75">
      <c r="A136" s="172"/>
    </row>
    <row r="137" ht="12.75">
      <c r="A137" s="172"/>
    </row>
    <row r="138" ht="12.75">
      <c r="A138" s="172"/>
    </row>
    <row r="139" ht="12.75">
      <c r="A139" s="172"/>
    </row>
    <row r="140" ht="12.75">
      <c r="A140" s="172"/>
    </row>
    <row r="141" ht="12.75">
      <c r="A141" s="172"/>
    </row>
    <row r="142" ht="12.75">
      <c r="A142" s="172"/>
    </row>
    <row r="143" ht="12.75">
      <c r="A143" s="172"/>
    </row>
    <row r="144" ht="12.75">
      <c r="A144" s="172"/>
    </row>
    <row r="145" ht="12.75">
      <c r="A145" s="172"/>
    </row>
    <row r="146" ht="12.75">
      <c r="A146" s="172"/>
    </row>
    <row r="147" ht="12.75">
      <c r="A147" s="172"/>
    </row>
    <row r="148" ht="12.75">
      <c r="A148" s="172"/>
    </row>
    <row r="149" ht="12.75">
      <c r="A149" s="172"/>
    </row>
    <row r="150" ht="12.75">
      <c r="A150" s="172"/>
    </row>
    <row r="151" ht="12.75">
      <c r="A151" s="172"/>
    </row>
    <row r="152" ht="12.75">
      <c r="A152" s="172"/>
    </row>
    <row r="153" ht="12.75">
      <c r="A153" s="172"/>
    </row>
    <row r="154" ht="12.75">
      <c r="A154" s="172"/>
    </row>
    <row r="155" ht="12.75">
      <c r="A155" s="172"/>
    </row>
    <row r="156" ht="12.75">
      <c r="A156" s="172"/>
    </row>
    <row r="157" ht="12.75">
      <c r="A157" s="172"/>
    </row>
    <row r="158" ht="12.75">
      <c r="A158" s="172"/>
    </row>
    <row r="159" ht="12.75">
      <c r="A159" s="172"/>
    </row>
    <row r="160" ht="12.75">
      <c r="A160" s="172"/>
    </row>
    <row r="161" ht="12.75">
      <c r="A161" s="172"/>
    </row>
    <row r="162" ht="12.75">
      <c r="A162" s="172"/>
    </row>
    <row r="163" ht="12.75">
      <c r="A163" s="172"/>
    </row>
    <row r="164" ht="12.75">
      <c r="A164" s="172"/>
    </row>
    <row r="165" ht="12.75">
      <c r="A165" s="172"/>
    </row>
    <row r="166" ht="12.75">
      <c r="A166" s="172"/>
    </row>
    <row r="167" ht="12.75">
      <c r="A167" s="172"/>
    </row>
    <row r="168" ht="12.75">
      <c r="A168" s="172"/>
    </row>
    <row r="169" ht="12.75">
      <c r="A169" s="172"/>
    </row>
    <row r="170" ht="12.75">
      <c r="A170" s="172"/>
    </row>
    <row r="171" ht="12.75">
      <c r="A171" s="172"/>
    </row>
    <row r="172" ht="12.75">
      <c r="A172" s="172"/>
    </row>
    <row r="173" ht="12.75">
      <c r="A173" s="172"/>
    </row>
    <row r="174" ht="12.75">
      <c r="A174" s="172"/>
    </row>
    <row r="175" ht="12.75">
      <c r="A175" s="172"/>
    </row>
    <row r="176" ht="12.75">
      <c r="A176" s="172"/>
    </row>
    <row r="177" ht="12.75">
      <c r="A177" s="172"/>
    </row>
    <row r="178" ht="12.75">
      <c r="A178" s="172"/>
    </row>
    <row r="179" ht="12.75">
      <c r="A179" s="172"/>
    </row>
    <row r="180" ht="12.75">
      <c r="A180" s="172"/>
    </row>
    <row r="181" ht="12.75">
      <c r="A181" s="172"/>
    </row>
    <row r="182" ht="12.75">
      <c r="A182" s="172"/>
    </row>
    <row r="183" ht="12.75">
      <c r="A183" s="172"/>
    </row>
    <row r="184" ht="12.75">
      <c r="A184" s="172"/>
    </row>
    <row r="185" ht="12.75">
      <c r="A185" s="172"/>
    </row>
    <row r="186" ht="12.75">
      <c r="A186" s="172"/>
    </row>
    <row r="187" ht="12.75">
      <c r="A187" s="172"/>
    </row>
    <row r="188" ht="12.75">
      <c r="A188" s="172"/>
    </row>
    <row r="189" ht="12.75">
      <c r="A189" s="172"/>
    </row>
    <row r="190" ht="12.75">
      <c r="A190" s="172"/>
    </row>
    <row r="191" ht="12.75">
      <c r="A191" s="172"/>
    </row>
    <row r="192" ht="12.75">
      <c r="A192" s="172"/>
    </row>
    <row r="193" ht="12.75">
      <c r="A193" s="172"/>
    </row>
    <row r="194" ht="12.75">
      <c r="A194" s="172"/>
    </row>
    <row r="195" ht="12.75">
      <c r="A195" s="172"/>
    </row>
    <row r="196" ht="12.75">
      <c r="A196" s="172"/>
    </row>
    <row r="197" ht="12.75">
      <c r="A197" s="172"/>
    </row>
    <row r="198" ht="12.75">
      <c r="A198" s="172"/>
    </row>
    <row r="199" ht="12.75">
      <c r="A199" s="172"/>
    </row>
    <row r="200" ht="12.75">
      <c r="A200" s="172"/>
    </row>
    <row r="201" ht="12.75">
      <c r="A201" s="172"/>
    </row>
    <row r="202" ht="12.75">
      <c r="A202" s="172"/>
    </row>
    <row r="203" ht="12.75">
      <c r="A203" s="172"/>
    </row>
    <row r="204" ht="12.75">
      <c r="A204" s="172"/>
    </row>
    <row r="205" ht="12.75">
      <c r="A205" s="172"/>
    </row>
    <row r="206" ht="12.75">
      <c r="A206" s="172"/>
    </row>
    <row r="207" ht="12.75">
      <c r="A207" s="172"/>
    </row>
    <row r="208" ht="12.75">
      <c r="A208" s="172"/>
    </row>
    <row r="209" ht="12.75">
      <c r="A209" s="172"/>
    </row>
    <row r="210" ht="12.75">
      <c r="A210" s="172"/>
    </row>
    <row r="211" ht="12.75">
      <c r="A211" s="172"/>
    </row>
    <row r="212" ht="12.75">
      <c r="A212" s="172"/>
    </row>
    <row r="213" ht="12.75">
      <c r="A213" s="172"/>
    </row>
    <row r="214" ht="12.75">
      <c r="A214" s="172"/>
    </row>
    <row r="215" ht="12.75">
      <c r="A215" s="172"/>
    </row>
    <row r="216" ht="12.75">
      <c r="A216" s="172"/>
    </row>
    <row r="217" ht="12.75">
      <c r="A217" s="172"/>
    </row>
    <row r="218" ht="12.75">
      <c r="A218" s="172"/>
    </row>
    <row r="219" ht="12.75">
      <c r="A219" s="172"/>
    </row>
    <row r="220" ht="12.75">
      <c r="A220" s="172"/>
    </row>
    <row r="221" ht="12.75">
      <c r="A221" s="172"/>
    </row>
    <row r="222" ht="12.75">
      <c r="A222" s="172"/>
    </row>
    <row r="223" ht="12.75">
      <c r="A223" s="172"/>
    </row>
    <row r="224" ht="12.75">
      <c r="A224" s="172"/>
    </row>
    <row r="225" ht="12.75">
      <c r="A225" s="172"/>
    </row>
    <row r="226" ht="12.75">
      <c r="A226" s="172"/>
    </row>
    <row r="227" ht="12.75">
      <c r="A227" s="172"/>
    </row>
    <row r="228" ht="12.75">
      <c r="A228" s="172"/>
    </row>
    <row r="229" ht="12.75">
      <c r="A229" s="172"/>
    </row>
    <row r="230" ht="12.75">
      <c r="A230" s="172"/>
    </row>
    <row r="231" ht="12.75">
      <c r="A231" s="172"/>
    </row>
    <row r="232" ht="12.75">
      <c r="A232" s="172"/>
    </row>
    <row r="233" ht="12.75">
      <c r="A233" s="172"/>
    </row>
    <row r="234" ht="12.75">
      <c r="A234" s="172"/>
    </row>
    <row r="235" ht="12.75">
      <c r="A235" s="172"/>
    </row>
    <row r="236" ht="12.75">
      <c r="A236" s="172"/>
    </row>
    <row r="237" ht="12.75">
      <c r="A237" s="172"/>
    </row>
    <row r="238" ht="12.75">
      <c r="A238" s="172"/>
    </row>
    <row r="239" ht="12.75">
      <c r="A239" s="172"/>
    </row>
    <row r="240" ht="12.75">
      <c r="A240" s="172"/>
    </row>
    <row r="241" ht="12.75">
      <c r="A241" s="172"/>
    </row>
    <row r="242" ht="12.75">
      <c r="A242" s="172"/>
    </row>
    <row r="243" ht="12.75">
      <c r="A243" s="172"/>
    </row>
    <row r="244" ht="12.75">
      <c r="A244" s="172"/>
    </row>
    <row r="245" ht="12.75">
      <c r="A245" s="172"/>
    </row>
    <row r="246" ht="12.75">
      <c r="A246" s="172"/>
    </row>
    <row r="247" ht="12.75">
      <c r="A247" s="172"/>
    </row>
    <row r="248" ht="12.75">
      <c r="A248" s="172"/>
    </row>
    <row r="249" ht="12.75">
      <c r="A249" s="172"/>
    </row>
    <row r="250" ht="12.75">
      <c r="A250" s="172"/>
    </row>
    <row r="251" ht="12.75">
      <c r="A251" s="172"/>
    </row>
    <row r="252" ht="12.75">
      <c r="A252" s="172"/>
    </row>
    <row r="253" ht="12.75">
      <c r="A253" s="172"/>
    </row>
    <row r="254" ht="12.75">
      <c r="A254" s="172"/>
    </row>
    <row r="255" ht="12.75">
      <c r="A255" s="172"/>
    </row>
    <row r="256" ht="12.75">
      <c r="A256" s="172"/>
    </row>
    <row r="257" ht="12.75">
      <c r="A257" s="172"/>
    </row>
    <row r="258" ht="12.75">
      <c r="A258" s="172"/>
    </row>
    <row r="259" ht="12.75">
      <c r="A259" s="172"/>
    </row>
    <row r="260" ht="12.75">
      <c r="A260" s="172"/>
    </row>
    <row r="261" ht="12.75">
      <c r="A261" s="172"/>
    </row>
    <row r="262" ht="12.75">
      <c r="A262" s="172"/>
    </row>
    <row r="263" ht="12.75">
      <c r="A263" s="172"/>
    </row>
    <row r="264" ht="12.75">
      <c r="A264" s="172"/>
    </row>
    <row r="265" ht="12.75">
      <c r="A265" s="172"/>
    </row>
    <row r="266" ht="12.75">
      <c r="A266" s="172"/>
    </row>
    <row r="267" ht="12.75">
      <c r="A267" s="172"/>
    </row>
    <row r="268" ht="12.75">
      <c r="A268" s="172"/>
    </row>
    <row r="269" ht="12.75">
      <c r="A269" s="172"/>
    </row>
    <row r="270" ht="12.75">
      <c r="A270" s="172"/>
    </row>
    <row r="271" ht="12.75">
      <c r="A271" s="172"/>
    </row>
    <row r="272" ht="12.75">
      <c r="A272" s="172"/>
    </row>
    <row r="273" ht="12.75">
      <c r="A273" s="172"/>
    </row>
    <row r="274" ht="12.75">
      <c r="A274" s="172"/>
    </row>
    <row r="275" ht="12.75">
      <c r="A275" s="172"/>
    </row>
    <row r="276" ht="12.75">
      <c r="A276" s="172"/>
    </row>
    <row r="277" ht="12.75">
      <c r="A277" s="172"/>
    </row>
    <row r="278" ht="12.75">
      <c r="A278" s="172"/>
    </row>
    <row r="279" ht="12.75">
      <c r="A279" s="172"/>
    </row>
    <row r="280" ht="12.75">
      <c r="A280" s="172"/>
    </row>
    <row r="281" ht="12.75">
      <c r="A281" s="172"/>
    </row>
    <row r="282" ht="12.75">
      <c r="A282" s="172"/>
    </row>
    <row r="283" ht="12.75">
      <c r="A283" s="172"/>
    </row>
    <row r="284" ht="12.75">
      <c r="A284" s="172"/>
    </row>
    <row r="285" ht="12.75">
      <c r="A285" s="172"/>
    </row>
    <row r="286" ht="12.75">
      <c r="A286" s="172"/>
    </row>
    <row r="287" ht="12.75">
      <c r="A287" s="172"/>
    </row>
    <row r="288" ht="12.75">
      <c r="A288" s="172"/>
    </row>
    <row r="289" ht="12.75">
      <c r="A289" s="172"/>
    </row>
    <row r="290" ht="12.75">
      <c r="A290" s="172"/>
    </row>
    <row r="291" ht="12.75">
      <c r="A291" s="172"/>
    </row>
    <row r="292" ht="12.75">
      <c r="A292" s="172"/>
    </row>
    <row r="293" ht="12.75">
      <c r="A293" s="172"/>
    </row>
    <row r="294" ht="12.75">
      <c r="A294" s="172"/>
    </row>
    <row r="295" ht="12.75">
      <c r="A295" s="172"/>
    </row>
    <row r="296" ht="12.75">
      <c r="A296" s="172"/>
    </row>
    <row r="297" ht="12.75">
      <c r="A297" s="172"/>
    </row>
    <row r="298" ht="12.75">
      <c r="A298" s="172"/>
    </row>
    <row r="299" ht="12.75">
      <c r="A299" s="172"/>
    </row>
    <row r="300" ht="12.75">
      <c r="A300" s="172"/>
    </row>
    <row r="301" ht="12.75">
      <c r="A301" s="172"/>
    </row>
    <row r="302" ht="12.75">
      <c r="A302" s="172"/>
    </row>
    <row r="303" ht="12.75">
      <c r="A303" s="172"/>
    </row>
    <row r="304" ht="12.75">
      <c r="A304" s="172"/>
    </row>
    <row r="305" ht="12.75">
      <c r="A305" s="172"/>
    </row>
    <row r="306" ht="12.75">
      <c r="A306" s="172"/>
    </row>
    <row r="307" ht="12.75">
      <c r="A307" s="172"/>
    </row>
    <row r="308" ht="12.75">
      <c r="A308" s="172"/>
    </row>
    <row r="309" ht="12.75">
      <c r="A309" s="172"/>
    </row>
    <row r="310" ht="12.75">
      <c r="A310" s="172"/>
    </row>
    <row r="311" ht="12.75">
      <c r="A311" s="172"/>
    </row>
    <row r="312" ht="12.75">
      <c r="A312" s="172"/>
    </row>
    <row r="313" ht="12.75">
      <c r="A313" s="172"/>
    </row>
    <row r="314" ht="12.75">
      <c r="A314" s="172"/>
    </row>
    <row r="315" ht="12.75">
      <c r="A315" s="172"/>
    </row>
    <row r="316" ht="12.75">
      <c r="A316" s="172"/>
    </row>
    <row r="317" ht="12.75">
      <c r="A317" s="172"/>
    </row>
    <row r="318" ht="12.75">
      <c r="A318" s="172"/>
    </row>
    <row r="319" ht="12.75">
      <c r="A319" s="172"/>
    </row>
    <row r="320" ht="12.75">
      <c r="A320" s="172"/>
    </row>
    <row r="321" ht="12.75">
      <c r="A321" s="172"/>
    </row>
    <row r="322" ht="12.75">
      <c r="A322" s="172"/>
    </row>
    <row r="323" ht="12.75">
      <c r="A323" s="172"/>
    </row>
    <row r="324" ht="12.75">
      <c r="A324" s="172"/>
    </row>
    <row r="325" ht="12.75">
      <c r="A325" s="172"/>
    </row>
    <row r="326" ht="12.75">
      <c r="A326" s="172"/>
    </row>
    <row r="327" ht="12.75">
      <c r="A327" s="172"/>
    </row>
    <row r="328" ht="12.75">
      <c r="A328" s="172"/>
    </row>
    <row r="329" ht="12.75">
      <c r="A329" s="172"/>
    </row>
    <row r="330" ht="12.75">
      <c r="A330" s="172"/>
    </row>
    <row r="331" ht="12.75">
      <c r="A331" s="172"/>
    </row>
    <row r="332" ht="12.75">
      <c r="A332" s="172"/>
    </row>
    <row r="333" ht="12.75">
      <c r="A333" s="172"/>
    </row>
    <row r="334" ht="12.75">
      <c r="A334" s="172"/>
    </row>
    <row r="335" ht="12.75">
      <c r="A335" s="172"/>
    </row>
    <row r="336" ht="12.75">
      <c r="A336" s="172"/>
    </row>
    <row r="337" ht="12.75">
      <c r="A337" s="172"/>
    </row>
    <row r="338" ht="12.75">
      <c r="A338" s="172"/>
    </row>
    <row r="339" ht="12.75">
      <c r="A339" s="172"/>
    </row>
    <row r="340" ht="12.75">
      <c r="A340" s="172"/>
    </row>
    <row r="341" ht="12.75">
      <c r="A341" s="172"/>
    </row>
    <row r="342" ht="12.75">
      <c r="A342" s="172"/>
    </row>
    <row r="343" ht="12.75">
      <c r="A343" s="172"/>
    </row>
    <row r="344" ht="12.75">
      <c r="A344" s="172"/>
    </row>
    <row r="345" ht="12.75">
      <c r="A345" s="172"/>
    </row>
    <row r="346" ht="12.75">
      <c r="A346" s="172"/>
    </row>
    <row r="347" ht="12.75">
      <c r="A347" s="172"/>
    </row>
    <row r="348" ht="12.75">
      <c r="A348" s="172"/>
    </row>
    <row r="349" ht="12.75">
      <c r="A349" s="172"/>
    </row>
    <row r="350" ht="12.75">
      <c r="A350" s="172"/>
    </row>
    <row r="351" ht="12.75">
      <c r="A351" s="172"/>
    </row>
    <row r="352" ht="12.75">
      <c r="A352" s="172"/>
    </row>
    <row r="353" ht="12.75">
      <c r="A353" s="172"/>
    </row>
    <row r="354" ht="12.75">
      <c r="A354" s="172"/>
    </row>
    <row r="355" ht="12.75">
      <c r="A355" s="172"/>
    </row>
    <row r="356" ht="12.75">
      <c r="A356" s="172"/>
    </row>
    <row r="357" ht="12.75">
      <c r="A357" s="172"/>
    </row>
    <row r="358" ht="12.75">
      <c r="A358" s="172"/>
    </row>
    <row r="359" ht="12.75">
      <c r="A359" s="172"/>
    </row>
    <row r="360" ht="12.75">
      <c r="A360" s="172"/>
    </row>
    <row r="361" ht="12.75">
      <c r="A361" s="172"/>
    </row>
    <row r="362" ht="12.75">
      <c r="A362" s="172"/>
    </row>
    <row r="363" ht="12.75">
      <c r="A363" s="172"/>
    </row>
    <row r="364" ht="12.75">
      <c r="A364" s="172"/>
    </row>
    <row r="365" ht="12.75">
      <c r="A365" s="172"/>
    </row>
    <row r="366" ht="12.75">
      <c r="A366" s="172"/>
    </row>
    <row r="367" ht="12.75">
      <c r="A367" s="172"/>
    </row>
    <row r="368" ht="12.75">
      <c r="A368" s="172"/>
    </row>
    <row r="369" ht="12.75">
      <c r="A369" s="172"/>
    </row>
    <row r="370" ht="12.75">
      <c r="A370" s="172"/>
    </row>
    <row r="371" ht="12.75">
      <c r="A371" s="172"/>
    </row>
    <row r="372" ht="12.75">
      <c r="A372" s="172"/>
    </row>
    <row r="373" ht="12.75">
      <c r="A373" s="172"/>
    </row>
    <row r="374" ht="12.75">
      <c r="A374" s="172"/>
    </row>
    <row r="375" ht="12.75">
      <c r="A375" s="172"/>
    </row>
    <row r="376" ht="12.75">
      <c r="A376" s="172"/>
    </row>
    <row r="377" ht="12.75">
      <c r="A377" s="172"/>
    </row>
    <row r="378" ht="12.75">
      <c r="A378" s="172"/>
    </row>
    <row r="379" ht="12.75">
      <c r="A379" s="172"/>
    </row>
    <row r="380" ht="12.75">
      <c r="A380" s="172"/>
    </row>
    <row r="381" ht="12.75">
      <c r="A381" s="172"/>
    </row>
    <row r="382" ht="12.75">
      <c r="A382" s="172"/>
    </row>
    <row r="383" ht="12.75">
      <c r="A383" s="172"/>
    </row>
    <row r="384" ht="12.75">
      <c r="A384" s="172"/>
    </row>
    <row r="385" ht="12.75">
      <c r="A385" s="172"/>
    </row>
    <row r="386" ht="12.75">
      <c r="A386" s="172"/>
    </row>
    <row r="387" ht="12.75">
      <c r="A387" s="172"/>
    </row>
    <row r="388" ht="12.75">
      <c r="A388" s="172"/>
    </row>
    <row r="389" ht="12.75">
      <c r="A389" s="172"/>
    </row>
    <row r="390" ht="12.75">
      <c r="A390" s="172"/>
    </row>
    <row r="391" ht="12.75">
      <c r="A391" s="172"/>
    </row>
    <row r="392" ht="12.75">
      <c r="A392" s="172"/>
    </row>
    <row r="393" ht="12.75">
      <c r="A393" s="172"/>
    </row>
    <row r="394" ht="12.75">
      <c r="A394" s="172"/>
    </row>
    <row r="395" ht="12.75">
      <c r="A395" s="172"/>
    </row>
    <row r="396" ht="12.75">
      <c r="A396" s="172"/>
    </row>
    <row r="397" ht="12.75">
      <c r="A397" s="172"/>
    </row>
    <row r="398" ht="12.75">
      <c r="A398" s="172"/>
    </row>
    <row r="399" ht="12.75">
      <c r="A399" s="172"/>
    </row>
    <row r="400" ht="12.75">
      <c r="A400" s="172"/>
    </row>
    <row r="401" ht="12.75">
      <c r="A401" s="172"/>
    </row>
    <row r="402" ht="12.75">
      <c r="A402" s="172"/>
    </row>
    <row r="403" ht="12.75">
      <c r="A403" s="172"/>
    </row>
    <row r="404" ht="12.75">
      <c r="A404" s="172"/>
    </row>
    <row r="405" ht="12.75">
      <c r="A405" s="172"/>
    </row>
    <row r="406" ht="12.75">
      <c r="A406" s="172"/>
    </row>
    <row r="407" ht="12.75">
      <c r="A407" s="172"/>
    </row>
    <row r="408" ht="12.75">
      <c r="A408" s="172"/>
    </row>
    <row r="409" ht="12.75">
      <c r="A409" s="172"/>
    </row>
    <row r="410" ht="12.75">
      <c r="A410" s="172"/>
    </row>
    <row r="411" ht="12.75">
      <c r="A411" s="172"/>
    </row>
    <row r="412" ht="12.75">
      <c r="A412" s="172"/>
    </row>
    <row r="413" ht="12.75">
      <c r="A413" s="172"/>
    </row>
    <row r="414" ht="12.75">
      <c r="A414" s="172"/>
    </row>
    <row r="415" ht="12.75">
      <c r="A415" s="172"/>
    </row>
    <row r="416" ht="12.75">
      <c r="A416" s="172"/>
    </row>
    <row r="417" ht="12.75">
      <c r="A417" s="172"/>
    </row>
    <row r="418" ht="12.75">
      <c r="A418" s="172"/>
    </row>
    <row r="419" ht="12.75">
      <c r="A419" s="172"/>
    </row>
    <row r="420" ht="12.75">
      <c r="A420" s="172"/>
    </row>
    <row r="421" ht="12.75">
      <c r="A421" s="172"/>
    </row>
    <row r="422" ht="12.75">
      <c r="A422" s="172"/>
    </row>
    <row r="423" ht="12.75">
      <c r="A423" s="172"/>
    </row>
    <row r="424" ht="12.75">
      <c r="A424" s="172"/>
    </row>
    <row r="425" ht="12.75">
      <c r="A425" s="172"/>
    </row>
    <row r="426" ht="12.75">
      <c r="A426" s="172"/>
    </row>
    <row r="427" ht="12.75">
      <c r="A427" s="172"/>
    </row>
    <row r="428" ht="12.75">
      <c r="A428" s="172"/>
    </row>
    <row r="429" ht="12.75">
      <c r="A429" s="172"/>
    </row>
    <row r="430" ht="12.75">
      <c r="A430" s="172"/>
    </row>
    <row r="431" ht="12.75">
      <c r="A431" s="172"/>
    </row>
    <row r="432" ht="12.75">
      <c r="A432" s="172"/>
    </row>
    <row r="433" ht="12.75">
      <c r="A433" s="172"/>
    </row>
    <row r="434" ht="12.75">
      <c r="A434" s="172"/>
    </row>
    <row r="435" ht="12.75">
      <c r="A435" s="172"/>
    </row>
    <row r="436" ht="12.75">
      <c r="A436" s="172"/>
    </row>
    <row r="437" ht="12.75">
      <c r="A437" s="172"/>
    </row>
    <row r="438" ht="12.75">
      <c r="A438" s="172"/>
    </row>
    <row r="439" ht="12.75">
      <c r="A439" s="172"/>
    </row>
    <row r="440" ht="12.75">
      <c r="A440" s="172"/>
    </row>
    <row r="441" ht="12.75">
      <c r="A441" s="172"/>
    </row>
    <row r="442" ht="12.75">
      <c r="A442" s="172"/>
    </row>
    <row r="443" ht="12.75">
      <c r="A443" s="172"/>
    </row>
    <row r="444" ht="12.75">
      <c r="A444" s="172"/>
    </row>
    <row r="445" ht="12.75">
      <c r="A445" s="172"/>
    </row>
    <row r="446" ht="12.75">
      <c r="A446" s="172"/>
    </row>
    <row r="447" ht="12.75">
      <c r="A447" s="172"/>
    </row>
    <row r="448" ht="12.75">
      <c r="A448" s="172"/>
    </row>
    <row r="449" ht="12.75">
      <c r="A449" s="172"/>
    </row>
    <row r="450" ht="12.75">
      <c r="A450" s="172"/>
    </row>
    <row r="451" ht="12.75">
      <c r="A451" s="172"/>
    </row>
    <row r="452" ht="12.75">
      <c r="A452" s="172"/>
    </row>
  </sheetData>
  <sheetProtection/>
  <mergeCells count="7">
    <mergeCell ref="A54:B54"/>
    <mergeCell ref="A22:F22"/>
    <mergeCell ref="G3:L4"/>
    <mergeCell ref="A1:N1"/>
    <mergeCell ref="A3:E3"/>
    <mergeCell ref="A10:F10"/>
    <mergeCell ref="M2:N2"/>
  </mergeCells>
  <hyperlinks>
    <hyperlink ref="M2" location="Contents!A1" display="Back to contents page"/>
  </hyperlinks>
  <printOptions/>
  <pageMargins left="0.75" right="0.75" top="1" bottom="1" header="0.5" footer="0.5"/>
  <pageSetup horizontalDpi="600" verticalDpi="600" orientation="landscape" paperSize="9" scale="82" r:id="rId2"/>
  <drawing r:id="rId1"/>
</worksheet>
</file>

<file path=xl/worksheets/sheet26.xml><?xml version="1.0" encoding="utf-8"?>
<worksheet xmlns="http://schemas.openxmlformats.org/spreadsheetml/2006/main" xmlns:r="http://schemas.openxmlformats.org/officeDocument/2006/relationships">
  <sheetPr>
    <tabColor indexed="38"/>
  </sheetPr>
  <dimension ref="A1:AK65"/>
  <sheetViews>
    <sheetView zoomScalePageLayoutView="0" workbookViewId="0" topLeftCell="A49">
      <selection activeCell="A64" sqref="A64:E65"/>
    </sheetView>
  </sheetViews>
  <sheetFormatPr defaultColWidth="9.140625" defaultRowHeight="12.75"/>
  <cols>
    <col min="1" max="1" width="16.421875" style="0" customWidth="1"/>
    <col min="3" max="28" width="10.421875" style="0" bestFit="1" customWidth="1"/>
    <col min="30" max="30" width="9.140625" style="46" customWidth="1"/>
    <col min="31" max="31" width="9.140625" style="52" customWidth="1"/>
    <col min="32" max="32" width="9.140625" style="46" customWidth="1"/>
    <col min="33" max="33" width="12.28125" style="0" customWidth="1"/>
  </cols>
  <sheetData>
    <row r="1" spans="1:30" ht="12.75">
      <c r="A1" s="3" t="s">
        <v>51</v>
      </c>
      <c r="AD1" s="53" t="s">
        <v>47</v>
      </c>
    </row>
    <row r="2" spans="1:28" ht="14.25" customHeight="1">
      <c r="A2" s="282" t="s">
        <v>0</v>
      </c>
      <c r="B2" s="284" t="s">
        <v>13</v>
      </c>
      <c r="C2" s="4"/>
      <c r="D2" s="4"/>
      <c r="E2" s="4"/>
      <c r="F2" s="4"/>
      <c r="G2" s="4"/>
      <c r="H2" s="4"/>
      <c r="I2" s="4"/>
      <c r="J2" s="4"/>
      <c r="K2" s="4"/>
      <c r="L2" s="4"/>
      <c r="M2" s="4"/>
      <c r="N2" s="4"/>
      <c r="O2" s="4"/>
      <c r="P2" s="4"/>
      <c r="Q2" s="4"/>
      <c r="R2" s="4"/>
      <c r="S2" s="4"/>
      <c r="T2" s="4"/>
      <c r="U2" s="4"/>
      <c r="V2" s="4"/>
      <c r="W2" s="4"/>
      <c r="X2" s="4"/>
      <c r="Y2" s="4"/>
      <c r="Z2" s="4"/>
      <c r="AA2" s="4"/>
      <c r="AB2" s="5"/>
    </row>
    <row r="3" spans="1:33" ht="12.75">
      <c r="A3" s="283"/>
      <c r="B3" s="285"/>
      <c r="C3" s="10">
        <v>2006</v>
      </c>
      <c r="D3" s="10">
        <v>2007</v>
      </c>
      <c r="E3" s="10">
        <v>2008</v>
      </c>
      <c r="F3" s="10">
        <v>2009</v>
      </c>
      <c r="G3" s="10">
        <v>2010</v>
      </c>
      <c r="H3" s="10">
        <v>2011</v>
      </c>
      <c r="I3" s="10">
        <v>2012</v>
      </c>
      <c r="J3" s="10">
        <v>2013</v>
      </c>
      <c r="K3" s="10">
        <v>2014</v>
      </c>
      <c r="L3" s="10">
        <v>2015</v>
      </c>
      <c r="M3" s="10">
        <v>2016</v>
      </c>
      <c r="N3" s="10">
        <v>2017</v>
      </c>
      <c r="O3" s="10">
        <v>2018</v>
      </c>
      <c r="P3" s="10">
        <v>2019</v>
      </c>
      <c r="Q3" s="10">
        <v>2020</v>
      </c>
      <c r="R3" s="10">
        <v>2021</v>
      </c>
      <c r="S3" s="10">
        <v>2022</v>
      </c>
      <c r="T3" s="10">
        <v>2023</v>
      </c>
      <c r="U3" s="10">
        <v>2024</v>
      </c>
      <c r="V3" s="10">
        <v>2025</v>
      </c>
      <c r="W3" s="10">
        <v>2026</v>
      </c>
      <c r="X3" s="10">
        <v>2027</v>
      </c>
      <c r="Y3" s="10">
        <v>2028</v>
      </c>
      <c r="Z3" s="10">
        <v>2029</v>
      </c>
      <c r="AA3" s="10">
        <v>2030</v>
      </c>
      <c r="AB3" s="11">
        <v>2031</v>
      </c>
      <c r="AD3" s="51">
        <v>2006</v>
      </c>
      <c r="AG3" s="51">
        <v>2031</v>
      </c>
    </row>
    <row r="4" spans="1:33" ht="12.75">
      <c r="A4" s="42" t="s">
        <v>14</v>
      </c>
      <c r="B4" s="6" t="s">
        <v>81</v>
      </c>
      <c r="C4" s="9" t="e">
        <v>#REF!</v>
      </c>
      <c r="D4" s="9" t="e">
        <v>#REF!</v>
      </c>
      <c r="E4" s="9" t="e">
        <v>#REF!</v>
      </c>
      <c r="F4" s="9" t="e">
        <v>#REF!</v>
      </c>
      <c r="G4" s="9" t="e">
        <v>#REF!</v>
      </c>
      <c r="H4" s="9" t="e">
        <v>#REF!</v>
      </c>
      <c r="I4" s="9" t="e">
        <v>#REF!</v>
      </c>
      <c r="J4" s="9" t="e">
        <v>#REF!</v>
      </c>
      <c r="K4" s="9" t="e">
        <v>#REF!</v>
      </c>
      <c r="L4" s="9" t="e">
        <v>#REF!</v>
      </c>
      <c r="M4" s="9" t="e">
        <v>#REF!</v>
      </c>
      <c r="N4" s="9" t="e">
        <v>#REF!</v>
      </c>
      <c r="O4" s="9" t="e">
        <v>#REF!</v>
      </c>
      <c r="P4" s="9" t="e">
        <v>#REF!</v>
      </c>
      <c r="Q4" s="9" t="e">
        <v>#REF!</v>
      </c>
      <c r="R4" s="9" t="e">
        <v>#REF!</v>
      </c>
      <c r="S4" s="9" t="e">
        <v>#REF!</v>
      </c>
      <c r="T4" s="9" t="e">
        <v>#REF!</v>
      </c>
      <c r="U4" s="9" t="e">
        <v>#REF!</v>
      </c>
      <c r="V4" s="9" t="e">
        <v>#REF!</v>
      </c>
      <c r="W4" s="9" t="e">
        <v>#REF!</v>
      </c>
      <c r="X4" s="9" t="e">
        <v>#REF!</v>
      </c>
      <c r="Y4" s="9" t="e">
        <v>#REF!</v>
      </c>
      <c r="Z4" s="9" t="e">
        <v>#REF!</v>
      </c>
      <c r="AA4" s="9" t="e">
        <v>#REF!</v>
      </c>
      <c r="AB4" s="9" t="e">
        <v>#REF!</v>
      </c>
      <c r="AD4" s="47" t="e">
        <v>#REF!</v>
      </c>
      <c r="AE4" s="47"/>
      <c r="AG4" s="47" t="e">
        <v>#REF!</v>
      </c>
    </row>
    <row r="5" spans="1:33" ht="12.75">
      <c r="A5" s="14"/>
      <c r="B5" s="6" t="s">
        <v>82</v>
      </c>
      <c r="C5" s="9" t="e">
        <v>#REF!</v>
      </c>
      <c r="D5" s="9" t="e">
        <v>#REF!</v>
      </c>
      <c r="E5" s="9" t="e">
        <v>#REF!</v>
      </c>
      <c r="F5" s="9" t="e">
        <v>#REF!</v>
      </c>
      <c r="G5" s="9" t="e">
        <v>#REF!</v>
      </c>
      <c r="H5" s="9" t="e">
        <v>#REF!</v>
      </c>
      <c r="I5" s="9" t="e">
        <v>#REF!</v>
      </c>
      <c r="J5" s="9" t="e">
        <v>#REF!</v>
      </c>
      <c r="K5" s="9" t="e">
        <v>#REF!</v>
      </c>
      <c r="L5" s="9" t="e">
        <v>#REF!</v>
      </c>
      <c r="M5" s="9" t="e">
        <v>#REF!</v>
      </c>
      <c r="N5" s="9" t="e">
        <v>#REF!</v>
      </c>
      <c r="O5" s="9" t="e">
        <v>#REF!</v>
      </c>
      <c r="P5" s="9" t="e">
        <v>#REF!</v>
      </c>
      <c r="Q5" s="9" t="e">
        <v>#REF!</v>
      </c>
      <c r="R5" s="9" t="e">
        <v>#REF!</v>
      </c>
      <c r="S5" s="9" t="e">
        <v>#REF!</v>
      </c>
      <c r="T5" s="9" t="e">
        <v>#REF!</v>
      </c>
      <c r="U5" s="9" t="e">
        <v>#REF!</v>
      </c>
      <c r="V5" s="9" t="e">
        <v>#REF!</v>
      </c>
      <c r="W5" s="9" t="e">
        <v>#REF!</v>
      </c>
      <c r="X5" s="9" t="e">
        <v>#REF!</v>
      </c>
      <c r="Y5" s="9" t="e">
        <v>#REF!</v>
      </c>
      <c r="Z5" s="9" t="e">
        <v>#REF!</v>
      </c>
      <c r="AA5" s="9" t="e">
        <v>#REF!</v>
      </c>
      <c r="AB5" s="9" t="e">
        <v>#REF!</v>
      </c>
      <c r="AD5" s="47" t="e">
        <v>#REF!</v>
      </c>
      <c r="AE5" s="47"/>
      <c r="AG5" s="47" t="e">
        <v>#REF!</v>
      </c>
    </row>
    <row r="6" spans="1:33" ht="12.75">
      <c r="A6" s="14"/>
      <c r="B6" s="6" t="s">
        <v>83</v>
      </c>
      <c r="C6" s="9" t="e">
        <v>#REF!</v>
      </c>
      <c r="D6" s="9" t="e">
        <v>#REF!</v>
      </c>
      <c r="E6" s="9" t="e">
        <v>#REF!</v>
      </c>
      <c r="F6" s="9" t="e">
        <v>#REF!</v>
      </c>
      <c r="G6" s="9" t="e">
        <v>#REF!</v>
      </c>
      <c r="H6" s="9" t="e">
        <v>#REF!</v>
      </c>
      <c r="I6" s="9" t="e">
        <v>#REF!</v>
      </c>
      <c r="J6" s="9" t="e">
        <v>#REF!</v>
      </c>
      <c r="K6" s="9" t="e">
        <v>#REF!</v>
      </c>
      <c r="L6" s="9" t="e">
        <v>#REF!</v>
      </c>
      <c r="M6" s="9" t="e">
        <v>#REF!</v>
      </c>
      <c r="N6" s="9" t="e">
        <v>#REF!</v>
      </c>
      <c r="O6" s="9" t="e">
        <v>#REF!</v>
      </c>
      <c r="P6" s="9" t="e">
        <v>#REF!</v>
      </c>
      <c r="Q6" s="9" t="e">
        <v>#REF!</v>
      </c>
      <c r="R6" s="9" t="e">
        <v>#REF!</v>
      </c>
      <c r="S6" s="9" t="e">
        <v>#REF!</v>
      </c>
      <c r="T6" s="9" t="e">
        <v>#REF!</v>
      </c>
      <c r="U6" s="9" t="e">
        <v>#REF!</v>
      </c>
      <c r="V6" s="9" t="e">
        <v>#REF!</v>
      </c>
      <c r="W6" s="9" t="e">
        <v>#REF!</v>
      </c>
      <c r="X6" s="9" t="e">
        <v>#REF!</v>
      </c>
      <c r="Y6" s="9" t="e">
        <v>#REF!</v>
      </c>
      <c r="Z6" s="9" t="e">
        <v>#REF!</v>
      </c>
      <c r="AA6" s="9" t="e">
        <v>#REF!</v>
      </c>
      <c r="AB6" s="9" t="e">
        <v>#REF!</v>
      </c>
      <c r="AD6" s="47" t="e">
        <v>#REF!</v>
      </c>
      <c r="AE6" s="47"/>
      <c r="AG6" s="47" t="e">
        <v>#REF!</v>
      </c>
    </row>
    <row r="7" spans="1:33" ht="12.75">
      <c r="A7" s="14"/>
      <c r="B7" s="6" t="s">
        <v>84</v>
      </c>
      <c r="C7" s="9" t="e">
        <v>#REF!</v>
      </c>
      <c r="D7" s="9" t="e">
        <v>#REF!</v>
      </c>
      <c r="E7" s="9" t="e">
        <v>#REF!</v>
      </c>
      <c r="F7" s="9" t="e">
        <v>#REF!</v>
      </c>
      <c r="G7" s="9" t="e">
        <v>#REF!</v>
      </c>
      <c r="H7" s="9" t="e">
        <v>#REF!</v>
      </c>
      <c r="I7" s="9" t="e">
        <v>#REF!</v>
      </c>
      <c r="J7" s="9" t="e">
        <v>#REF!</v>
      </c>
      <c r="K7" s="9" t="e">
        <v>#REF!</v>
      </c>
      <c r="L7" s="9" t="e">
        <v>#REF!</v>
      </c>
      <c r="M7" s="9" t="e">
        <v>#REF!</v>
      </c>
      <c r="N7" s="9" t="e">
        <v>#REF!</v>
      </c>
      <c r="O7" s="9" t="e">
        <v>#REF!</v>
      </c>
      <c r="P7" s="9" t="e">
        <v>#REF!</v>
      </c>
      <c r="Q7" s="9" t="e">
        <v>#REF!</v>
      </c>
      <c r="R7" s="9" t="e">
        <v>#REF!</v>
      </c>
      <c r="S7" s="9" t="e">
        <v>#REF!</v>
      </c>
      <c r="T7" s="9" t="e">
        <v>#REF!</v>
      </c>
      <c r="U7" s="9" t="e">
        <v>#REF!</v>
      </c>
      <c r="V7" s="9" t="e">
        <v>#REF!</v>
      </c>
      <c r="W7" s="9" t="e">
        <v>#REF!</v>
      </c>
      <c r="X7" s="9" t="e">
        <v>#REF!</v>
      </c>
      <c r="Y7" s="9" t="e">
        <v>#REF!</v>
      </c>
      <c r="Z7" s="9" t="e">
        <v>#REF!</v>
      </c>
      <c r="AA7" s="9" t="e">
        <v>#REF!</v>
      </c>
      <c r="AB7" s="9" t="e">
        <v>#REF!</v>
      </c>
      <c r="AD7" s="47" t="e">
        <v>#REF!</v>
      </c>
      <c r="AE7" s="47"/>
      <c r="AG7" s="47" t="e">
        <v>#REF!</v>
      </c>
    </row>
    <row r="8" spans="1:33" ht="12.75">
      <c r="A8" s="14"/>
      <c r="B8" s="6" t="s">
        <v>85</v>
      </c>
      <c r="C8" s="9" t="e">
        <v>#REF!</v>
      </c>
      <c r="D8" s="9" t="e">
        <v>#REF!</v>
      </c>
      <c r="E8" s="9" t="e">
        <v>#REF!</v>
      </c>
      <c r="F8" s="9" t="e">
        <v>#REF!</v>
      </c>
      <c r="G8" s="9" t="e">
        <v>#REF!</v>
      </c>
      <c r="H8" s="9" t="e">
        <v>#REF!</v>
      </c>
      <c r="I8" s="9" t="e">
        <v>#REF!</v>
      </c>
      <c r="J8" s="9" t="e">
        <v>#REF!</v>
      </c>
      <c r="K8" s="9" t="e">
        <v>#REF!</v>
      </c>
      <c r="L8" s="9" t="e">
        <v>#REF!</v>
      </c>
      <c r="M8" s="9" t="e">
        <v>#REF!</v>
      </c>
      <c r="N8" s="9" t="e">
        <v>#REF!</v>
      </c>
      <c r="O8" s="9" t="e">
        <v>#REF!</v>
      </c>
      <c r="P8" s="9" t="e">
        <v>#REF!</v>
      </c>
      <c r="Q8" s="9" t="e">
        <v>#REF!</v>
      </c>
      <c r="R8" s="9" t="e">
        <v>#REF!</v>
      </c>
      <c r="S8" s="9" t="e">
        <v>#REF!</v>
      </c>
      <c r="T8" s="9" t="e">
        <v>#REF!</v>
      </c>
      <c r="U8" s="9" t="e">
        <v>#REF!</v>
      </c>
      <c r="V8" s="9" t="e">
        <v>#REF!</v>
      </c>
      <c r="W8" s="9" t="e">
        <v>#REF!</v>
      </c>
      <c r="X8" s="9" t="e">
        <v>#REF!</v>
      </c>
      <c r="Y8" s="9" t="e">
        <v>#REF!</v>
      </c>
      <c r="Z8" s="9" t="e">
        <v>#REF!</v>
      </c>
      <c r="AA8" s="9" t="e">
        <v>#REF!</v>
      </c>
      <c r="AB8" s="9" t="e">
        <v>#REF!</v>
      </c>
      <c r="AD8" s="47" t="e">
        <v>#REF!</v>
      </c>
      <c r="AE8" s="47"/>
      <c r="AG8" s="47" t="e">
        <v>#REF!</v>
      </c>
    </row>
    <row r="9" spans="1:35" ht="12.75">
      <c r="A9" s="12"/>
      <c r="B9" s="13" t="s">
        <v>15</v>
      </c>
      <c r="C9" s="15" t="e">
        <f aca="true" t="shared" si="0" ref="C9:AB9">SUM(C4:C8)</f>
        <v>#REF!</v>
      </c>
      <c r="D9" s="15" t="e">
        <f t="shared" si="0"/>
        <v>#REF!</v>
      </c>
      <c r="E9" s="15" t="e">
        <f t="shared" si="0"/>
        <v>#REF!</v>
      </c>
      <c r="F9" s="15" t="e">
        <f t="shared" si="0"/>
        <v>#REF!</v>
      </c>
      <c r="G9" s="15" t="e">
        <f t="shared" si="0"/>
        <v>#REF!</v>
      </c>
      <c r="H9" s="15" t="e">
        <f t="shared" si="0"/>
        <v>#REF!</v>
      </c>
      <c r="I9" s="15" t="e">
        <f t="shared" si="0"/>
        <v>#REF!</v>
      </c>
      <c r="J9" s="15" t="e">
        <f t="shared" si="0"/>
        <v>#REF!</v>
      </c>
      <c r="K9" s="15" t="e">
        <f t="shared" si="0"/>
        <v>#REF!</v>
      </c>
      <c r="L9" s="15" t="e">
        <f t="shared" si="0"/>
        <v>#REF!</v>
      </c>
      <c r="M9" s="15" t="e">
        <f t="shared" si="0"/>
        <v>#REF!</v>
      </c>
      <c r="N9" s="15" t="e">
        <f t="shared" si="0"/>
        <v>#REF!</v>
      </c>
      <c r="O9" s="15" t="e">
        <f t="shared" si="0"/>
        <v>#REF!</v>
      </c>
      <c r="P9" s="15" t="e">
        <f t="shared" si="0"/>
        <v>#REF!</v>
      </c>
      <c r="Q9" s="15" t="e">
        <f t="shared" si="0"/>
        <v>#REF!</v>
      </c>
      <c r="R9" s="15" t="e">
        <f t="shared" si="0"/>
        <v>#REF!</v>
      </c>
      <c r="S9" s="15" t="e">
        <f t="shared" si="0"/>
        <v>#REF!</v>
      </c>
      <c r="T9" s="15" t="e">
        <f t="shared" si="0"/>
        <v>#REF!</v>
      </c>
      <c r="U9" s="15" t="e">
        <f t="shared" si="0"/>
        <v>#REF!</v>
      </c>
      <c r="V9" s="15" t="e">
        <f t="shared" si="0"/>
        <v>#REF!</v>
      </c>
      <c r="W9" s="15" t="e">
        <f t="shared" si="0"/>
        <v>#REF!</v>
      </c>
      <c r="X9" s="15" t="e">
        <f t="shared" si="0"/>
        <v>#REF!</v>
      </c>
      <c r="Y9" s="15" t="e">
        <f t="shared" si="0"/>
        <v>#REF!</v>
      </c>
      <c r="Z9" s="15" t="e">
        <f t="shared" si="0"/>
        <v>#REF!</v>
      </c>
      <c r="AA9" s="15" t="e">
        <f t="shared" si="0"/>
        <v>#REF!</v>
      </c>
      <c r="AB9" s="15" t="e">
        <f t="shared" si="0"/>
        <v>#REF!</v>
      </c>
      <c r="AD9" s="54" t="e">
        <f>SUM(AD4:AD8)</f>
        <v>#REF!</v>
      </c>
      <c r="AE9" s="54" t="e">
        <v>#REF!</v>
      </c>
      <c r="AF9" s="46" t="e">
        <f>IF(ROUND(AD9,0)=ROUND(AE9,0),"ok","error")</f>
        <v>#REF!</v>
      </c>
      <c r="AG9" s="54" t="e">
        <f>SUM(AG4:AG8)</f>
        <v>#REF!</v>
      </c>
      <c r="AH9" s="54" t="e">
        <v>#REF!</v>
      </c>
      <c r="AI9" s="46" t="e">
        <f>IF(ROUND(AG9,0)=ROUND(AH9,0),"ok","error")</f>
        <v>#REF!</v>
      </c>
    </row>
    <row r="10" spans="1:32" s="16" customFormat="1" ht="12.75">
      <c r="A10" s="30"/>
      <c r="B10" s="31"/>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D10" s="46"/>
      <c r="AE10" s="52"/>
      <c r="AF10" s="46"/>
    </row>
    <row r="11" spans="1:33" ht="12.75">
      <c r="A11" s="42" t="s">
        <v>16</v>
      </c>
      <c r="B11" s="6" t="s">
        <v>81</v>
      </c>
      <c r="C11" s="9" t="e">
        <v>#REF!</v>
      </c>
      <c r="D11" s="9" t="e">
        <v>#REF!</v>
      </c>
      <c r="E11" s="9" t="e">
        <v>#REF!</v>
      </c>
      <c r="F11" s="9" t="e">
        <v>#REF!</v>
      </c>
      <c r="G11" s="9" t="e">
        <v>#REF!</v>
      </c>
      <c r="H11" s="9" t="e">
        <v>#REF!</v>
      </c>
      <c r="I11" s="9" t="e">
        <v>#REF!</v>
      </c>
      <c r="J11" s="9" t="e">
        <v>#REF!</v>
      </c>
      <c r="K11" s="9" t="e">
        <v>#REF!</v>
      </c>
      <c r="L11" s="9" t="e">
        <v>#REF!</v>
      </c>
      <c r="M11" s="9" t="e">
        <v>#REF!</v>
      </c>
      <c r="N11" s="9" t="e">
        <v>#REF!</v>
      </c>
      <c r="O11" s="9" t="e">
        <v>#REF!</v>
      </c>
      <c r="P11" s="9" t="e">
        <v>#REF!</v>
      </c>
      <c r="Q11" s="9" t="e">
        <v>#REF!</v>
      </c>
      <c r="R11" s="9" t="e">
        <v>#REF!</v>
      </c>
      <c r="S11" s="9" t="e">
        <v>#REF!</v>
      </c>
      <c r="T11" s="9" t="e">
        <v>#REF!</v>
      </c>
      <c r="U11" s="9" t="e">
        <v>#REF!</v>
      </c>
      <c r="V11" s="9" t="e">
        <v>#REF!</v>
      </c>
      <c r="W11" s="9" t="e">
        <v>#REF!</v>
      </c>
      <c r="X11" s="9" t="e">
        <v>#REF!</v>
      </c>
      <c r="Y11" s="9" t="e">
        <v>#REF!</v>
      </c>
      <c r="Z11" s="9" t="e">
        <v>#REF!</v>
      </c>
      <c r="AA11" s="9" t="e">
        <v>#REF!</v>
      </c>
      <c r="AB11" s="9" t="e">
        <v>#REF!</v>
      </c>
      <c r="AD11" s="47" t="e">
        <v>#REF!</v>
      </c>
      <c r="AE11" s="47"/>
      <c r="AG11" s="47" t="e">
        <v>#REF!</v>
      </c>
    </row>
    <row r="12" spans="1:33" ht="12.75">
      <c r="A12" s="14"/>
      <c r="B12" s="6" t="s">
        <v>82</v>
      </c>
      <c r="C12" s="9" t="e">
        <v>#REF!</v>
      </c>
      <c r="D12" s="9" t="e">
        <v>#REF!</v>
      </c>
      <c r="E12" s="9" t="e">
        <v>#REF!</v>
      </c>
      <c r="F12" s="9" t="e">
        <v>#REF!</v>
      </c>
      <c r="G12" s="9" t="e">
        <v>#REF!</v>
      </c>
      <c r="H12" s="9" t="e">
        <v>#REF!</v>
      </c>
      <c r="I12" s="9" t="e">
        <v>#REF!</v>
      </c>
      <c r="J12" s="9" t="e">
        <v>#REF!</v>
      </c>
      <c r="K12" s="9" t="e">
        <v>#REF!</v>
      </c>
      <c r="L12" s="9" t="e">
        <v>#REF!</v>
      </c>
      <c r="M12" s="9" t="e">
        <v>#REF!</v>
      </c>
      <c r="N12" s="9" t="e">
        <v>#REF!</v>
      </c>
      <c r="O12" s="9" t="e">
        <v>#REF!</v>
      </c>
      <c r="P12" s="9" t="e">
        <v>#REF!</v>
      </c>
      <c r="Q12" s="9" t="e">
        <v>#REF!</v>
      </c>
      <c r="R12" s="9" t="e">
        <v>#REF!</v>
      </c>
      <c r="S12" s="9" t="e">
        <v>#REF!</v>
      </c>
      <c r="T12" s="9" t="e">
        <v>#REF!</v>
      </c>
      <c r="U12" s="9" t="e">
        <v>#REF!</v>
      </c>
      <c r="V12" s="9" t="e">
        <v>#REF!</v>
      </c>
      <c r="W12" s="9" t="e">
        <v>#REF!</v>
      </c>
      <c r="X12" s="9" t="e">
        <v>#REF!</v>
      </c>
      <c r="Y12" s="9" t="e">
        <v>#REF!</v>
      </c>
      <c r="Z12" s="9" t="e">
        <v>#REF!</v>
      </c>
      <c r="AA12" s="9" t="e">
        <v>#REF!</v>
      </c>
      <c r="AB12" s="9" t="e">
        <v>#REF!</v>
      </c>
      <c r="AD12" s="47" t="e">
        <v>#REF!</v>
      </c>
      <c r="AE12" s="47"/>
      <c r="AG12" s="47" t="e">
        <v>#REF!</v>
      </c>
    </row>
    <row r="13" spans="1:33" ht="12.75">
      <c r="A13" s="14"/>
      <c r="B13" s="6" t="s">
        <v>83</v>
      </c>
      <c r="C13" s="9" t="e">
        <v>#REF!</v>
      </c>
      <c r="D13" s="9" t="e">
        <v>#REF!</v>
      </c>
      <c r="E13" s="9" t="e">
        <v>#REF!</v>
      </c>
      <c r="F13" s="9" t="e">
        <v>#REF!</v>
      </c>
      <c r="G13" s="9" t="e">
        <v>#REF!</v>
      </c>
      <c r="H13" s="9" t="e">
        <v>#REF!</v>
      </c>
      <c r="I13" s="9" t="e">
        <v>#REF!</v>
      </c>
      <c r="J13" s="9" t="e">
        <v>#REF!</v>
      </c>
      <c r="K13" s="9" t="e">
        <v>#REF!</v>
      </c>
      <c r="L13" s="9" t="e">
        <v>#REF!</v>
      </c>
      <c r="M13" s="9" t="e">
        <v>#REF!</v>
      </c>
      <c r="N13" s="9" t="e">
        <v>#REF!</v>
      </c>
      <c r="O13" s="9" t="e">
        <v>#REF!</v>
      </c>
      <c r="P13" s="9" t="e">
        <v>#REF!</v>
      </c>
      <c r="Q13" s="9" t="e">
        <v>#REF!</v>
      </c>
      <c r="R13" s="9" t="e">
        <v>#REF!</v>
      </c>
      <c r="S13" s="9" t="e">
        <v>#REF!</v>
      </c>
      <c r="T13" s="9" t="e">
        <v>#REF!</v>
      </c>
      <c r="U13" s="9" t="e">
        <v>#REF!</v>
      </c>
      <c r="V13" s="9" t="e">
        <v>#REF!</v>
      </c>
      <c r="W13" s="9" t="e">
        <v>#REF!</v>
      </c>
      <c r="X13" s="9" t="e">
        <v>#REF!</v>
      </c>
      <c r="Y13" s="9" t="e">
        <v>#REF!</v>
      </c>
      <c r="Z13" s="9" t="e">
        <v>#REF!</v>
      </c>
      <c r="AA13" s="9" t="e">
        <v>#REF!</v>
      </c>
      <c r="AB13" s="9" t="e">
        <v>#REF!</v>
      </c>
      <c r="AC13" s="9"/>
      <c r="AD13" s="47" t="e">
        <v>#REF!</v>
      </c>
      <c r="AE13" s="47"/>
      <c r="AG13" s="47" t="e">
        <v>#REF!</v>
      </c>
    </row>
    <row r="14" spans="1:33" ht="12.75">
      <c r="A14" s="14"/>
      <c r="B14" s="6" t="s">
        <v>84</v>
      </c>
      <c r="C14" s="9" t="e">
        <v>#REF!</v>
      </c>
      <c r="D14" s="9" t="e">
        <v>#REF!</v>
      </c>
      <c r="E14" s="9" t="e">
        <v>#REF!</v>
      </c>
      <c r="F14" s="9" t="e">
        <v>#REF!</v>
      </c>
      <c r="G14" s="9" t="e">
        <v>#REF!</v>
      </c>
      <c r="H14" s="9" t="e">
        <v>#REF!</v>
      </c>
      <c r="I14" s="9" t="e">
        <v>#REF!</v>
      </c>
      <c r="J14" s="9" t="e">
        <v>#REF!</v>
      </c>
      <c r="K14" s="9" t="e">
        <v>#REF!</v>
      </c>
      <c r="L14" s="9" t="e">
        <v>#REF!</v>
      </c>
      <c r="M14" s="9" t="e">
        <v>#REF!</v>
      </c>
      <c r="N14" s="9" t="e">
        <v>#REF!</v>
      </c>
      <c r="O14" s="9" t="e">
        <v>#REF!</v>
      </c>
      <c r="P14" s="9" t="e">
        <v>#REF!</v>
      </c>
      <c r="Q14" s="9" t="e">
        <v>#REF!</v>
      </c>
      <c r="R14" s="9" t="e">
        <v>#REF!</v>
      </c>
      <c r="S14" s="9" t="e">
        <v>#REF!</v>
      </c>
      <c r="T14" s="9" t="e">
        <v>#REF!</v>
      </c>
      <c r="U14" s="9" t="e">
        <v>#REF!</v>
      </c>
      <c r="V14" s="9" t="e">
        <v>#REF!</v>
      </c>
      <c r="W14" s="9" t="e">
        <v>#REF!</v>
      </c>
      <c r="X14" s="9" t="e">
        <v>#REF!</v>
      </c>
      <c r="Y14" s="9" t="e">
        <v>#REF!</v>
      </c>
      <c r="Z14" s="9" t="e">
        <v>#REF!</v>
      </c>
      <c r="AA14" s="9" t="e">
        <v>#REF!</v>
      </c>
      <c r="AB14" s="9" t="e">
        <v>#REF!</v>
      </c>
      <c r="AD14" s="47" t="e">
        <v>#REF!</v>
      </c>
      <c r="AE14" s="47"/>
      <c r="AG14" s="47" t="e">
        <v>#REF!</v>
      </c>
    </row>
    <row r="15" spans="1:33" ht="12.75">
      <c r="A15" s="14"/>
      <c r="B15" s="6" t="s">
        <v>85</v>
      </c>
      <c r="C15" s="9" t="e">
        <v>#REF!</v>
      </c>
      <c r="D15" s="9" t="e">
        <v>#REF!</v>
      </c>
      <c r="E15" s="9" t="e">
        <v>#REF!</v>
      </c>
      <c r="F15" s="9" t="e">
        <v>#REF!</v>
      </c>
      <c r="G15" s="9" t="e">
        <v>#REF!</v>
      </c>
      <c r="H15" s="9" t="e">
        <v>#REF!</v>
      </c>
      <c r="I15" s="9" t="e">
        <v>#REF!</v>
      </c>
      <c r="J15" s="9" t="e">
        <v>#REF!</v>
      </c>
      <c r="K15" s="9" t="e">
        <v>#REF!</v>
      </c>
      <c r="L15" s="9" t="e">
        <v>#REF!</v>
      </c>
      <c r="M15" s="9" t="e">
        <v>#REF!</v>
      </c>
      <c r="N15" s="9" t="e">
        <v>#REF!</v>
      </c>
      <c r="O15" s="9" t="e">
        <v>#REF!</v>
      </c>
      <c r="P15" s="9" t="e">
        <v>#REF!</v>
      </c>
      <c r="Q15" s="9" t="e">
        <v>#REF!</v>
      </c>
      <c r="R15" s="9" t="e">
        <v>#REF!</v>
      </c>
      <c r="S15" s="9" t="e">
        <v>#REF!</v>
      </c>
      <c r="T15" s="9" t="e">
        <v>#REF!</v>
      </c>
      <c r="U15" s="9" t="e">
        <v>#REF!</v>
      </c>
      <c r="V15" s="9" t="e">
        <v>#REF!</v>
      </c>
      <c r="W15" s="9" t="e">
        <v>#REF!</v>
      </c>
      <c r="X15" s="9" t="e">
        <v>#REF!</v>
      </c>
      <c r="Y15" s="9" t="e">
        <v>#REF!</v>
      </c>
      <c r="Z15" s="9" t="e">
        <v>#REF!</v>
      </c>
      <c r="AA15" s="9" t="e">
        <v>#REF!</v>
      </c>
      <c r="AB15" s="9" t="e">
        <v>#REF!</v>
      </c>
      <c r="AD15" s="47" t="e">
        <v>#REF!</v>
      </c>
      <c r="AE15" s="47"/>
      <c r="AG15" s="47" t="e">
        <v>#REF!</v>
      </c>
    </row>
    <row r="16" spans="1:35" ht="12.75">
      <c r="A16" s="12"/>
      <c r="B16" s="13" t="s">
        <v>15</v>
      </c>
      <c r="C16" s="15" t="e">
        <f aca="true" t="shared" si="1" ref="C16:AB16">SUM(C11:C15)</f>
        <v>#REF!</v>
      </c>
      <c r="D16" s="15" t="e">
        <f t="shared" si="1"/>
        <v>#REF!</v>
      </c>
      <c r="E16" s="15" t="e">
        <f t="shared" si="1"/>
        <v>#REF!</v>
      </c>
      <c r="F16" s="15" t="e">
        <f t="shared" si="1"/>
        <v>#REF!</v>
      </c>
      <c r="G16" s="15" t="e">
        <f t="shared" si="1"/>
        <v>#REF!</v>
      </c>
      <c r="H16" s="15" t="e">
        <f t="shared" si="1"/>
        <v>#REF!</v>
      </c>
      <c r="I16" s="15" t="e">
        <f t="shared" si="1"/>
        <v>#REF!</v>
      </c>
      <c r="J16" s="15" t="e">
        <f t="shared" si="1"/>
        <v>#REF!</v>
      </c>
      <c r="K16" s="15" t="e">
        <f t="shared" si="1"/>
        <v>#REF!</v>
      </c>
      <c r="L16" s="15" t="e">
        <f t="shared" si="1"/>
        <v>#REF!</v>
      </c>
      <c r="M16" s="15" t="e">
        <f t="shared" si="1"/>
        <v>#REF!</v>
      </c>
      <c r="N16" s="15" t="e">
        <f t="shared" si="1"/>
        <v>#REF!</v>
      </c>
      <c r="O16" s="15" t="e">
        <f t="shared" si="1"/>
        <v>#REF!</v>
      </c>
      <c r="P16" s="15" t="e">
        <f t="shared" si="1"/>
        <v>#REF!</v>
      </c>
      <c r="Q16" s="15" t="e">
        <f t="shared" si="1"/>
        <v>#REF!</v>
      </c>
      <c r="R16" s="15" t="e">
        <f t="shared" si="1"/>
        <v>#REF!</v>
      </c>
      <c r="S16" s="15" t="e">
        <f t="shared" si="1"/>
        <v>#REF!</v>
      </c>
      <c r="T16" s="15" t="e">
        <f t="shared" si="1"/>
        <v>#REF!</v>
      </c>
      <c r="U16" s="15" t="e">
        <f t="shared" si="1"/>
        <v>#REF!</v>
      </c>
      <c r="V16" s="15" t="e">
        <f t="shared" si="1"/>
        <v>#REF!</v>
      </c>
      <c r="W16" s="15" t="e">
        <f t="shared" si="1"/>
        <v>#REF!</v>
      </c>
      <c r="X16" s="15" t="e">
        <f t="shared" si="1"/>
        <v>#REF!</v>
      </c>
      <c r="Y16" s="15" t="e">
        <f t="shared" si="1"/>
        <v>#REF!</v>
      </c>
      <c r="Z16" s="15" t="e">
        <f t="shared" si="1"/>
        <v>#REF!</v>
      </c>
      <c r="AA16" s="15" t="e">
        <f t="shared" si="1"/>
        <v>#REF!</v>
      </c>
      <c r="AB16" s="15" t="e">
        <f t="shared" si="1"/>
        <v>#REF!</v>
      </c>
      <c r="AD16" s="54" t="e">
        <f>SUM(AD11:AD15)</f>
        <v>#REF!</v>
      </c>
      <c r="AE16" s="54" t="e">
        <v>#REF!</v>
      </c>
      <c r="AF16" s="46" t="e">
        <f>IF(ROUND(AD16,0)=ROUND(AE16,0),"ok","error")</f>
        <v>#REF!</v>
      </c>
      <c r="AG16" s="54" t="e">
        <f>SUM(AG11:AG15)</f>
        <v>#REF!</v>
      </c>
      <c r="AH16" s="54" t="e">
        <v>#REF!</v>
      </c>
      <c r="AI16" s="46" t="e">
        <f>IF(ROUND(AG16,0)=ROUND(AH16,0),"ok","error")</f>
        <v>#REF!</v>
      </c>
    </row>
    <row r="17" spans="1:28" ht="12.75">
      <c r="A17" s="14"/>
      <c r="B17" s="6"/>
      <c r="C17" s="9"/>
      <c r="D17" s="9"/>
      <c r="E17" s="9"/>
      <c r="F17" s="9"/>
      <c r="G17" s="9"/>
      <c r="H17" s="9"/>
      <c r="I17" s="9"/>
      <c r="J17" s="9"/>
      <c r="K17" s="9"/>
      <c r="L17" s="9"/>
      <c r="M17" s="9"/>
      <c r="N17" s="9"/>
      <c r="O17" s="9"/>
      <c r="P17" s="9"/>
      <c r="Q17" s="9"/>
      <c r="R17" s="9"/>
      <c r="S17" s="9"/>
      <c r="T17" s="9"/>
      <c r="U17" s="9"/>
      <c r="V17" s="9"/>
      <c r="W17" s="9"/>
      <c r="X17" s="9"/>
      <c r="Y17" s="9"/>
      <c r="Z17" s="9"/>
      <c r="AA17" s="9"/>
      <c r="AB17" s="8"/>
    </row>
    <row r="18" spans="1:37" ht="24.75">
      <c r="A18" s="43" t="s">
        <v>17</v>
      </c>
      <c r="B18" s="6" t="s">
        <v>81</v>
      </c>
      <c r="C18" s="9" t="e">
        <v>#REF!</v>
      </c>
      <c r="D18" s="9" t="e">
        <v>#REF!</v>
      </c>
      <c r="E18" s="9" t="e">
        <v>#REF!</v>
      </c>
      <c r="F18" s="9" t="e">
        <v>#REF!</v>
      </c>
      <c r="G18" s="9" t="e">
        <v>#REF!</v>
      </c>
      <c r="H18" s="9" t="e">
        <v>#REF!</v>
      </c>
      <c r="I18" s="9" t="e">
        <v>#REF!</v>
      </c>
      <c r="J18" s="9" t="e">
        <v>#REF!</v>
      </c>
      <c r="K18" s="9" t="e">
        <v>#REF!</v>
      </c>
      <c r="L18" s="9" t="e">
        <v>#REF!</v>
      </c>
      <c r="M18" s="9" t="e">
        <v>#REF!</v>
      </c>
      <c r="N18" s="9" t="e">
        <v>#REF!</v>
      </c>
      <c r="O18" s="9" t="e">
        <v>#REF!</v>
      </c>
      <c r="P18" s="9" t="e">
        <v>#REF!</v>
      </c>
      <c r="Q18" s="9" t="e">
        <v>#REF!</v>
      </c>
      <c r="R18" s="9" t="e">
        <v>#REF!</v>
      </c>
      <c r="S18" s="9" t="e">
        <v>#REF!</v>
      </c>
      <c r="T18" s="9" t="e">
        <v>#REF!</v>
      </c>
      <c r="U18" s="9" t="e">
        <v>#REF!</v>
      </c>
      <c r="V18" s="9" t="e">
        <v>#REF!</v>
      </c>
      <c r="W18" s="9" t="e">
        <v>#REF!</v>
      </c>
      <c r="X18" s="9" t="e">
        <v>#REF!</v>
      </c>
      <c r="Y18" s="9" t="e">
        <v>#REF!</v>
      </c>
      <c r="Z18" s="9" t="e">
        <v>#REF!</v>
      </c>
      <c r="AA18" s="9" t="e">
        <v>#REF!</v>
      </c>
      <c r="AB18" s="9" t="e">
        <v>#REF!</v>
      </c>
      <c r="AD18" s="47" t="e">
        <v>#REF!</v>
      </c>
      <c r="AG18" s="47" t="e">
        <v>#REF!</v>
      </c>
      <c r="AJ18" s="27" t="e">
        <f aca="true" t="shared" si="2" ref="AJ18:AJ23">AB18-C18</f>
        <v>#REF!</v>
      </c>
      <c r="AK18" s="45" t="e">
        <f aca="true" t="shared" si="3" ref="AK18:AK23">AJ18/C18</f>
        <v>#REF!</v>
      </c>
    </row>
    <row r="19" spans="1:37" ht="12.75">
      <c r="A19" s="14"/>
      <c r="B19" s="6" t="s">
        <v>82</v>
      </c>
      <c r="C19" s="9" t="e">
        <v>#REF!</v>
      </c>
      <c r="D19" s="9" t="e">
        <v>#REF!</v>
      </c>
      <c r="E19" s="9" t="e">
        <v>#REF!</v>
      </c>
      <c r="F19" s="9" t="e">
        <v>#REF!</v>
      </c>
      <c r="G19" s="9" t="e">
        <v>#REF!</v>
      </c>
      <c r="H19" s="9" t="e">
        <v>#REF!</v>
      </c>
      <c r="I19" s="9" t="e">
        <v>#REF!</v>
      </c>
      <c r="J19" s="9" t="e">
        <v>#REF!</v>
      </c>
      <c r="K19" s="9" t="e">
        <v>#REF!</v>
      </c>
      <c r="L19" s="9" t="e">
        <v>#REF!</v>
      </c>
      <c r="M19" s="9" t="e">
        <v>#REF!</v>
      </c>
      <c r="N19" s="9" t="e">
        <v>#REF!</v>
      </c>
      <c r="O19" s="9" t="e">
        <v>#REF!</v>
      </c>
      <c r="P19" s="9" t="e">
        <v>#REF!</v>
      </c>
      <c r="Q19" s="9" t="e">
        <v>#REF!</v>
      </c>
      <c r="R19" s="9" t="e">
        <v>#REF!</v>
      </c>
      <c r="S19" s="9" t="e">
        <v>#REF!</v>
      </c>
      <c r="T19" s="9" t="e">
        <v>#REF!</v>
      </c>
      <c r="U19" s="9" t="e">
        <v>#REF!</v>
      </c>
      <c r="V19" s="9" t="e">
        <v>#REF!</v>
      </c>
      <c r="W19" s="9" t="e">
        <v>#REF!</v>
      </c>
      <c r="X19" s="9" t="e">
        <v>#REF!</v>
      </c>
      <c r="Y19" s="9" t="e">
        <v>#REF!</v>
      </c>
      <c r="Z19" s="9" t="e">
        <v>#REF!</v>
      </c>
      <c r="AA19" s="9" t="e">
        <v>#REF!</v>
      </c>
      <c r="AB19" s="9" t="e">
        <v>#REF!</v>
      </c>
      <c r="AD19" s="47" t="e">
        <v>#REF!</v>
      </c>
      <c r="AG19" s="47" t="e">
        <v>#REF!</v>
      </c>
      <c r="AJ19" s="27" t="e">
        <f t="shared" si="2"/>
        <v>#REF!</v>
      </c>
      <c r="AK19" s="45" t="e">
        <f t="shared" si="3"/>
        <v>#REF!</v>
      </c>
    </row>
    <row r="20" spans="1:37" ht="12.75">
      <c r="A20" s="14"/>
      <c r="B20" s="6" t="s">
        <v>83</v>
      </c>
      <c r="C20" s="9" t="e">
        <v>#REF!</v>
      </c>
      <c r="D20" s="9" t="e">
        <v>#REF!</v>
      </c>
      <c r="E20" s="9" t="e">
        <v>#REF!</v>
      </c>
      <c r="F20" s="9" t="e">
        <v>#REF!</v>
      </c>
      <c r="G20" s="9" t="e">
        <v>#REF!</v>
      </c>
      <c r="H20" s="9" t="e">
        <v>#REF!</v>
      </c>
      <c r="I20" s="9" t="e">
        <v>#REF!</v>
      </c>
      <c r="J20" s="9" t="e">
        <v>#REF!</v>
      </c>
      <c r="K20" s="9" t="e">
        <v>#REF!</v>
      </c>
      <c r="L20" s="9" t="e">
        <v>#REF!</v>
      </c>
      <c r="M20" s="9" t="e">
        <v>#REF!</v>
      </c>
      <c r="N20" s="9" t="e">
        <v>#REF!</v>
      </c>
      <c r="O20" s="9" t="e">
        <v>#REF!</v>
      </c>
      <c r="P20" s="9" t="e">
        <v>#REF!</v>
      </c>
      <c r="Q20" s="9" t="e">
        <v>#REF!</v>
      </c>
      <c r="R20" s="9" t="e">
        <v>#REF!</v>
      </c>
      <c r="S20" s="9" t="e">
        <v>#REF!</v>
      </c>
      <c r="T20" s="9" t="e">
        <v>#REF!</v>
      </c>
      <c r="U20" s="9" t="e">
        <v>#REF!</v>
      </c>
      <c r="V20" s="9" t="e">
        <v>#REF!</v>
      </c>
      <c r="W20" s="9" t="e">
        <v>#REF!</v>
      </c>
      <c r="X20" s="9" t="e">
        <v>#REF!</v>
      </c>
      <c r="Y20" s="9" t="e">
        <v>#REF!</v>
      </c>
      <c r="Z20" s="9" t="e">
        <v>#REF!</v>
      </c>
      <c r="AA20" s="9" t="e">
        <v>#REF!</v>
      </c>
      <c r="AB20" s="9" t="e">
        <v>#REF!</v>
      </c>
      <c r="AD20" s="47" t="e">
        <v>#REF!</v>
      </c>
      <c r="AG20" s="47" t="e">
        <v>#REF!</v>
      </c>
      <c r="AJ20" s="27" t="e">
        <f t="shared" si="2"/>
        <v>#REF!</v>
      </c>
      <c r="AK20" s="45" t="e">
        <f t="shared" si="3"/>
        <v>#REF!</v>
      </c>
    </row>
    <row r="21" spans="1:37" ht="12.75">
      <c r="A21" s="14"/>
      <c r="B21" s="6" t="s">
        <v>84</v>
      </c>
      <c r="C21" s="9" t="e">
        <v>#REF!</v>
      </c>
      <c r="D21" s="9" t="e">
        <v>#REF!</v>
      </c>
      <c r="E21" s="9" t="e">
        <v>#REF!</v>
      </c>
      <c r="F21" s="9" t="e">
        <v>#REF!</v>
      </c>
      <c r="G21" s="9" t="e">
        <v>#REF!</v>
      </c>
      <c r="H21" s="9" t="e">
        <v>#REF!</v>
      </c>
      <c r="I21" s="9" t="e">
        <v>#REF!</v>
      </c>
      <c r="J21" s="9" t="e">
        <v>#REF!</v>
      </c>
      <c r="K21" s="9" t="e">
        <v>#REF!</v>
      </c>
      <c r="L21" s="9" t="e">
        <v>#REF!</v>
      </c>
      <c r="M21" s="9" t="e">
        <v>#REF!</v>
      </c>
      <c r="N21" s="9" t="e">
        <v>#REF!</v>
      </c>
      <c r="O21" s="9" t="e">
        <v>#REF!</v>
      </c>
      <c r="P21" s="9" t="e">
        <v>#REF!</v>
      </c>
      <c r="Q21" s="9" t="e">
        <v>#REF!</v>
      </c>
      <c r="R21" s="9" t="e">
        <v>#REF!</v>
      </c>
      <c r="S21" s="9" t="e">
        <v>#REF!</v>
      </c>
      <c r="T21" s="9" t="e">
        <v>#REF!</v>
      </c>
      <c r="U21" s="9" t="e">
        <v>#REF!</v>
      </c>
      <c r="V21" s="9" t="e">
        <v>#REF!</v>
      </c>
      <c r="W21" s="9" t="e">
        <v>#REF!</v>
      </c>
      <c r="X21" s="9" t="e">
        <v>#REF!</v>
      </c>
      <c r="Y21" s="9" t="e">
        <v>#REF!</v>
      </c>
      <c r="Z21" s="9" t="e">
        <v>#REF!</v>
      </c>
      <c r="AA21" s="9" t="e">
        <v>#REF!</v>
      </c>
      <c r="AB21" s="9" t="e">
        <v>#REF!</v>
      </c>
      <c r="AD21" s="47" t="e">
        <v>#REF!</v>
      </c>
      <c r="AG21" s="47" t="e">
        <v>#REF!</v>
      </c>
      <c r="AJ21" s="27" t="e">
        <f t="shared" si="2"/>
        <v>#REF!</v>
      </c>
      <c r="AK21" s="45" t="e">
        <f t="shared" si="3"/>
        <v>#REF!</v>
      </c>
    </row>
    <row r="22" spans="1:37" ht="12.75">
      <c r="A22" s="14"/>
      <c r="B22" s="6" t="s">
        <v>85</v>
      </c>
      <c r="C22" s="9" t="e">
        <v>#REF!</v>
      </c>
      <c r="D22" s="9" t="e">
        <v>#REF!</v>
      </c>
      <c r="E22" s="9" t="e">
        <v>#REF!</v>
      </c>
      <c r="F22" s="9" t="e">
        <v>#REF!</v>
      </c>
      <c r="G22" s="9" t="e">
        <v>#REF!</v>
      </c>
      <c r="H22" s="9" t="e">
        <v>#REF!</v>
      </c>
      <c r="I22" s="9" t="e">
        <v>#REF!</v>
      </c>
      <c r="J22" s="9" t="e">
        <v>#REF!</v>
      </c>
      <c r="K22" s="9" t="e">
        <v>#REF!</v>
      </c>
      <c r="L22" s="9" t="e">
        <v>#REF!</v>
      </c>
      <c r="M22" s="9" t="e">
        <v>#REF!</v>
      </c>
      <c r="N22" s="9" t="e">
        <v>#REF!</v>
      </c>
      <c r="O22" s="9" t="e">
        <v>#REF!</v>
      </c>
      <c r="P22" s="9" t="e">
        <v>#REF!</v>
      </c>
      <c r="Q22" s="9" t="e">
        <v>#REF!</v>
      </c>
      <c r="R22" s="9" t="e">
        <v>#REF!</v>
      </c>
      <c r="S22" s="9" t="e">
        <v>#REF!</v>
      </c>
      <c r="T22" s="9" t="e">
        <v>#REF!</v>
      </c>
      <c r="U22" s="9" t="e">
        <v>#REF!</v>
      </c>
      <c r="V22" s="9" t="e">
        <v>#REF!</v>
      </c>
      <c r="W22" s="9" t="e">
        <v>#REF!</v>
      </c>
      <c r="X22" s="9" t="e">
        <v>#REF!</v>
      </c>
      <c r="Y22" s="9" t="e">
        <v>#REF!</v>
      </c>
      <c r="Z22" s="9" t="e">
        <v>#REF!</v>
      </c>
      <c r="AA22" s="9" t="e">
        <v>#REF!</v>
      </c>
      <c r="AB22" s="9" t="e">
        <v>#REF!</v>
      </c>
      <c r="AD22" s="47" t="e">
        <v>#REF!</v>
      </c>
      <c r="AG22" s="47" t="e">
        <v>#REF!</v>
      </c>
      <c r="AJ22" s="27" t="e">
        <f t="shared" si="2"/>
        <v>#REF!</v>
      </c>
      <c r="AK22" s="45" t="e">
        <f t="shared" si="3"/>
        <v>#REF!</v>
      </c>
    </row>
    <row r="23" spans="1:37" ht="12.75">
      <c r="A23" s="12"/>
      <c r="B23" s="13" t="s">
        <v>15</v>
      </c>
      <c r="C23" s="15" t="e">
        <f>SUM(C18:C22)</f>
        <v>#REF!</v>
      </c>
      <c r="D23" s="15" t="e">
        <f aca="true" t="shared" si="4" ref="D23:AB23">SUM(D18:D22)</f>
        <v>#REF!</v>
      </c>
      <c r="E23" s="15" t="e">
        <f t="shared" si="4"/>
        <v>#REF!</v>
      </c>
      <c r="F23" s="15" t="e">
        <f t="shared" si="4"/>
        <v>#REF!</v>
      </c>
      <c r="G23" s="15" t="e">
        <f t="shared" si="4"/>
        <v>#REF!</v>
      </c>
      <c r="H23" s="15" t="e">
        <f t="shared" si="4"/>
        <v>#REF!</v>
      </c>
      <c r="I23" s="15" t="e">
        <f t="shared" si="4"/>
        <v>#REF!</v>
      </c>
      <c r="J23" s="15" t="e">
        <f t="shared" si="4"/>
        <v>#REF!</v>
      </c>
      <c r="K23" s="15" t="e">
        <f t="shared" si="4"/>
        <v>#REF!</v>
      </c>
      <c r="L23" s="15" t="e">
        <f t="shared" si="4"/>
        <v>#REF!</v>
      </c>
      <c r="M23" s="15" t="e">
        <f t="shared" si="4"/>
        <v>#REF!</v>
      </c>
      <c r="N23" s="15" t="e">
        <f t="shared" si="4"/>
        <v>#REF!</v>
      </c>
      <c r="O23" s="15" t="e">
        <f t="shared" si="4"/>
        <v>#REF!</v>
      </c>
      <c r="P23" s="15" t="e">
        <f t="shared" si="4"/>
        <v>#REF!</v>
      </c>
      <c r="Q23" s="15" t="e">
        <f t="shared" si="4"/>
        <v>#REF!</v>
      </c>
      <c r="R23" s="15" t="e">
        <f t="shared" si="4"/>
        <v>#REF!</v>
      </c>
      <c r="S23" s="15" t="e">
        <f t="shared" si="4"/>
        <v>#REF!</v>
      </c>
      <c r="T23" s="15" t="e">
        <f t="shared" si="4"/>
        <v>#REF!</v>
      </c>
      <c r="U23" s="15" t="e">
        <f t="shared" si="4"/>
        <v>#REF!</v>
      </c>
      <c r="V23" s="15" t="e">
        <f t="shared" si="4"/>
        <v>#REF!</v>
      </c>
      <c r="W23" s="15" t="e">
        <f t="shared" si="4"/>
        <v>#REF!</v>
      </c>
      <c r="X23" s="15" t="e">
        <f t="shared" si="4"/>
        <v>#REF!</v>
      </c>
      <c r="Y23" s="15" t="e">
        <f t="shared" si="4"/>
        <v>#REF!</v>
      </c>
      <c r="Z23" s="15" t="e">
        <f t="shared" si="4"/>
        <v>#REF!</v>
      </c>
      <c r="AA23" s="15" t="e">
        <f t="shared" si="4"/>
        <v>#REF!</v>
      </c>
      <c r="AB23" s="15" t="e">
        <f t="shared" si="4"/>
        <v>#REF!</v>
      </c>
      <c r="AD23" s="54" t="e">
        <f>SUM(AD18:AD22)</f>
        <v>#REF!</v>
      </c>
      <c r="AE23" s="55" t="e">
        <v>#REF!</v>
      </c>
      <c r="AF23" s="46" t="e">
        <f>IF(ROUND(AD23,0)=ROUND(AE23,0),"ok","error")</f>
        <v>#REF!</v>
      </c>
      <c r="AG23" s="54" t="e">
        <f>SUM(AG18:AG22)</f>
        <v>#REF!</v>
      </c>
      <c r="AH23" s="55" t="e">
        <v>#REF!</v>
      </c>
      <c r="AI23" s="46" t="e">
        <f>IF(ROUND(AG23,0)=ROUND(AH23,0),"ok","error")</f>
        <v>#REF!</v>
      </c>
      <c r="AJ23" s="27" t="e">
        <f t="shared" si="2"/>
        <v>#REF!</v>
      </c>
      <c r="AK23" s="45" t="e">
        <f t="shared" si="3"/>
        <v>#REF!</v>
      </c>
    </row>
    <row r="24" spans="1:28" ht="12.75">
      <c r="A24" s="14"/>
      <c r="B24" s="6"/>
      <c r="C24" s="9"/>
      <c r="D24" s="9"/>
      <c r="E24" s="9"/>
      <c r="F24" s="9"/>
      <c r="G24" s="9"/>
      <c r="H24" s="9"/>
      <c r="I24" s="9"/>
      <c r="J24" s="9"/>
      <c r="K24" s="9"/>
      <c r="L24" s="9"/>
      <c r="M24" s="9"/>
      <c r="N24" s="9"/>
      <c r="O24" s="9"/>
      <c r="P24" s="9"/>
      <c r="Q24" s="9"/>
      <c r="R24" s="9"/>
      <c r="S24" s="9"/>
      <c r="T24" s="9"/>
      <c r="U24" s="9"/>
      <c r="V24" s="9"/>
      <c r="W24" s="9"/>
      <c r="X24" s="9"/>
      <c r="Y24" s="9"/>
      <c r="Z24" s="9"/>
      <c r="AA24" s="9"/>
      <c r="AB24" s="8"/>
    </row>
    <row r="25" spans="1:33" ht="12.75">
      <c r="A25" s="12" t="s">
        <v>18</v>
      </c>
      <c r="B25" s="6" t="s">
        <v>3</v>
      </c>
      <c r="C25" s="9" t="e">
        <v>#REF!</v>
      </c>
      <c r="D25" s="9" t="e">
        <v>#REF!</v>
      </c>
      <c r="E25" s="9" t="e">
        <v>#REF!</v>
      </c>
      <c r="F25" s="9" t="e">
        <v>#REF!</v>
      </c>
      <c r="G25" s="9" t="e">
        <v>#REF!</v>
      </c>
      <c r="H25" s="9" t="e">
        <v>#REF!</v>
      </c>
      <c r="I25" s="9" t="e">
        <v>#REF!</v>
      </c>
      <c r="J25" s="9" t="e">
        <v>#REF!</v>
      </c>
      <c r="K25" s="9" t="e">
        <v>#REF!</v>
      </c>
      <c r="L25" s="9" t="e">
        <v>#REF!</v>
      </c>
      <c r="M25" s="9" t="e">
        <v>#REF!</v>
      </c>
      <c r="N25" s="9" t="e">
        <v>#REF!</v>
      </c>
      <c r="O25" s="9" t="e">
        <v>#REF!</v>
      </c>
      <c r="P25" s="9" t="e">
        <v>#REF!</v>
      </c>
      <c r="Q25" s="9" t="e">
        <v>#REF!</v>
      </c>
      <c r="R25" s="9" t="e">
        <v>#REF!</v>
      </c>
      <c r="S25" s="9" t="e">
        <v>#REF!</v>
      </c>
      <c r="T25" s="9" t="e">
        <v>#REF!</v>
      </c>
      <c r="U25" s="9" t="e">
        <v>#REF!</v>
      </c>
      <c r="V25" s="9" t="e">
        <v>#REF!</v>
      </c>
      <c r="W25" s="9" t="e">
        <v>#REF!</v>
      </c>
      <c r="X25" s="9" t="e">
        <v>#REF!</v>
      </c>
      <c r="Y25" s="9" t="e">
        <v>#REF!</v>
      </c>
      <c r="Z25" s="9" t="e">
        <v>#REF!</v>
      </c>
      <c r="AA25" s="9" t="e">
        <v>#REF!</v>
      </c>
      <c r="AB25" s="9" t="e">
        <v>#REF!</v>
      </c>
      <c r="AD25" s="47" t="e">
        <v>#REF!</v>
      </c>
      <c r="AG25" s="47" t="e">
        <v>#REF!</v>
      </c>
    </row>
    <row r="26" spans="1:33" ht="12.75">
      <c r="A26" s="14"/>
      <c r="B26" s="6" t="s">
        <v>4</v>
      </c>
      <c r="C26" s="9" t="e">
        <v>#REF!</v>
      </c>
      <c r="D26" s="9" t="e">
        <v>#REF!</v>
      </c>
      <c r="E26" s="9" t="e">
        <v>#REF!</v>
      </c>
      <c r="F26" s="9" t="e">
        <v>#REF!</v>
      </c>
      <c r="G26" s="9" t="e">
        <v>#REF!</v>
      </c>
      <c r="H26" s="9" t="e">
        <v>#REF!</v>
      </c>
      <c r="I26" s="9" t="e">
        <v>#REF!</v>
      </c>
      <c r="J26" s="9" t="e">
        <v>#REF!</v>
      </c>
      <c r="K26" s="9" t="e">
        <v>#REF!</v>
      </c>
      <c r="L26" s="9" t="e">
        <v>#REF!</v>
      </c>
      <c r="M26" s="9" t="e">
        <v>#REF!</v>
      </c>
      <c r="N26" s="9" t="e">
        <v>#REF!</v>
      </c>
      <c r="O26" s="9" t="e">
        <v>#REF!</v>
      </c>
      <c r="P26" s="9" t="e">
        <v>#REF!</v>
      </c>
      <c r="Q26" s="9" t="e">
        <v>#REF!</v>
      </c>
      <c r="R26" s="9" t="e">
        <v>#REF!</v>
      </c>
      <c r="S26" s="9" t="e">
        <v>#REF!</v>
      </c>
      <c r="T26" s="9" t="e">
        <v>#REF!</v>
      </c>
      <c r="U26" s="9" t="e">
        <v>#REF!</v>
      </c>
      <c r="V26" s="9" t="e">
        <v>#REF!</v>
      </c>
      <c r="W26" s="9" t="e">
        <v>#REF!</v>
      </c>
      <c r="X26" s="9" t="e">
        <v>#REF!</v>
      </c>
      <c r="Y26" s="9" t="e">
        <v>#REF!</v>
      </c>
      <c r="Z26" s="9" t="e">
        <v>#REF!</v>
      </c>
      <c r="AA26" s="9" t="e">
        <v>#REF!</v>
      </c>
      <c r="AB26" s="9" t="e">
        <v>#REF!</v>
      </c>
      <c r="AD26" s="47" t="e">
        <v>#REF!</v>
      </c>
      <c r="AG26" s="47" t="e">
        <v>#REF!</v>
      </c>
    </row>
    <row r="27" spans="1:33" ht="12.75">
      <c r="A27" s="14"/>
      <c r="B27" s="6" t="s">
        <v>5</v>
      </c>
      <c r="C27" s="9" t="e">
        <v>#REF!</v>
      </c>
      <c r="D27" s="9" t="e">
        <v>#REF!</v>
      </c>
      <c r="E27" s="9" t="e">
        <v>#REF!</v>
      </c>
      <c r="F27" s="9" t="e">
        <v>#REF!</v>
      </c>
      <c r="G27" s="9" t="e">
        <v>#REF!</v>
      </c>
      <c r="H27" s="9" t="e">
        <v>#REF!</v>
      </c>
      <c r="I27" s="9" t="e">
        <v>#REF!</v>
      </c>
      <c r="J27" s="9" t="e">
        <v>#REF!</v>
      </c>
      <c r="K27" s="9" t="e">
        <v>#REF!</v>
      </c>
      <c r="L27" s="9" t="e">
        <v>#REF!</v>
      </c>
      <c r="M27" s="9" t="e">
        <v>#REF!</v>
      </c>
      <c r="N27" s="9" t="e">
        <v>#REF!</v>
      </c>
      <c r="O27" s="9" t="e">
        <v>#REF!</v>
      </c>
      <c r="P27" s="9" t="e">
        <v>#REF!</v>
      </c>
      <c r="Q27" s="9" t="e">
        <v>#REF!</v>
      </c>
      <c r="R27" s="9" t="e">
        <v>#REF!</v>
      </c>
      <c r="S27" s="9" t="e">
        <v>#REF!</v>
      </c>
      <c r="T27" s="9" t="e">
        <v>#REF!</v>
      </c>
      <c r="U27" s="9" t="e">
        <v>#REF!</v>
      </c>
      <c r="V27" s="9" t="e">
        <v>#REF!</v>
      </c>
      <c r="W27" s="9" t="e">
        <v>#REF!</v>
      </c>
      <c r="X27" s="9" t="e">
        <v>#REF!</v>
      </c>
      <c r="Y27" s="9" t="e">
        <v>#REF!</v>
      </c>
      <c r="Z27" s="9" t="e">
        <v>#REF!</v>
      </c>
      <c r="AA27" s="9" t="e">
        <v>#REF!</v>
      </c>
      <c r="AB27" s="9" t="e">
        <v>#REF!</v>
      </c>
      <c r="AD27" s="47" t="e">
        <v>#REF!</v>
      </c>
      <c r="AG27" s="47" t="e">
        <v>#REF!</v>
      </c>
    </row>
    <row r="28" spans="1:33" ht="12.75">
      <c r="A28" s="14"/>
      <c r="B28" s="6" t="s">
        <v>6</v>
      </c>
      <c r="C28" s="9" t="e">
        <v>#REF!</v>
      </c>
      <c r="D28" s="9" t="e">
        <v>#REF!</v>
      </c>
      <c r="E28" s="9" t="e">
        <v>#REF!</v>
      </c>
      <c r="F28" s="9" t="e">
        <v>#REF!</v>
      </c>
      <c r="G28" s="9" t="e">
        <v>#REF!</v>
      </c>
      <c r="H28" s="9" t="e">
        <v>#REF!</v>
      </c>
      <c r="I28" s="9" t="e">
        <v>#REF!</v>
      </c>
      <c r="J28" s="9" t="e">
        <v>#REF!</v>
      </c>
      <c r="K28" s="9" t="e">
        <v>#REF!</v>
      </c>
      <c r="L28" s="9" t="e">
        <v>#REF!</v>
      </c>
      <c r="M28" s="9" t="e">
        <v>#REF!</v>
      </c>
      <c r="N28" s="9" t="e">
        <v>#REF!</v>
      </c>
      <c r="O28" s="9" t="e">
        <v>#REF!</v>
      </c>
      <c r="P28" s="9" t="e">
        <v>#REF!</v>
      </c>
      <c r="Q28" s="9" t="e">
        <v>#REF!</v>
      </c>
      <c r="R28" s="9" t="e">
        <v>#REF!</v>
      </c>
      <c r="S28" s="9" t="e">
        <v>#REF!</v>
      </c>
      <c r="T28" s="9" t="e">
        <v>#REF!</v>
      </c>
      <c r="U28" s="9" t="e">
        <v>#REF!</v>
      </c>
      <c r="V28" s="9" t="e">
        <v>#REF!</v>
      </c>
      <c r="W28" s="9" t="e">
        <v>#REF!</v>
      </c>
      <c r="X28" s="9" t="e">
        <v>#REF!</v>
      </c>
      <c r="Y28" s="9" t="e">
        <v>#REF!</v>
      </c>
      <c r="Z28" s="9" t="e">
        <v>#REF!</v>
      </c>
      <c r="AA28" s="9" t="e">
        <v>#REF!</v>
      </c>
      <c r="AB28" s="9" t="e">
        <v>#REF!</v>
      </c>
      <c r="AD28" s="47" t="e">
        <v>#REF!</v>
      </c>
      <c r="AG28" s="47" t="e">
        <v>#REF!</v>
      </c>
    </row>
    <row r="29" spans="1:33" ht="12.75">
      <c r="A29" s="14"/>
      <c r="B29" s="6" t="s">
        <v>7</v>
      </c>
      <c r="C29" s="9" t="e">
        <v>#REF!</v>
      </c>
      <c r="D29" s="9" t="e">
        <v>#REF!</v>
      </c>
      <c r="E29" s="9" t="e">
        <v>#REF!</v>
      </c>
      <c r="F29" s="9" t="e">
        <v>#REF!</v>
      </c>
      <c r="G29" s="9" t="e">
        <v>#REF!</v>
      </c>
      <c r="H29" s="9" t="e">
        <v>#REF!</v>
      </c>
      <c r="I29" s="9" t="e">
        <v>#REF!</v>
      </c>
      <c r="J29" s="9" t="e">
        <v>#REF!</v>
      </c>
      <c r="K29" s="9" t="e">
        <v>#REF!</v>
      </c>
      <c r="L29" s="9" t="e">
        <v>#REF!</v>
      </c>
      <c r="M29" s="9" t="e">
        <v>#REF!</v>
      </c>
      <c r="N29" s="9" t="e">
        <v>#REF!</v>
      </c>
      <c r="O29" s="9" t="e">
        <v>#REF!</v>
      </c>
      <c r="P29" s="9" t="e">
        <v>#REF!</v>
      </c>
      <c r="Q29" s="9" t="e">
        <v>#REF!</v>
      </c>
      <c r="R29" s="9" t="e">
        <v>#REF!</v>
      </c>
      <c r="S29" s="9" t="e">
        <v>#REF!</v>
      </c>
      <c r="T29" s="9" t="e">
        <v>#REF!</v>
      </c>
      <c r="U29" s="9" t="e">
        <v>#REF!</v>
      </c>
      <c r="V29" s="9" t="e">
        <v>#REF!</v>
      </c>
      <c r="W29" s="9" t="e">
        <v>#REF!</v>
      </c>
      <c r="X29" s="9" t="e">
        <v>#REF!</v>
      </c>
      <c r="Y29" s="9" t="e">
        <v>#REF!</v>
      </c>
      <c r="Z29" s="9" t="e">
        <v>#REF!</v>
      </c>
      <c r="AA29" s="9" t="e">
        <v>#REF!</v>
      </c>
      <c r="AB29" s="9" t="e">
        <v>#REF!</v>
      </c>
      <c r="AD29" s="47" t="e">
        <v>#REF!</v>
      </c>
      <c r="AG29" s="47" t="e">
        <v>#REF!</v>
      </c>
    </row>
    <row r="30" spans="1:33" ht="12.75">
      <c r="A30" s="14"/>
      <c r="B30" s="6" t="s">
        <v>8</v>
      </c>
      <c r="C30" s="9" t="e">
        <v>#REF!</v>
      </c>
      <c r="D30" s="9" t="e">
        <v>#REF!</v>
      </c>
      <c r="E30" s="9" t="e">
        <v>#REF!</v>
      </c>
      <c r="F30" s="9" t="e">
        <v>#REF!</v>
      </c>
      <c r="G30" s="9" t="e">
        <v>#REF!</v>
      </c>
      <c r="H30" s="9" t="e">
        <v>#REF!</v>
      </c>
      <c r="I30" s="9" t="e">
        <v>#REF!</v>
      </c>
      <c r="J30" s="9" t="e">
        <v>#REF!</v>
      </c>
      <c r="K30" s="9" t="e">
        <v>#REF!</v>
      </c>
      <c r="L30" s="9" t="e">
        <v>#REF!</v>
      </c>
      <c r="M30" s="9" t="e">
        <v>#REF!</v>
      </c>
      <c r="N30" s="9" t="e">
        <v>#REF!</v>
      </c>
      <c r="O30" s="9" t="e">
        <v>#REF!</v>
      </c>
      <c r="P30" s="9" t="e">
        <v>#REF!</v>
      </c>
      <c r="Q30" s="9" t="e">
        <v>#REF!</v>
      </c>
      <c r="R30" s="9" t="e">
        <v>#REF!</v>
      </c>
      <c r="S30" s="9" t="e">
        <v>#REF!</v>
      </c>
      <c r="T30" s="9" t="e">
        <v>#REF!</v>
      </c>
      <c r="U30" s="9" t="e">
        <v>#REF!</v>
      </c>
      <c r="V30" s="9" t="e">
        <v>#REF!</v>
      </c>
      <c r="W30" s="9" t="e">
        <v>#REF!</v>
      </c>
      <c r="X30" s="9" t="e">
        <v>#REF!</v>
      </c>
      <c r="Y30" s="9" t="e">
        <v>#REF!</v>
      </c>
      <c r="Z30" s="9" t="e">
        <v>#REF!</v>
      </c>
      <c r="AA30" s="9" t="e">
        <v>#REF!</v>
      </c>
      <c r="AB30" s="9" t="e">
        <v>#REF!</v>
      </c>
      <c r="AD30" s="47" t="e">
        <v>#REF!</v>
      </c>
      <c r="AG30" s="47" t="e">
        <v>#REF!</v>
      </c>
    </row>
    <row r="31" spans="1:33" ht="12.75">
      <c r="A31" s="14"/>
      <c r="B31" s="6" t="s">
        <v>9</v>
      </c>
      <c r="C31" s="9" t="e">
        <v>#REF!</v>
      </c>
      <c r="D31" s="9" t="e">
        <v>#REF!</v>
      </c>
      <c r="E31" s="9" t="e">
        <v>#REF!</v>
      </c>
      <c r="F31" s="9" t="e">
        <v>#REF!</v>
      </c>
      <c r="G31" s="9" t="e">
        <v>#REF!</v>
      </c>
      <c r="H31" s="9" t="e">
        <v>#REF!</v>
      </c>
      <c r="I31" s="9" t="e">
        <v>#REF!</v>
      </c>
      <c r="J31" s="9" t="e">
        <v>#REF!</v>
      </c>
      <c r="K31" s="9" t="e">
        <v>#REF!</v>
      </c>
      <c r="L31" s="9" t="e">
        <v>#REF!</v>
      </c>
      <c r="M31" s="9" t="e">
        <v>#REF!</v>
      </c>
      <c r="N31" s="9" t="e">
        <v>#REF!</v>
      </c>
      <c r="O31" s="9" t="e">
        <v>#REF!</v>
      </c>
      <c r="P31" s="9" t="e">
        <v>#REF!</v>
      </c>
      <c r="Q31" s="9" t="e">
        <v>#REF!</v>
      </c>
      <c r="R31" s="9" t="e">
        <v>#REF!</v>
      </c>
      <c r="S31" s="9" t="e">
        <v>#REF!</v>
      </c>
      <c r="T31" s="9" t="e">
        <v>#REF!</v>
      </c>
      <c r="U31" s="9" t="e">
        <v>#REF!</v>
      </c>
      <c r="V31" s="9" t="e">
        <v>#REF!</v>
      </c>
      <c r="W31" s="9" t="e">
        <v>#REF!</v>
      </c>
      <c r="X31" s="9" t="e">
        <v>#REF!</v>
      </c>
      <c r="Y31" s="9" t="e">
        <v>#REF!</v>
      </c>
      <c r="Z31" s="9" t="e">
        <v>#REF!</v>
      </c>
      <c r="AA31" s="9" t="e">
        <v>#REF!</v>
      </c>
      <c r="AB31" s="9" t="e">
        <v>#REF!</v>
      </c>
      <c r="AD31" s="47" t="e">
        <v>#REF!</v>
      </c>
      <c r="AG31" s="47" t="e">
        <v>#REF!</v>
      </c>
    </row>
    <row r="32" spans="1:33" ht="12.75">
      <c r="A32" s="14"/>
      <c r="B32" s="6" t="s">
        <v>10</v>
      </c>
      <c r="C32" s="9" t="e">
        <v>#REF!</v>
      </c>
      <c r="D32" s="9" t="e">
        <v>#REF!</v>
      </c>
      <c r="E32" s="9" t="e">
        <v>#REF!</v>
      </c>
      <c r="F32" s="9" t="e">
        <v>#REF!</v>
      </c>
      <c r="G32" s="9" t="e">
        <v>#REF!</v>
      </c>
      <c r="H32" s="9" t="e">
        <v>#REF!</v>
      </c>
      <c r="I32" s="9" t="e">
        <v>#REF!</v>
      </c>
      <c r="J32" s="9" t="e">
        <v>#REF!</v>
      </c>
      <c r="K32" s="9" t="e">
        <v>#REF!</v>
      </c>
      <c r="L32" s="9" t="e">
        <v>#REF!</v>
      </c>
      <c r="M32" s="9" t="e">
        <v>#REF!</v>
      </c>
      <c r="N32" s="9" t="e">
        <v>#REF!</v>
      </c>
      <c r="O32" s="9" t="e">
        <v>#REF!</v>
      </c>
      <c r="P32" s="9" t="e">
        <v>#REF!</v>
      </c>
      <c r="Q32" s="9" t="e">
        <v>#REF!</v>
      </c>
      <c r="R32" s="9" t="e">
        <v>#REF!</v>
      </c>
      <c r="S32" s="9" t="e">
        <v>#REF!</v>
      </c>
      <c r="T32" s="9" t="e">
        <v>#REF!</v>
      </c>
      <c r="U32" s="9" t="e">
        <v>#REF!</v>
      </c>
      <c r="V32" s="9" t="e">
        <v>#REF!</v>
      </c>
      <c r="W32" s="9" t="e">
        <v>#REF!</v>
      </c>
      <c r="X32" s="9" t="e">
        <v>#REF!</v>
      </c>
      <c r="Y32" s="9" t="e">
        <v>#REF!</v>
      </c>
      <c r="Z32" s="9" t="e">
        <v>#REF!</v>
      </c>
      <c r="AA32" s="9" t="e">
        <v>#REF!</v>
      </c>
      <c r="AB32" s="9" t="e">
        <v>#REF!</v>
      </c>
      <c r="AD32" s="47" t="e">
        <v>#REF!</v>
      </c>
      <c r="AG32" s="47" t="e">
        <v>#REF!</v>
      </c>
    </row>
    <row r="33" spans="1:33" ht="12.75">
      <c r="A33" s="14"/>
      <c r="B33" s="6" t="s">
        <v>11</v>
      </c>
      <c r="C33" s="9" t="e">
        <v>#REF!</v>
      </c>
      <c r="D33" s="9" t="e">
        <v>#REF!</v>
      </c>
      <c r="E33" s="9" t="e">
        <v>#REF!</v>
      </c>
      <c r="F33" s="9" t="e">
        <v>#REF!</v>
      </c>
      <c r="G33" s="9" t="e">
        <v>#REF!</v>
      </c>
      <c r="H33" s="9" t="e">
        <v>#REF!</v>
      </c>
      <c r="I33" s="9" t="e">
        <v>#REF!</v>
      </c>
      <c r="J33" s="9" t="e">
        <v>#REF!</v>
      </c>
      <c r="K33" s="9" t="e">
        <v>#REF!</v>
      </c>
      <c r="L33" s="9" t="e">
        <v>#REF!</v>
      </c>
      <c r="M33" s="9" t="e">
        <v>#REF!</v>
      </c>
      <c r="N33" s="9" t="e">
        <v>#REF!</v>
      </c>
      <c r="O33" s="9" t="e">
        <v>#REF!</v>
      </c>
      <c r="P33" s="9" t="e">
        <v>#REF!</v>
      </c>
      <c r="Q33" s="9" t="e">
        <v>#REF!</v>
      </c>
      <c r="R33" s="9" t="e">
        <v>#REF!</v>
      </c>
      <c r="S33" s="9" t="e">
        <v>#REF!</v>
      </c>
      <c r="T33" s="9" t="e">
        <v>#REF!</v>
      </c>
      <c r="U33" s="9" t="e">
        <v>#REF!</v>
      </c>
      <c r="V33" s="9" t="e">
        <v>#REF!</v>
      </c>
      <c r="W33" s="9" t="e">
        <v>#REF!</v>
      </c>
      <c r="X33" s="9" t="e">
        <v>#REF!</v>
      </c>
      <c r="Y33" s="9" t="e">
        <v>#REF!</v>
      </c>
      <c r="Z33" s="9" t="e">
        <v>#REF!</v>
      </c>
      <c r="AA33" s="9" t="e">
        <v>#REF!</v>
      </c>
      <c r="AB33" s="9" t="e">
        <v>#REF!</v>
      </c>
      <c r="AD33" s="47" t="e">
        <v>#REF!</v>
      </c>
      <c r="AG33" s="47" t="e">
        <v>#REF!</v>
      </c>
    </row>
    <row r="34" spans="1:33" ht="12.75">
      <c r="A34" s="14"/>
      <c r="B34" s="6" t="s">
        <v>12</v>
      </c>
      <c r="C34" s="9" t="e">
        <v>#REF!</v>
      </c>
      <c r="D34" s="9" t="e">
        <v>#REF!</v>
      </c>
      <c r="E34" s="9" t="e">
        <v>#REF!</v>
      </c>
      <c r="F34" s="9" t="e">
        <v>#REF!</v>
      </c>
      <c r="G34" s="9" t="e">
        <v>#REF!</v>
      </c>
      <c r="H34" s="9" t="e">
        <v>#REF!</v>
      </c>
      <c r="I34" s="9" t="e">
        <v>#REF!</v>
      </c>
      <c r="J34" s="9" t="e">
        <v>#REF!</v>
      </c>
      <c r="K34" s="9" t="e">
        <v>#REF!</v>
      </c>
      <c r="L34" s="9" t="e">
        <v>#REF!</v>
      </c>
      <c r="M34" s="9" t="e">
        <v>#REF!</v>
      </c>
      <c r="N34" s="9" t="e">
        <v>#REF!</v>
      </c>
      <c r="O34" s="9" t="e">
        <v>#REF!</v>
      </c>
      <c r="P34" s="9" t="e">
        <v>#REF!</v>
      </c>
      <c r="Q34" s="9" t="e">
        <v>#REF!</v>
      </c>
      <c r="R34" s="9" t="e">
        <v>#REF!</v>
      </c>
      <c r="S34" s="9" t="e">
        <v>#REF!</v>
      </c>
      <c r="T34" s="9" t="e">
        <v>#REF!</v>
      </c>
      <c r="U34" s="9" t="e">
        <v>#REF!</v>
      </c>
      <c r="V34" s="9" t="e">
        <v>#REF!</v>
      </c>
      <c r="W34" s="9" t="e">
        <v>#REF!</v>
      </c>
      <c r="X34" s="9" t="e">
        <v>#REF!</v>
      </c>
      <c r="Y34" s="9" t="e">
        <v>#REF!</v>
      </c>
      <c r="Z34" s="9" t="e">
        <v>#REF!</v>
      </c>
      <c r="AA34" s="9" t="e">
        <v>#REF!</v>
      </c>
      <c r="AB34" s="9" t="e">
        <v>#REF!</v>
      </c>
      <c r="AD34" s="47" t="e">
        <v>#REF!</v>
      </c>
      <c r="AG34" s="47" t="e">
        <v>#REF!</v>
      </c>
    </row>
    <row r="35" spans="1:35" ht="12.75">
      <c r="A35" s="12"/>
      <c r="B35" s="13" t="s">
        <v>15</v>
      </c>
      <c r="C35" s="15" t="e">
        <f aca="true" t="shared" si="5" ref="C35:AB35">SUM(C25:C34)</f>
        <v>#REF!</v>
      </c>
      <c r="D35" s="15" t="e">
        <f t="shared" si="5"/>
        <v>#REF!</v>
      </c>
      <c r="E35" s="15" t="e">
        <f t="shared" si="5"/>
        <v>#REF!</v>
      </c>
      <c r="F35" s="15" t="e">
        <f t="shared" si="5"/>
        <v>#REF!</v>
      </c>
      <c r="G35" s="15" t="e">
        <f t="shared" si="5"/>
        <v>#REF!</v>
      </c>
      <c r="H35" s="15" t="e">
        <f t="shared" si="5"/>
        <v>#REF!</v>
      </c>
      <c r="I35" s="15" t="e">
        <f t="shared" si="5"/>
        <v>#REF!</v>
      </c>
      <c r="J35" s="15" t="e">
        <f t="shared" si="5"/>
        <v>#REF!</v>
      </c>
      <c r="K35" s="15" t="e">
        <f t="shared" si="5"/>
        <v>#REF!</v>
      </c>
      <c r="L35" s="15" t="e">
        <f t="shared" si="5"/>
        <v>#REF!</v>
      </c>
      <c r="M35" s="15" t="e">
        <f t="shared" si="5"/>
        <v>#REF!</v>
      </c>
      <c r="N35" s="15" t="e">
        <f t="shared" si="5"/>
        <v>#REF!</v>
      </c>
      <c r="O35" s="15" t="e">
        <f t="shared" si="5"/>
        <v>#REF!</v>
      </c>
      <c r="P35" s="15" t="e">
        <f t="shared" si="5"/>
        <v>#REF!</v>
      </c>
      <c r="Q35" s="15" t="e">
        <f t="shared" si="5"/>
        <v>#REF!</v>
      </c>
      <c r="R35" s="15" t="e">
        <f t="shared" si="5"/>
        <v>#REF!</v>
      </c>
      <c r="S35" s="15" t="e">
        <f t="shared" si="5"/>
        <v>#REF!</v>
      </c>
      <c r="T35" s="15" t="e">
        <f t="shared" si="5"/>
        <v>#REF!</v>
      </c>
      <c r="U35" s="15" t="e">
        <f t="shared" si="5"/>
        <v>#REF!</v>
      </c>
      <c r="V35" s="15" t="e">
        <f t="shared" si="5"/>
        <v>#REF!</v>
      </c>
      <c r="W35" s="15" t="e">
        <f t="shared" si="5"/>
        <v>#REF!</v>
      </c>
      <c r="X35" s="15" t="e">
        <f t="shared" si="5"/>
        <v>#REF!</v>
      </c>
      <c r="Y35" s="15" t="e">
        <f t="shared" si="5"/>
        <v>#REF!</v>
      </c>
      <c r="Z35" s="15" t="e">
        <f t="shared" si="5"/>
        <v>#REF!</v>
      </c>
      <c r="AA35" s="15" t="e">
        <f t="shared" si="5"/>
        <v>#REF!</v>
      </c>
      <c r="AB35" s="15" t="e">
        <f t="shared" si="5"/>
        <v>#REF!</v>
      </c>
      <c r="AD35" s="54" t="e">
        <f>SUM(AD25:AD34)</f>
        <v>#REF!</v>
      </c>
      <c r="AE35" s="55" t="e">
        <v>#REF!</v>
      </c>
      <c r="AF35" s="46" t="e">
        <f>IF(ROUND(AD35,0)=ROUND(AE35,0),"ok","error")</f>
        <v>#REF!</v>
      </c>
      <c r="AG35" s="54" t="e">
        <f>SUM(AG25:AG34)</f>
        <v>#REF!</v>
      </c>
      <c r="AH35" s="55" t="e">
        <v>#REF!</v>
      </c>
      <c r="AI35" s="46" t="e">
        <f>IF(ROUND(AG35,0)=ROUND(AH35,0),"ok","error")</f>
        <v>#REF!</v>
      </c>
    </row>
    <row r="36" spans="1:28" ht="12.75">
      <c r="A36" s="14"/>
      <c r="B36" s="6"/>
      <c r="C36" s="9"/>
      <c r="D36" s="9"/>
      <c r="E36" s="9"/>
      <c r="F36" s="9"/>
      <c r="G36" s="9"/>
      <c r="H36" s="9"/>
      <c r="I36" s="9"/>
      <c r="J36" s="9"/>
      <c r="K36" s="9"/>
      <c r="L36" s="9"/>
      <c r="M36" s="9"/>
      <c r="N36" s="9"/>
      <c r="O36" s="9"/>
      <c r="P36" s="9"/>
      <c r="Q36" s="9"/>
      <c r="R36" s="9"/>
      <c r="S36" s="9"/>
      <c r="T36" s="9"/>
      <c r="U36" s="9"/>
      <c r="V36" s="9"/>
      <c r="W36" s="9"/>
      <c r="X36" s="9"/>
      <c r="Y36" s="9"/>
      <c r="Z36" s="9"/>
      <c r="AA36" s="9"/>
      <c r="AB36" s="8"/>
    </row>
    <row r="37" spans="1:33" ht="12.75">
      <c r="A37" s="44" t="s">
        <v>1</v>
      </c>
      <c r="B37" s="6" t="s">
        <v>81</v>
      </c>
      <c r="C37" s="9" t="e">
        <v>#REF!</v>
      </c>
      <c r="D37" s="9" t="e">
        <v>#REF!</v>
      </c>
      <c r="E37" s="9" t="e">
        <v>#REF!</v>
      </c>
      <c r="F37" s="9" t="e">
        <v>#REF!</v>
      </c>
      <c r="G37" s="9" t="e">
        <v>#REF!</v>
      </c>
      <c r="H37" s="9" t="e">
        <v>#REF!</v>
      </c>
      <c r="I37" s="9" t="e">
        <v>#REF!</v>
      </c>
      <c r="J37" s="9" t="e">
        <v>#REF!</v>
      </c>
      <c r="K37" s="9" t="e">
        <v>#REF!</v>
      </c>
      <c r="L37" s="9" t="e">
        <v>#REF!</v>
      </c>
      <c r="M37" s="9" t="e">
        <v>#REF!</v>
      </c>
      <c r="N37" s="9" t="e">
        <v>#REF!</v>
      </c>
      <c r="O37" s="9" t="e">
        <v>#REF!</v>
      </c>
      <c r="P37" s="9" t="e">
        <v>#REF!</v>
      </c>
      <c r="Q37" s="9" t="e">
        <v>#REF!</v>
      </c>
      <c r="R37" s="9" t="e">
        <v>#REF!</v>
      </c>
      <c r="S37" s="9" t="e">
        <v>#REF!</v>
      </c>
      <c r="T37" s="9" t="e">
        <v>#REF!</v>
      </c>
      <c r="U37" s="9" t="e">
        <v>#REF!</v>
      </c>
      <c r="V37" s="9" t="e">
        <v>#REF!</v>
      </c>
      <c r="W37" s="9" t="e">
        <v>#REF!</v>
      </c>
      <c r="X37" s="9" t="e">
        <v>#REF!</v>
      </c>
      <c r="Y37" s="9" t="e">
        <v>#REF!</v>
      </c>
      <c r="Z37" s="9" t="e">
        <v>#REF!</v>
      </c>
      <c r="AA37" s="9" t="e">
        <v>#REF!</v>
      </c>
      <c r="AB37" s="9" t="e">
        <v>#REF!</v>
      </c>
      <c r="AD37" s="47" t="e">
        <v>#REF!</v>
      </c>
      <c r="AG37" s="47" t="e">
        <v>#REF!</v>
      </c>
    </row>
    <row r="38" spans="1:33" ht="12.75">
      <c r="A38" s="14"/>
      <c r="B38" s="6" t="s">
        <v>82</v>
      </c>
      <c r="C38" s="9" t="e">
        <v>#REF!</v>
      </c>
      <c r="D38" s="9" t="e">
        <v>#REF!</v>
      </c>
      <c r="E38" s="9" t="e">
        <v>#REF!</v>
      </c>
      <c r="F38" s="9" t="e">
        <v>#REF!</v>
      </c>
      <c r="G38" s="9" t="e">
        <v>#REF!</v>
      </c>
      <c r="H38" s="9" t="e">
        <v>#REF!</v>
      </c>
      <c r="I38" s="9" t="e">
        <v>#REF!</v>
      </c>
      <c r="J38" s="9" t="e">
        <v>#REF!</v>
      </c>
      <c r="K38" s="9" t="e">
        <v>#REF!</v>
      </c>
      <c r="L38" s="9" t="e">
        <v>#REF!</v>
      </c>
      <c r="M38" s="9" t="e">
        <v>#REF!</v>
      </c>
      <c r="N38" s="9" t="e">
        <v>#REF!</v>
      </c>
      <c r="O38" s="9" t="e">
        <v>#REF!</v>
      </c>
      <c r="P38" s="9" t="e">
        <v>#REF!</v>
      </c>
      <c r="Q38" s="9" t="e">
        <v>#REF!</v>
      </c>
      <c r="R38" s="9" t="e">
        <v>#REF!</v>
      </c>
      <c r="S38" s="9" t="e">
        <v>#REF!</v>
      </c>
      <c r="T38" s="9" t="e">
        <v>#REF!</v>
      </c>
      <c r="U38" s="9" t="e">
        <v>#REF!</v>
      </c>
      <c r="V38" s="9" t="e">
        <v>#REF!</v>
      </c>
      <c r="W38" s="9" t="e">
        <v>#REF!</v>
      </c>
      <c r="X38" s="9" t="e">
        <v>#REF!</v>
      </c>
      <c r="Y38" s="9" t="e">
        <v>#REF!</v>
      </c>
      <c r="Z38" s="9" t="e">
        <v>#REF!</v>
      </c>
      <c r="AA38" s="9" t="e">
        <v>#REF!</v>
      </c>
      <c r="AB38" s="9" t="e">
        <v>#REF!</v>
      </c>
      <c r="AD38" s="47" t="e">
        <v>#REF!</v>
      </c>
      <c r="AG38" s="47" t="e">
        <v>#REF!</v>
      </c>
    </row>
    <row r="39" spans="1:33" ht="12.75">
      <c r="A39" s="14"/>
      <c r="B39" s="6" t="s">
        <v>83</v>
      </c>
      <c r="C39" s="9" t="e">
        <v>#REF!</v>
      </c>
      <c r="D39" s="9" t="e">
        <v>#REF!</v>
      </c>
      <c r="E39" s="9" t="e">
        <v>#REF!</v>
      </c>
      <c r="F39" s="9" t="e">
        <v>#REF!</v>
      </c>
      <c r="G39" s="9" t="e">
        <v>#REF!</v>
      </c>
      <c r="H39" s="9" t="e">
        <v>#REF!</v>
      </c>
      <c r="I39" s="9" t="e">
        <v>#REF!</v>
      </c>
      <c r="J39" s="9" t="e">
        <v>#REF!</v>
      </c>
      <c r="K39" s="9" t="e">
        <v>#REF!</v>
      </c>
      <c r="L39" s="9" t="e">
        <v>#REF!</v>
      </c>
      <c r="M39" s="9" t="e">
        <v>#REF!</v>
      </c>
      <c r="N39" s="9" t="e">
        <v>#REF!</v>
      </c>
      <c r="O39" s="9" t="e">
        <v>#REF!</v>
      </c>
      <c r="P39" s="9" t="e">
        <v>#REF!</v>
      </c>
      <c r="Q39" s="9" t="e">
        <v>#REF!</v>
      </c>
      <c r="R39" s="9" t="e">
        <v>#REF!</v>
      </c>
      <c r="S39" s="9" t="e">
        <v>#REF!</v>
      </c>
      <c r="T39" s="9" t="e">
        <v>#REF!</v>
      </c>
      <c r="U39" s="9" t="e">
        <v>#REF!</v>
      </c>
      <c r="V39" s="9" t="e">
        <v>#REF!</v>
      </c>
      <c r="W39" s="9" t="e">
        <v>#REF!</v>
      </c>
      <c r="X39" s="9" t="e">
        <v>#REF!</v>
      </c>
      <c r="Y39" s="9" t="e">
        <v>#REF!</v>
      </c>
      <c r="Z39" s="9" t="e">
        <v>#REF!</v>
      </c>
      <c r="AA39" s="9" t="e">
        <v>#REF!</v>
      </c>
      <c r="AB39" s="9" t="e">
        <v>#REF!</v>
      </c>
      <c r="AD39" s="47" t="e">
        <v>#REF!</v>
      </c>
      <c r="AG39" s="47" t="e">
        <v>#REF!</v>
      </c>
    </row>
    <row r="40" spans="1:33" ht="12.75">
      <c r="A40" s="14"/>
      <c r="B40" s="6" t="s">
        <v>84</v>
      </c>
      <c r="C40" s="9" t="e">
        <v>#REF!</v>
      </c>
      <c r="D40" s="9" t="e">
        <v>#REF!</v>
      </c>
      <c r="E40" s="9" t="e">
        <v>#REF!</v>
      </c>
      <c r="F40" s="9" t="e">
        <v>#REF!</v>
      </c>
      <c r="G40" s="9" t="e">
        <v>#REF!</v>
      </c>
      <c r="H40" s="9" t="e">
        <v>#REF!</v>
      </c>
      <c r="I40" s="9" t="e">
        <v>#REF!</v>
      </c>
      <c r="J40" s="9" t="e">
        <v>#REF!</v>
      </c>
      <c r="K40" s="9" t="e">
        <v>#REF!</v>
      </c>
      <c r="L40" s="9" t="e">
        <v>#REF!</v>
      </c>
      <c r="M40" s="9" t="e">
        <v>#REF!</v>
      </c>
      <c r="N40" s="9" t="e">
        <v>#REF!</v>
      </c>
      <c r="O40" s="9" t="e">
        <v>#REF!</v>
      </c>
      <c r="P40" s="9" t="e">
        <v>#REF!</v>
      </c>
      <c r="Q40" s="9" t="e">
        <v>#REF!</v>
      </c>
      <c r="R40" s="9" t="e">
        <v>#REF!</v>
      </c>
      <c r="S40" s="9" t="e">
        <v>#REF!</v>
      </c>
      <c r="T40" s="9" t="e">
        <v>#REF!</v>
      </c>
      <c r="U40" s="9" t="e">
        <v>#REF!</v>
      </c>
      <c r="V40" s="9" t="e">
        <v>#REF!</v>
      </c>
      <c r="W40" s="9" t="e">
        <v>#REF!</v>
      </c>
      <c r="X40" s="9" t="e">
        <v>#REF!</v>
      </c>
      <c r="Y40" s="9" t="e">
        <v>#REF!</v>
      </c>
      <c r="Z40" s="9" t="e">
        <v>#REF!</v>
      </c>
      <c r="AA40" s="9" t="e">
        <v>#REF!</v>
      </c>
      <c r="AB40" s="9" t="e">
        <v>#REF!</v>
      </c>
      <c r="AD40" s="47" t="e">
        <v>#REF!</v>
      </c>
      <c r="AG40" s="47" t="e">
        <v>#REF!</v>
      </c>
    </row>
    <row r="41" spans="1:33" ht="12.75">
      <c r="A41" s="14"/>
      <c r="B41" s="6" t="s">
        <v>85</v>
      </c>
      <c r="C41" s="9" t="e">
        <v>#REF!</v>
      </c>
      <c r="D41" s="9" t="e">
        <v>#REF!</v>
      </c>
      <c r="E41" s="9" t="e">
        <v>#REF!</v>
      </c>
      <c r="F41" s="9" t="e">
        <v>#REF!</v>
      </c>
      <c r="G41" s="9" t="e">
        <v>#REF!</v>
      </c>
      <c r="H41" s="9" t="e">
        <v>#REF!</v>
      </c>
      <c r="I41" s="9" t="e">
        <v>#REF!</v>
      </c>
      <c r="J41" s="9" t="e">
        <v>#REF!</v>
      </c>
      <c r="K41" s="9" t="e">
        <v>#REF!</v>
      </c>
      <c r="L41" s="9" t="e">
        <v>#REF!</v>
      </c>
      <c r="M41" s="9" t="e">
        <v>#REF!</v>
      </c>
      <c r="N41" s="9" t="e">
        <v>#REF!</v>
      </c>
      <c r="O41" s="9" t="e">
        <v>#REF!</v>
      </c>
      <c r="P41" s="9" t="e">
        <v>#REF!</v>
      </c>
      <c r="Q41" s="9" t="e">
        <v>#REF!</v>
      </c>
      <c r="R41" s="9" t="e">
        <v>#REF!</v>
      </c>
      <c r="S41" s="9" t="e">
        <v>#REF!</v>
      </c>
      <c r="T41" s="9" t="e">
        <v>#REF!</v>
      </c>
      <c r="U41" s="9" t="e">
        <v>#REF!</v>
      </c>
      <c r="V41" s="9" t="e">
        <v>#REF!</v>
      </c>
      <c r="W41" s="9" t="e">
        <v>#REF!</v>
      </c>
      <c r="X41" s="9" t="e">
        <v>#REF!</v>
      </c>
      <c r="Y41" s="9" t="e">
        <v>#REF!</v>
      </c>
      <c r="Z41" s="9" t="e">
        <v>#REF!</v>
      </c>
      <c r="AA41" s="9" t="e">
        <v>#REF!</v>
      </c>
      <c r="AB41" s="9" t="e">
        <v>#REF!</v>
      </c>
      <c r="AD41" s="47" t="e">
        <v>#REF!</v>
      </c>
      <c r="AG41" s="47" t="e">
        <v>#REF!</v>
      </c>
    </row>
    <row r="42" spans="1:35" ht="12.75">
      <c r="A42" s="14"/>
      <c r="B42" s="13" t="s">
        <v>15</v>
      </c>
      <c r="C42" s="29" t="e">
        <f>SUM(C37:C41)</f>
        <v>#REF!</v>
      </c>
      <c r="D42" s="29" t="e">
        <f aca="true" t="shared" si="6" ref="D42:AB42">SUM(D37:D41)</f>
        <v>#REF!</v>
      </c>
      <c r="E42" s="29" t="e">
        <f t="shared" si="6"/>
        <v>#REF!</v>
      </c>
      <c r="F42" s="29" t="e">
        <f t="shared" si="6"/>
        <v>#REF!</v>
      </c>
      <c r="G42" s="29" t="e">
        <f t="shared" si="6"/>
        <v>#REF!</v>
      </c>
      <c r="H42" s="29" t="e">
        <f t="shared" si="6"/>
        <v>#REF!</v>
      </c>
      <c r="I42" s="29" t="e">
        <f t="shared" si="6"/>
        <v>#REF!</v>
      </c>
      <c r="J42" s="29" t="e">
        <f t="shared" si="6"/>
        <v>#REF!</v>
      </c>
      <c r="K42" s="29" t="e">
        <f t="shared" si="6"/>
        <v>#REF!</v>
      </c>
      <c r="L42" s="29" t="e">
        <f t="shared" si="6"/>
        <v>#REF!</v>
      </c>
      <c r="M42" s="29" t="e">
        <f t="shared" si="6"/>
        <v>#REF!</v>
      </c>
      <c r="N42" s="29" t="e">
        <f t="shared" si="6"/>
        <v>#REF!</v>
      </c>
      <c r="O42" s="29" t="e">
        <f t="shared" si="6"/>
        <v>#REF!</v>
      </c>
      <c r="P42" s="29" t="e">
        <f t="shared" si="6"/>
        <v>#REF!</v>
      </c>
      <c r="Q42" s="29" t="e">
        <f t="shared" si="6"/>
        <v>#REF!</v>
      </c>
      <c r="R42" s="29" t="e">
        <f t="shared" si="6"/>
        <v>#REF!</v>
      </c>
      <c r="S42" s="29" t="e">
        <f t="shared" si="6"/>
        <v>#REF!</v>
      </c>
      <c r="T42" s="29" t="e">
        <f t="shared" si="6"/>
        <v>#REF!</v>
      </c>
      <c r="U42" s="29" t="e">
        <f t="shared" si="6"/>
        <v>#REF!</v>
      </c>
      <c r="V42" s="29" t="e">
        <f t="shared" si="6"/>
        <v>#REF!</v>
      </c>
      <c r="W42" s="29" t="e">
        <f t="shared" si="6"/>
        <v>#REF!</v>
      </c>
      <c r="X42" s="29" t="e">
        <f t="shared" si="6"/>
        <v>#REF!</v>
      </c>
      <c r="Y42" s="29" t="e">
        <f t="shared" si="6"/>
        <v>#REF!</v>
      </c>
      <c r="Z42" s="29" t="e">
        <f t="shared" si="6"/>
        <v>#REF!</v>
      </c>
      <c r="AA42" s="29" t="e">
        <f t="shared" si="6"/>
        <v>#REF!</v>
      </c>
      <c r="AB42" s="29" t="e">
        <f t="shared" si="6"/>
        <v>#REF!</v>
      </c>
      <c r="AD42" s="52" t="e">
        <f>SUM(AD37:AD41)</f>
        <v>#REF!</v>
      </c>
      <c r="AE42" s="52" t="e">
        <v>#REF!</v>
      </c>
      <c r="AF42" s="46" t="e">
        <f>IF(ROUND(AD42,0)=ROUND(AE42,0),"ok","error")</f>
        <v>#REF!</v>
      </c>
      <c r="AG42" s="52" t="e">
        <f>SUM(AG37:AG41)</f>
        <v>#REF!</v>
      </c>
      <c r="AH42" s="52" t="e">
        <v>#REF!</v>
      </c>
      <c r="AI42" s="46" t="e">
        <f>IF(ROUND(AG42,0)=ROUND(AH42,0),"ok","error")</f>
        <v>#REF!</v>
      </c>
    </row>
    <row r="43" spans="1:28" ht="12.75">
      <c r="A43" s="14"/>
      <c r="B43" s="6"/>
      <c r="C43" s="9"/>
      <c r="D43" s="9"/>
      <c r="E43" s="9"/>
      <c r="F43" s="9"/>
      <c r="G43" s="9"/>
      <c r="H43" s="9"/>
      <c r="I43" s="9"/>
      <c r="J43" s="9"/>
      <c r="K43" s="9"/>
      <c r="L43" s="9"/>
      <c r="M43" s="9"/>
      <c r="N43" s="9"/>
      <c r="O43" s="9"/>
      <c r="P43" s="9"/>
      <c r="Q43" s="9"/>
      <c r="R43" s="9"/>
      <c r="S43" s="9"/>
      <c r="T43" s="9"/>
      <c r="U43" s="9"/>
      <c r="V43" s="9"/>
      <c r="W43" s="9"/>
      <c r="X43" s="9"/>
      <c r="Y43" s="9"/>
      <c r="Z43" s="9"/>
      <c r="AA43" s="9"/>
      <c r="AB43" s="9"/>
    </row>
    <row r="44" spans="1:33" ht="12.75">
      <c r="A44" s="44" t="s">
        <v>86</v>
      </c>
      <c r="B44" s="6" t="s">
        <v>81</v>
      </c>
      <c r="C44" s="9" t="e">
        <v>#REF!</v>
      </c>
      <c r="D44" s="9" t="e">
        <v>#REF!</v>
      </c>
      <c r="E44" s="9" t="e">
        <v>#REF!</v>
      </c>
      <c r="F44" s="9" t="e">
        <v>#REF!</v>
      </c>
      <c r="G44" s="9" t="e">
        <v>#REF!</v>
      </c>
      <c r="H44" s="9" t="e">
        <v>#REF!</v>
      </c>
      <c r="I44" s="9" t="e">
        <v>#REF!</v>
      </c>
      <c r="J44" s="9" t="e">
        <v>#REF!</v>
      </c>
      <c r="K44" s="9" t="e">
        <v>#REF!</v>
      </c>
      <c r="L44" s="9" t="e">
        <v>#REF!</v>
      </c>
      <c r="M44" s="9" t="e">
        <v>#REF!</v>
      </c>
      <c r="N44" s="9" t="e">
        <v>#REF!</v>
      </c>
      <c r="O44" s="9" t="e">
        <v>#REF!</v>
      </c>
      <c r="P44" s="9" t="e">
        <v>#REF!</v>
      </c>
      <c r="Q44" s="9" t="e">
        <v>#REF!</v>
      </c>
      <c r="R44" s="9" t="e">
        <v>#REF!</v>
      </c>
      <c r="S44" s="9" t="e">
        <v>#REF!</v>
      </c>
      <c r="T44" s="9" t="e">
        <v>#REF!</v>
      </c>
      <c r="U44" s="9" t="e">
        <v>#REF!</v>
      </c>
      <c r="V44" s="9" t="e">
        <v>#REF!</v>
      </c>
      <c r="W44" s="9" t="e">
        <v>#REF!</v>
      </c>
      <c r="X44" s="9" t="e">
        <v>#REF!</v>
      </c>
      <c r="Y44" s="9" t="e">
        <v>#REF!</v>
      </c>
      <c r="Z44" s="9" t="e">
        <v>#REF!</v>
      </c>
      <c r="AA44" s="9" t="e">
        <v>#REF!</v>
      </c>
      <c r="AB44" s="9" t="e">
        <v>#REF!</v>
      </c>
      <c r="AD44" s="47" t="e">
        <v>#REF!</v>
      </c>
      <c r="AG44" s="47" t="e">
        <v>#REF!</v>
      </c>
    </row>
    <row r="45" spans="1:33" ht="12.75">
      <c r="A45" s="14"/>
      <c r="B45" s="6" t="s">
        <v>82</v>
      </c>
      <c r="C45" s="9" t="e">
        <v>#REF!</v>
      </c>
      <c r="D45" s="9" t="e">
        <v>#REF!</v>
      </c>
      <c r="E45" s="9" t="e">
        <v>#REF!</v>
      </c>
      <c r="F45" s="9" t="e">
        <v>#REF!</v>
      </c>
      <c r="G45" s="9" t="e">
        <v>#REF!</v>
      </c>
      <c r="H45" s="9" t="e">
        <v>#REF!</v>
      </c>
      <c r="I45" s="9" t="e">
        <v>#REF!</v>
      </c>
      <c r="J45" s="9" t="e">
        <v>#REF!</v>
      </c>
      <c r="K45" s="9" t="e">
        <v>#REF!</v>
      </c>
      <c r="L45" s="9" t="e">
        <v>#REF!</v>
      </c>
      <c r="M45" s="9" t="e">
        <v>#REF!</v>
      </c>
      <c r="N45" s="9" t="e">
        <v>#REF!</v>
      </c>
      <c r="O45" s="9" t="e">
        <v>#REF!</v>
      </c>
      <c r="P45" s="9" t="e">
        <v>#REF!</v>
      </c>
      <c r="Q45" s="9" t="e">
        <v>#REF!</v>
      </c>
      <c r="R45" s="9" t="e">
        <v>#REF!</v>
      </c>
      <c r="S45" s="9" t="e">
        <v>#REF!</v>
      </c>
      <c r="T45" s="9" t="e">
        <v>#REF!</v>
      </c>
      <c r="U45" s="9" t="e">
        <v>#REF!</v>
      </c>
      <c r="V45" s="9" t="e">
        <v>#REF!</v>
      </c>
      <c r="W45" s="9" t="e">
        <v>#REF!</v>
      </c>
      <c r="X45" s="9" t="e">
        <v>#REF!</v>
      </c>
      <c r="Y45" s="9" t="e">
        <v>#REF!</v>
      </c>
      <c r="Z45" s="9" t="e">
        <v>#REF!</v>
      </c>
      <c r="AA45" s="9" t="e">
        <v>#REF!</v>
      </c>
      <c r="AB45" s="9" t="e">
        <v>#REF!</v>
      </c>
      <c r="AD45" s="47" t="e">
        <v>#REF!</v>
      </c>
      <c r="AG45" s="47" t="e">
        <v>#REF!</v>
      </c>
    </row>
    <row r="46" spans="1:33" ht="12.75">
      <c r="A46" s="14"/>
      <c r="B46" s="6" t="s">
        <v>83</v>
      </c>
      <c r="C46" s="9" t="e">
        <v>#REF!</v>
      </c>
      <c r="D46" s="9" t="e">
        <v>#REF!</v>
      </c>
      <c r="E46" s="9" t="e">
        <v>#REF!</v>
      </c>
      <c r="F46" s="9" t="e">
        <v>#REF!</v>
      </c>
      <c r="G46" s="9" t="e">
        <v>#REF!</v>
      </c>
      <c r="H46" s="9" t="e">
        <v>#REF!</v>
      </c>
      <c r="I46" s="9" t="e">
        <v>#REF!</v>
      </c>
      <c r="J46" s="9" t="e">
        <v>#REF!</v>
      </c>
      <c r="K46" s="9" t="e">
        <v>#REF!</v>
      </c>
      <c r="L46" s="9" t="e">
        <v>#REF!</v>
      </c>
      <c r="M46" s="9" t="e">
        <v>#REF!</v>
      </c>
      <c r="N46" s="9" t="e">
        <v>#REF!</v>
      </c>
      <c r="O46" s="9" t="e">
        <v>#REF!</v>
      </c>
      <c r="P46" s="9" t="e">
        <v>#REF!</v>
      </c>
      <c r="Q46" s="9" t="e">
        <v>#REF!</v>
      </c>
      <c r="R46" s="9" t="e">
        <v>#REF!</v>
      </c>
      <c r="S46" s="9" t="e">
        <v>#REF!</v>
      </c>
      <c r="T46" s="9" t="e">
        <v>#REF!</v>
      </c>
      <c r="U46" s="9" t="e">
        <v>#REF!</v>
      </c>
      <c r="V46" s="9" t="e">
        <v>#REF!</v>
      </c>
      <c r="W46" s="9" t="e">
        <v>#REF!</v>
      </c>
      <c r="X46" s="9" t="e">
        <v>#REF!</v>
      </c>
      <c r="Y46" s="9" t="e">
        <v>#REF!</v>
      </c>
      <c r="Z46" s="9" t="e">
        <v>#REF!</v>
      </c>
      <c r="AA46" s="9" t="e">
        <v>#REF!</v>
      </c>
      <c r="AB46" s="9" t="e">
        <v>#REF!</v>
      </c>
      <c r="AD46" s="47" t="e">
        <v>#REF!</v>
      </c>
      <c r="AG46" s="47" t="e">
        <v>#REF!</v>
      </c>
    </row>
    <row r="47" spans="1:33" ht="12.75">
      <c r="A47" s="14"/>
      <c r="B47" s="6" t="s">
        <v>84</v>
      </c>
      <c r="C47" s="9" t="e">
        <v>#REF!</v>
      </c>
      <c r="D47" s="9" t="e">
        <v>#REF!</v>
      </c>
      <c r="E47" s="9" t="e">
        <v>#REF!</v>
      </c>
      <c r="F47" s="9" t="e">
        <v>#REF!</v>
      </c>
      <c r="G47" s="9" t="e">
        <v>#REF!</v>
      </c>
      <c r="H47" s="9" t="e">
        <v>#REF!</v>
      </c>
      <c r="I47" s="9" t="e">
        <v>#REF!</v>
      </c>
      <c r="J47" s="9" t="e">
        <v>#REF!</v>
      </c>
      <c r="K47" s="9" t="e">
        <v>#REF!</v>
      </c>
      <c r="L47" s="9" t="e">
        <v>#REF!</v>
      </c>
      <c r="M47" s="9" t="e">
        <v>#REF!</v>
      </c>
      <c r="N47" s="9" t="e">
        <v>#REF!</v>
      </c>
      <c r="O47" s="9" t="e">
        <v>#REF!</v>
      </c>
      <c r="P47" s="9" t="e">
        <v>#REF!</v>
      </c>
      <c r="Q47" s="9" t="e">
        <v>#REF!</v>
      </c>
      <c r="R47" s="9" t="e">
        <v>#REF!</v>
      </c>
      <c r="S47" s="9" t="e">
        <v>#REF!</v>
      </c>
      <c r="T47" s="9" t="e">
        <v>#REF!</v>
      </c>
      <c r="U47" s="9" t="e">
        <v>#REF!</v>
      </c>
      <c r="V47" s="9" t="e">
        <v>#REF!</v>
      </c>
      <c r="W47" s="9" t="e">
        <v>#REF!</v>
      </c>
      <c r="X47" s="9" t="e">
        <v>#REF!</v>
      </c>
      <c r="Y47" s="9" t="e">
        <v>#REF!</v>
      </c>
      <c r="Z47" s="9" t="e">
        <v>#REF!</v>
      </c>
      <c r="AA47" s="9" t="e">
        <v>#REF!</v>
      </c>
      <c r="AB47" s="9" t="e">
        <v>#REF!</v>
      </c>
      <c r="AD47" s="47" t="e">
        <v>#REF!</v>
      </c>
      <c r="AG47" s="47" t="e">
        <v>#REF!</v>
      </c>
    </row>
    <row r="48" spans="1:33" ht="12.75">
      <c r="A48" s="14"/>
      <c r="B48" s="6" t="s">
        <v>85</v>
      </c>
      <c r="C48" s="9" t="e">
        <v>#REF!</v>
      </c>
      <c r="D48" s="9" t="e">
        <v>#REF!</v>
      </c>
      <c r="E48" s="9" t="e">
        <v>#REF!</v>
      </c>
      <c r="F48" s="9" t="e">
        <v>#REF!</v>
      </c>
      <c r="G48" s="9" t="e">
        <v>#REF!</v>
      </c>
      <c r="H48" s="9" t="e">
        <v>#REF!</v>
      </c>
      <c r="I48" s="9" t="e">
        <v>#REF!</v>
      </c>
      <c r="J48" s="9" t="e">
        <v>#REF!</v>
      </c>
      <c r="K48" s="9" t="e">
        <v>#REF!</v>
      </c>
      <c r="L48" s="9" t="e">
        <v>#REF!</v>
      </c>
      <c r="M48" s="9" t="e">
        <v>#REF!</v>
      </c>
      <c r="N48" s="9" t="e">
        <v>#REF!</v>
      </c>
      <c r="O48" s="9" t="e">
        <v>#REF!</v>
      </c>
      <c r="P48" s="9" t="e">
        <v>#REF!</v>
      </c>
      <c r="Q48" s="9" t="e">
        <v>#REF!</v>
      </c>
      <c r="R48" s="9" t="e">
        <v>#REF!</v>
      </c>
      <c r="S48" s="9" t="e">
        <v>#REF!</v>
      </c>
      <c r="T48" s="9" t="e">
        <v>#REF!</v>
      </c>
      <c r="U48" s="9" t="e">
        <v>#REF!</v>
      </c>
      <c r="V48" s="9" t="e">
        <v>#REF!</v>
      </c>
      <c r="W48" s="9" t="e">
        <v>#REF!</v>
      </c>
      <c r="X48" s="9" t="e">
        <v>#REF!</v>
      </c>
      <c r="Y48" s="9" t="e">
        <v>#REF!</v>
      </c>
      <c r="Z48" s="9" t="e">
        <v>#REF!</v>
      </c>
      <c r="AA48" s="9" t="e">
        <v>#REF!</v>
      </c>
      <c r="AB48" s="9" t="e">
        <v>#REF!</v>
      </c>
      <c r="AD48" s="47" t="e">
        <v>#REF!</v>
      </c>
      <c r="AG48" s="47" t="e">
        <v>#REF!</v>
      </c>
    </row>
    <row r="49" spans="1:35" ht="12.75">
      <c r="A49" s="14"/>
      <c r="B49" s="13" t="s">
        <v>15</v>
      </c>
      <c r="C49" s="29" t="e">
        <f>SUM(C44:C48)</f>
        <v>#REF!</v>
      </c>
      <c r="D49" s="29" t="e">
        <f aca="true" t="shared" si="7" ref="D49:AA49">SUM(D44:D48)</f>
        <v>#REF!</v>
      </c>
      <c r="E49" s="29" t="e">
        <f t="shared" si="7"/>
        <v>#REF!</v>
      </c>
      <c r="F49" s="29" t="e">
        <f t="shared" si="7"/>
        <v>#REF!</v>
      </c>
      <c r="G49" s="29" t="e">
        <f t="shared" si="7"/>
        <v>#REF!</v>
      </c>
      <c r="H49" s="29" t="e">
        <f t="shared" si="7"/>
        <v>#REF!</v>
      </c>
      <c r="I49" s="29" t="e">
        <f t="shared" si="7"/>
        <v>#REF!</v>
      </c>
      <c r="J49" s="29" t="e">
        <f t="shared" si="7"/>
        <v>#REF!</v>
      </c>
      <c r="K49" s="29" t="e">
        <f t="shared" si="7"/>
        <v>#REF!</v>
      </c>
      <c r="L49" s="29" t="e">
        <f t="shared" si="7"/>
        <v>#REF!</v>
      </c>
      <c r="M49" s="29" t="e">
        <f t="shared" si="7"/>
        <v>#REF!</v>
      </c>
      <c r="N49" s="29" t="e">
        <f t="shared" si="7"/>
        <v>#REF!</v>
      </c>
      <c r="O49" s="29" t="e">
        <f t="shared" si="7"/>
        <v>#REF!</v>
      </c>
      <c r="P49" s="29" t="e">
        <f t="shared" si="7"/>
        <v>#REF!</v>
      </c>
      <c r="Q49" s="29" t="e">
        <f t="shared" si="7"/>
        <v>#REF!</v>
      </c>
      <c r="R49" s="29" t="e">
        <f t="shared" si="7"/>
        <v>#REF!</v>
      </c>
      <c r="S49" s="29" t="e">
        <f t="shared" si="7"/>
        <v>#REF!</v>
      </c>
      <c r="T49" s="29" t="e">
        <f t="shared" si="7"/>
        <v>#REF!</v>
      </c>
      <c r="U49" s="29" t="e">
        <f t="shared" si="7"/>
        <v>#REF!</v>
      </c>
      <c r="V49" s="29" t="e">
        <f t="shared" si="7"/>
        <v>#REF!</v>
      </c>
      <c r="W49" s="29" t="e">
        <f t="shared" si="7"/>
        <v>#REF!</v>
      </c>
      <c r="X49" s="29" t="e">
        <f t="shared" si="7"/>
        <v>#REF!</v>
      </c>
      <c r="Y49" s="29" t="e">
        <f t="shared" si="7"/>
        <v>#REF!</v>
      </c>
      <c r="Z49" s="29" t="e">
        <f t="shared" si="7"/>
        <v>#REF!</v>
      </c>
      <c r="AA49" s="29" t="e">
        <f t="shared" si="7"/>
        <v>#REF!</v>
      </c>
      <c r="AB49" s="29" t="e">
        <f>SUM(AB44:AB48)</f>
        <v>#REF!</v>
      </c>
      <c r="AD49" s="47" t="e">
        <f>SUM(AD44:AD48)</f>
        <v>#REF!</v>
      </c>
      <c r="AE49" s="52" t="e">
        <v>#REF!</v>
      </c>
      <c r="AF49" s="46" t="e">
        <f>IF(ROUND(AD49,0)=ROUND(AE49,0),"ok","error")</f>
        <v>#REF!</v>
      </c>
      <c r="AG49" s="47" t="e">
        <f>SUM(AG44:AG48)</f>
        <v>#REF!</v>
      </c>
      <c r="AH49" s="52" t="e">
        <v>#REF!</v>
      </c>
      <c r="AI49" s="46" t="e">
        <f>IF(ROUND(AG49,0)=ROUND(AH49,0),"ok","error")</f>
        <v>#REF!</v>
      </c>
    </row>
    <row r="50" spans="1:28" ht="12.75">
      <c r="A50" s="14"/>
      <c r="B50" s="6"/>
      <c r="C50" s="9"/>
      <c r="D50" s="9"/>
      <c r="E50" s="9"/>
      <c r="F50" s="9"/>
      <c r="G50" s="9"/>
      <c r="H50" s="9"/>
      <c r="I50" s="9"/>
      <c r="J50" s="9"/>
      <c r="K50" s="9"/>
      <c r="L50" s="9"/>
      <c r="M50" s="9"/>
      <c r="N50" s="9"/>
      <c r="O50" s="9"/>
      <c r="P50" s="9"/>
      <c r="Q50" s="9"/>
      <c r="R50" s="9"/>
      <c r="S50" s="9"/>
      <c r="T50" s="9"/>
      <c r="U50" s="9"/>
      <c r="V50" s="9"/>
      <c r="W50" s="9"/>
      <c r="X50" s="9"/>
      <c r="Y50" s="9"/>
      <c r="Z50" s="9"/>
      <c r="AA50" s="9"/>
      <c r="AB50" s="9"/>
    </row>
    <row r="51" spans="1:33" ht="24.75">
      <c r="A51" s="43" t="s">
        <v>19</v>
      </c>
      <c r="B51" s="6" t="s">
        <v>81</v>
      </c>
      <c r="C51" s="9" t="e">
        <v>#REF!</v>
      </c>
      <c r="D51" s="9" t="e">
        <v>#REF!</v>
      </c>
      <c r="E51" s="9" t="e">
        <v>#REF!</v>
      </c>
      <c r="F51" s="9" t="e">
        <v>#REF!</v>
      </c>
      <c r="G51" s="9" t="e">
        <v>#REF!</v>
      </c>
      <c r="H51" s="9" t="e">
        <v>#REF!</v>
      </c>
      <c r="I51" s="9" t="e">
        <v>#REF!</v>
      </c>
      <c r="J51" s="9" t="e">
        <v>#REF!</v>
      </c>
      <c r="K51" s="9" t="e">
        <v>#REF!</v>
      </c>
      <c r="L51" s="9" t="e">
        <v>#REF!</v>
      </c>
      <c r="M51" s="9" t="e">
        <v>#REF!</v>
      </c>
      <c r="N51" s="9" t="e">
        <v>#REF!</v>
      </c>
      <c r="O51" s="9" t="e">
        <v>#REF!</v>
      </c>
      <c r="P51" s="9" t="e">
        <v>#REF!</v>
      </c>
      <c r="Q51" s="9" t="e">
        <v>#REF!</v>
      </c>
      <c r="R51" s="9" t="e">
        <v>#REF!</v>
      </c>
      <c r="S51" s="9" t="e">
        <v>#REF!</v>
      </c>
      <c r="T51" s="9" t="e">
        <v>#REF!</v>
      </c>
      <c r="U51" s="9" t="e">
        <v>#REF!</v>
      </c>
      <c r="V51" s="9" t="e">
        <v>#REF!</v>
      </c>
      <c r="W51" s="9" t="e">
        <v>#REF!</v>
      </c>
      <c r="X51" s="9" t="e">
        <v>#REF!</v>
      </c>
      <c r="Y51" s="9" t="e">
        <v>#REF!</v>
      </c>
      <c r="Z51" s="9" t="e">
        <v>#REF!</v>
      </c>
      <c r="AA51" s="9" t="e">
        <v>#REF!</v>
      </c>
      <c r="AB51" s="9" t="e">
        <v>#REF!</v>
      </c>
      <c r="AD51" s="47" t="e">
        <v>#REF!</v>
      </c>
      <c r="AG51" s="47" t="e">
        <v>#REF!</v>
      </c>
    </row>
    <row r="52" spans="1:33" ht="12.75">
      <c r="A52" s="14"/>
      <c r="B52" s="6" t="s">
        <v>82</v>
      </c>
      <c r="C52" s="9" t="e">
        <v>#REF!</v>
      </c>
      <c r="D52" s="9" t="e">
        <v>#REF!</v>
      </c>
      <c r="E52" s="9" t="e">
        <v>#REF!</v>
      </c>
      <c r="F52" s="9" t="e">
        <v>#REF!</v>
      </c>
      <c r="G52" s="9" t="e">
        <v>#REF!</v>
      </c>
      <c r="H52" s="9" t="e">
        <v>#REF!</v>
      </c>
      <c r="I52" s="9" t="e">
        <v>#REF!</v>
      </c>
      <c r="J52" s="9" t="e">
        <v>#REF!</v>
      </c>
      <c r="K52" s="9" t="e">
        <v>#REF!</v>
      </c>
      <c r="L52" s="9" t="e">
        <v>#REF!</v>
      </c>
      <c r="M52" s="9" t="e">
        <v>#REF!</v>
      </c>
      <c r="N52" s="9" t="e">
        <v>#REF!</v>
      </c>
      <c r="O52" s="9" t="e">
        <v>#REF!</v>
      </c>
      <c r="P52" s="9" t="e">
        <v>#REF!</v>
      </c>
      <c r="Q52" s="9" t="e">
        <v>#REF!</v>
      </c>
      <c r="R52" s="9" t="e">
        <v>#REF!</v>
      </c>
      <c r="S52" s="9" t="e">
        <v>#REF!</v>
      </c>
      <c r="T52" s="9" t="e">
        <v>#REF!</v>
      </c>
      <c r="U52" s="9" t="e">
        <v>#REF!</v>
      </c>
      <c r="V52" s="9" t="e">
        <v>#REF!</v>
      </c>
      <c r="W52" s="9" t="e">
        <v>#REF!</v>
      </c>
      <c r="X52" s="9" t="e">
        <v>#REF!</v>
      </c>
      <c r="Y52" s="9" t="e">
        <v>#REF!</v>
      </c>
      <c r="Z52" s="9" t="e">
        <v>#REF!</v>
      </c>
      <c r="AA52" s="9" t="e">
        <v>#REF!</v>
      </c>
      <c r="AB52" s="9" t="e">
        <v>#REF!</v>
      </c>
      <c r="AD52" s="47" t="e">
        <v>#REF!</v>
      </c>
      <c r="AG52" s="47" t="e">
        <v>#REF!</v>
      </c>
    </row>
    <row r="53" spans="1:33" ht="12.75">
      <c r="A53" s="14"/>
      <c r="B53" s="6" t="s">
        <v>83</v>
      </c>
      <c r="C53" s="9" t="e">
        <v>#REF!</v>
      </c>
      <c r="D53" s="9" t="e">
        <v>#REF!</v>
      </c>
      <c r="E53" s="9" t="e">
        <v>#REF!</v>
      </c>
      <c r="F53" s="9" t="e">
        <v>#REF!</v>
      </c>
      <c r="G53" s="9" t="e">
        <v>#REF!</v>
      </c>
      <c r="H53" s="9" t="e">
        <v>#REF!</v>
      </c>
      <c r="I53" s="9" t="e">
        <v>#REF!</v>
      </c>
      <c r="J53" s="9" t="e">
        <v>#REF!</v>
      </c>
      <c r="K53" s="9" t="e">
        <v>#REF!</v>
      </c>
      <c r="L53" s="9" t="e">
        <v>#REF!</v>
      </c>
      <c r="M53" s="9" t="e">
        <v>#REF!</v>
      </c>
      <c r="N53" s="9" t="e">
        <v>#REF!</v>
      </c>
      <c r="O53" s="9" t="e">
        <v>#REF!</v>
      </c>
      <c r="P53" s="9" t="e">
        <v>#REF!</v>
      </c>
      <c r="Q53" s="9" t="e">
        <v>#REF!</v>
      </c>
      <c r="R53" s="9" t="e">
        <v>#REF!</v>
      </c>
      <c r="S53" s="9" t="e">
        <v>#REF!</v>
      </c>
      <c r="T53" s="9" t="e">
        <v>#REF!</v>
      </c>
      <c r="U53" s="9" t="e">
        <v>#REF!</v>
      </c>
      <c r="V53" s="9" t="e">
        <v>#REF!</v>
      </c>
      <c r="W53" s="9" t="e">
        <v>#REF!</v>
      </c>
      <c r="X53" s="9" t="e">
        <v>#REF!</v>
      </c>
      <c r="Y53" s="9" t="e">
        <v>#REF!</v>
      </c>
      <c r="Z53" s="9" t="e">
        <v>#REF!</v>
      </c>
      <c r="AA53" s="9" t="e">
        <v>#REF!</v>
      </c>
      <c r="AB53" s="9" t="e">
        <v>#REF!</v>
      </c>
      <c r="AD53" s="47" t="e">
        <v>#REF!</v>
      </c>
      <c r="AG53" s="47" t="e">
        <v>#REF!</v>
      </c>
    </row>
    <row r="54" spans="1:33" ht="12.75">
      <c r="A54" s="14"/>
      <c r="B54" s="6" t="s">
        <v>84</v>
      </c>
      <c r="C54" s="9" t="e">
        <v>#REF!</v>
      </c>
      <c r="D54" s="9" t="e">
        <v>#REF!</v>
      </c>
      <c r="E54" s="9" t="e">
        <v>#REF!</v>
      </c>
      <c r="F54" s="9" t="e">
        <v>#REF!</v>
      </c>
      <c r="G54" s="9" t="e">
        <v>#REF!</v>
      </c>
      <c r="H54" s="9" t="e">
        <v>#REF!</v>
      </c>
      <c r="I54" s="9" t="e">
        <v>#REF!</v>
      </c>
      <c r="J54" s="9" t="e">
        <v>#REF!</v>
      </c>
      <c r="K54" s="9" t="e">
        <v>#REF!</v>
      </c>
      <c r="L54" s="9" t="e">
        <v>#REF!</v>
      </c>
      <c r="M54" s="9" t="e">
        <v>#REF!</v>
      </c>
      <c r="N54" s="9" t="e">
        <v>#REF!</v>
      </c>
      <c r="O54" s="9" t="e">
        <v>#REF!</v>
      </c>
      <c r="P54" s="9" t="e">
        <v>#REF!</v>
      </c>
      <c r="Q54" s="9" t="e">
        <v>#REF!</v>
      </c>
      <c r="R54" s="9" t="e">
        <v>#REF!</v>
      </c>
      <c r="S54" s="9" t="e">
        <v>#REF!</v>
      </c>
      <c r="T54" s="9" t="e">
        <v>#REF!</v>
      </c>
      <c r="U54" s="9" t="e">
        <v>#REF!</v>
      </c>
      <c r="V54" s="9" t="e">
        <v>#REF!</v>
      </c>
      <c r="W54" s="9" t="e">
        <v>#REF!</v>
      </c>
      <c r="X54" s="9" t="e">
        <v>#REF!</v>
      </c>
      <c r="Y54" s="9" t="e">
        <v>#REF!</v>
      </c>
      <c r="Z54" s="9" t="e">
        <v>#REF!</v>
      </c>
      <c r="AA54" s="9" t="e">
        <v>#REF!</v>
      </c>
      <c r="AB54" s="9" t="e">
        <v>#REF!</v>
      </c>
      <c r="AD54" s="47" t="e">
        <v>#REF!</v>
      </c>
      <c r="AG54" s="47" t="e">
        <v>#REF!</v>
      </c>
    </row>
    <row r="55" spans="1:33" ht="12.75">
      <c r="A55" s="14"/>
      <c r="B55" s="6" t="s">
        <v>85</v>
      </c>
      <c r="C55" s="9" t="e">
        <v>#REF!</v>
      </c>
      <c r="D55" s="9" t="e">
        <v>#REF!</v>
      </c>
      <c r="E55" s="9" t="e">
        <v>#REF!</v>
      </c>
      <c r="F55" s="9" t="e">
        <v>#REF!</v>
      </c>
      <c r="G55" s="9" t="e">
        <v>#REF!</v>
      </c>
      <c r="H55" s="9" t="e">
        <v>#REF!</v>
      </c>
      <c r="I55" s="9" t="e">
        <v>#REF!</v>
      </c>
      <c r="J55" s="9" t="e">
        <v>#REF!</v>
      </c>
      <c r="K55" s="9" t="e">
        <v>#REF!</v>
      </c>
      <c r="L55" s="9" t="e">
        <v>#REF!</v>
      </c>
      <c r="M55" s="9" t="e">
        <v>#REF!</v>
      </c>
      <c r="N55" s="9" t="e">
        <v>#REF!</v>
      </c>
      <c r="O55" s="9" t="e">
        <v>#REF!</v>
      </c>
      <c r="P55" s="9" t="e">
        <v>#REF!</v>
      </c>
      <c r="Q55" s="9" t="e">
        <v>#REF!</v>
      </c>
      <c r="R55" s="9" t="e">
        <v>#REF!</v>
      </c>
      <c r="S55" s="9" t="e">
        <v>#REF!</v>
      </c>
      <c r="T55" s="9" t="e">
        <v>#REF!</v>
      </c>
      <c r="U55" s="9" t="e">
        <v>#REF!</v>
      </c>
      <c r="V55" s="9" t="e">
        <v>#REF!</v>
      </c>
      <c r="W55" s="9" t="e">
        <v>#REF!</v>
      </c>
      <c r="X55" s="9" t="e">
        <v>#REF!</v>
      </c>
      <c r="Y55" s="9" t="e">
        <v>#REF!</v>
      </c>
      <c r="Z55" s="9" t="e">
        <v>#REF!</v>
      </c>
      <c r="AA55" s="9" t="e">
        <v>#REF!</v>
      </c>
      <c r="AB55" s="9" t="e">
        <v>#REF!</v>
      </c>
      <c r="AD55" s="47" t="e">
        <v>#REF!</v>
      </c>
      <c r="AG55" s="47" t="e">
        <v>#REF!</v>
      </c>
    </row>
    <row r="56" spans="1:34" ht="12.75">
      <c r="A56" s="12"/>
      <c r="B56" s="13" t="s">
        <v>20</v>
      </c>
      <c r="C56" s="15" t="e">
        <f>SUM(C51:C55)</f>
        <v>#REF!</v>
      </c>
      <c r="D56" s="15" t="e">
        <f aca="true" t="shared" si="8" ref="D56:AA56">SUM(D51:D55)</f>
        <v>#REF!</v>
      </c>
      <c r="E56" s="15" t="e">
        <f t="shared" si="8"/>
        <v>#REF!</v>
      </c>
      <c r="F56" s="15" t="e">
        <f t="shared" si="8"/>
        <v>#REF!</v>
      </c>
      <c r="G56" s="15" t="e">
        <f t="shared" si="8"/>
        <v>#REF!</v>
      </c>
      <c r="H56" s="15" t="e">
        <f t="shared" si="8"/>
        <v>#REF!</v>
      </c>
      <c r="I56" s="15" t="e">
        <f t="shared" si="8"/>
        <v>#REF!</v>
      </c>
      <c r="J56" s="15" t="e">
        <f t="shared" si="8"/>
        <v>#REF!</v>
      </c>
      <c r="K56" s="15" t="e">
        <f t="shared" si="8"/>
        <v>#REF!</v>
      </c>
      <c r="L56" s="15" t="e">
        <f t="shared" si="8"/>
        <v>#REF!</v>
      </c>
      <c r="M56" s="15" t="e">
        <f t="shared" si="8"/>
        <v>#REF!</v>
      </c>
      <c r="N56" s="15" t="e">
        <f t="shared" si="8"/>
        <v>#REF!</v>
      </c>
      <c r="O56" s="15" t="e">
        <f t="shared" si="8"/>
        <v>#REF!</v>
      </c>
      <c r="P56" s="15" t="e">
        <f t="shared" si="8"/>
        <v>#REF!</v>
      </c>
      <c r="Q56" s="15" t="e">
        <f t="shared" si="8"/>
        <v>#REF!</v>
      </c>
      <c r="R56" s="15" t="e">
        <f t="shared" si="8"/>
        <v>#REF!</v>
      </c>
      <c r="S56" s="15" t="e">
        <f t="shared" si="8"/>
        <v>#REF!</v>
      </c>
      <c r="T56" s="15" t="e">
        <f t="shared" si="8"/>
        <v>#REF!</v>
      </c>
      <c r="U56" s="15" t="e">
        <f t="shared" si="8"/>
        <v>#REF!</v>
      </c>
      <c r="V56" s="15" t="e">
        <f t="shared" si="8"/>
        <v>#REF!</v>
      </c>
      <c r="W56" s="15" t="e">
        <f t="shared" si="8"/>
        <v>#REF!</v>
      </c>
      <c r="X56" s="15" t="e">
        <f t="shared" si="8"/>
        <v>#REF!</v>
      </c>
      <c r="Y56" s="15" t="e">
        <f t="shared" si="8"/>
        <v>#REF!</v>
      </c>
      <c r="Z56" s="15" t="e">
        <f t="shared" si="8"/>
        <v>#REF!</v>
      </c>
      <c r="AA56" s="15" t="e">
        <f t="shared" si="8"/>
        <v>#REF!</v>
      </c>
      <c r="AB56" s="15" t="e">
        <f>SUM(AB51:AB55)</f>
        <v>#REF!</v>
      </c>
      <c r="AD56" s="47" t="e">
        <f>SUM(AD51:AD55)</f>
        <v>#REF!</v>
      </c>
      <c r="AE56" s="52" t="e">
        <v>#REF!</v>
      </c>
      <c r="AF56" s="46" t="e">
        <f>IF(ROUND(AD56,0)=ROUND(AE56,0),"ok","error")</f>
        <v>#REF!</v>
      </c>
      <c r="AG56" s="47" t="e">
        <f>SUM(AG51:AG55)</f>
        <v>#REF!</v>
      </c>
      <c r="AH56" s="52" t="e">
        <v>#REF!</v>
      </c>
    </row>
    <row r="57" spans="1:28" ht="12.75">
      <c r="A57" s="14"/>
      <c r="B57" s="6"/>
      <c r="C57" s="9"/>
      <c r="D57" s="9"/>
      <c r="E57" s="9"/>
      <c r="F57" s="9"/>
      <c r="G57" s="9"/>
      <c r="H57" s="9"/>
      <c r="I57" s="9"/>
      <c r="J57" s="9"/>
      <c r="K57" s="9"/>
      <c r="L57" s="9"/>
      <c r="M57" s="9"/>
      <c r="N57" s="9"/>
      <c r="O57" s="9"/>
      <c r="P57" s="9"/>
      <c r="Q57" s="9"/>
      <c r="R57" s="9"/>
      <c r="S57" s="9"/>
      <c r="T57" s="9"/>
      <c r="U57" s="9"/>
      <c r="V57" s="9"/>
      <c r="W57" s="9"/>
      <c r="X57" s="9"/>
      <c r="Y57" s="9"/>
      <c r="Z57" s="9"/>
      <c r="AA57" s="9"/>
      <c r="AB57" s="8"/>
    </row>
    <row r="58" spans="1:34" ht="12.75">
      <c r="A58" s="32" t="s">
        <v>2</v>
      </c>
      <c r="B58" s="33" t="s">
        <v>15</v>
      </c>
      <c r="C58" s="34" t="e">
        <f aca="true" t="shared" si="9" ref="C58:AB58">C9+C16+C23+C35+C56</f>
        <v>#REF!</v>
      </c>
      <c r="D58" s="34" t="e">
        <f t="shared" si="9"/>
        <v>#REF!</v>
      </c>
      <c r="E58" s="34" t="e">
        <f t="shared" si="9"/>
        <v>#REF!</v>
      </c>
      <c r="F58" s="34" t="e">
        <f t="shared" si="9"/>
        <v>#REF!</v>
      </c>
      <c r="G58" s="34" t="e">
        <f t="shared" si="9"/>
        <v>#REF!</v>
      </c>
      <c r="H58" s="34" t="e">
        <f t="shared" si="9"/>
        <v>#REF!</v>
      </c>
      <c r="I58" s="34" t="e">
        <f t="shared" si="9"/>
        <v>#REF!</v>
      </c>
      <c r="J58" s="34" t="e">
        <f t="shared" si="9"/>
        <v>#REF!</v>
      </c>
      <c r="K58" s="34" t="e">
        <f t="shared" si="9"/>
        <v>#REF!</v>
      </c>
      <c r="L58" s="34" t="e">
        <f t="shared" si="9"/>
        <v>#REF!</v>
      </c>
      <c r="M58" s="34" t="e">
        <f t="shared" si="9"/>
        <v>#REF!</v>
      </c>
      <c r="N58" s="34" t="e">
        <f t="shared" si="9"/>
        <v>#REF!</v>
      </c>
      <c r="O58" s="34" t="e">
        <f t="shared" si="9"/>
        <v>#REF!</v>
      </c>
      <c r="P58" s="34" t="e">
        <f t="shared" si="9"/>
        <v>#REF!</v>
      </c>
      <c r="Q58" s="34" t="e">
        <f t="shared" si="9"/>
        <v>#REF!</v>
      </c>
      <c r="R58" s="34" t="e">
        <f t="shared" si="9"/>
        <v>#REF!</v>
      </c>
      <c r="S58" s="34" t="e">
        <f t="shared" si="9"/>
        <v>#REF!</v>
      </c>
      <c r="T58" s="34" t="e">
        <f t="shared" si="9"/>
        <v>#REF!</v>
      </c>
      <c r="U58" s="34" t="e">
        <f t="shared" si="9"/>
        <v>#REF!</v>
      </c>
      <c r="V58" s="34" t="e">
        <f t="shared" si="9"/>
        <v>#REF!</v>
      </c>
      <c r="W58" s="34" t="e">
        <f t="shared" si="9"/>
        <v>#REF!</v>
      </c>
      <c r="X58" s="34" t="e">
        <f t="shared" si="9"/>
        <v>#REF!</v>
      </c>
      <c r="Y58" s="34" t="e">
        <f t="shared" si="9"/>
        <v>#REF!</v>
      </c>
      <c r="Z58" s="34" t="e">
        <f t="shared" si="9"/>
        <v>#REF!</v>
      </c>
      <c r="AA58" s="34" t="e">
        <f t="shared" si="9"/>
        <v>#REF!</v>
      </c>
      <c r="AB58" s="34" t="e">
        <f t="shared" si="9"/>
        <v>#REF!</v>
      </c>
      <c r="AD58" s="52" t="e">
        <f>AD9+AD16+AD23+AD35+AD56</f>
        <v>#REF!</v>
      </c>
      <c r="AE58" s="52" t="e">
        <v>#REF!</v>
      </c>
      <c r="AG58" s="52" t="e">
        <f>AG9+AG16+AG23+AG35+AG56</f>
        <v>#REF!</v>
      </c>
      <c r="AH58" s="52" t="e">
        <v>#REF!</v>
      </c>
    </row>
    <row r="59" spans="1:34" ht="12.75">
      <c r="A59" s="7" t="s">
        <v>24</v>
      </c>
      <c r="AE59" s="52" t="e">
        <v>#REF!</v>
      </c>
      <c r="AH59" s="52" t="e">
        <v>#REF!</v>
      </c>
    </row>
    <row r="60" ht="12.75">
      <c r="A60" s="7" t="s">
        <v>25</v>
      </c>
    </row>
    <row r="64" spans="1:5" ht="12.75">
      <c r="A64" t="s">
        <v>603</v>
      </c>
      <c r="C64">
        <v>2006</v>
      </c>
      <c r="D64">
        <v>2031</v>
      </c>
      <c r="E64" t="s">
        <v>88</v>
      </c>
    </row>
    <row r="65" spans="3:5" ht="12.75">
      <c r="C65" s="27" t="e">
        <f>C44</f>
        <v>#REF!</v>
      </c>
      <c r="D65" s="27" t="e">
        <f>AB44</f>
        <v>#REF!</v>
      </c>
      <c r="E65" s="45" t="e">
        <f>(D65-C65)/C65</f>
        <v>#REF!</v>
      </c>
    </row>
  </sheetData>
  <sheetProtection/>
  <mergeCells count="2">
    <mergeCell ref="A2:A3"/>
    <mergeCell ref="B2:B3"/>
  </mergeCells>
  <printOptions/>
  <pageMargins left="0.75" right="0.75" top="1" bottom="1" header="0.5" footer="0.5"/>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tabColor indexed="38"/>
  </sheetPr>
  <dimension ref="A1:AK65"/>
  <sheetViews>
    <sheetView zoomScalePageLayoutView="0" workbookViewId="0" topLeftCell="A1">
      <selection activeCell="A64" sqref="A64:E65"/>
    </sheetView>
  </sheetViews>
  <sheetFormatPr defaultColWidth="9.140625" defaultRowHeight="12.75"/>
  <cols>
    <col min="1" max="1" width="16.421875" style="0" customWidth="1"/>
    <col min="3" max="28" width="10.421875" style="0" bestFit="1" customWidth="1"/>
    <col min="30" max="30" width="9.140625" style="46" customWidth="1"/>
    <col min="31" max="31" width="9.140625" style="52" customWidth="1"/>
    <col min="32" max="32" width="9.140625" style="46" customWidth="1"/>
  </cols>
  <sheetData>
    <row r="1" spans="1:30" ht="12.75">
      <c r="A1" s="3" t="s">
        <v>48</v>
      </c>
      <c r="AD1" s="53" t="s">
        <v>47</v>
      </c>
    </row>
    <row r="2" spans="1:28" ht="14.25" customHeight="1">
      <c r="A2" s="282" t="s">
        <v>0</v>
      </c>
      <c r="B2" s="284" t="s">
        <v>13</v>
      </c>
      <c r="C2" s="4"/>
      <c r="D2" s="4"/>
      <c r="E2" s="4"/>
      <c r="F2" s="4"/>
      <c r="G2" s="4"/>
      <c r="H2" s="4"/>
      <c r="I2" s="4"/>
      <c r="J2" s="4"/>
      <c r="K2" s="4"/>
      <c r="L2" s="4"/>
      <c r="M2" s="4"/>
      <c r="N2" s="4"/>
      <c r="O2" s="4"/>
      <c r="P2" s="4"/>
      <c r="Q2" s="4"/>
      <c r="R2" s="4"/>
      <c r="S2" s="4"/>
      <c r="T2" s="4"/>
      <c r="U2" s="4"/>
      <c r="V2" s="4"/>
      <c r="W2" s="4"/>
      <c r="X2" s="4"/>
      <c r="Y2" s="4"/>
      <c r="Z2" s="4"/>
      <c r="AA2" s="4"/>
      <c r="AB2" s="5"/>
    </row>
    <row r="3" spans="1:33" ht="12.75">
      <c r="A3" s="283"/>
      <c r="B3" s="285"/>
      <c r="C3" s="10">
        <v>2006</v>
      </c>
      <c r="D3" s="10">
        <v>2007</v>
      </c>
      <c r="E3" s="10">
        <v>2008</v>
      </c>
      <c r="F3" s="10">
        <v>2009</v>
      </c>
      <c r="G3" s="10">
        <v>2010</v>
      </c>
      <c r="H3" s="10">
        <v>2011</v>
      </c>
      <c r="I3" s="10">
        <v>2012</v>
      </c>
      <c r="J3" s="10">
        <v>2013</v>
      </c>
      <c r="K3" s="10">
        <v>2014</v>
      </c>
      <c r="L3" s="10">
        <v>2015</v>
      </c>
      <c r="M3" s="10">
        <v>2016</v>
      </c>
      <c r="N3" s="10">
        <v>2017</v>
      </c>
      <c r="O3" s="10">
        <v>2018</v>
      </c>
      <c r="P3" s="10">
        <v>2019</v>
      </c>
      <c r="Q3" s="10">
        <v>2020</v>
      </c>
      <c r="R3" s="10">
        <v>2021</v>
      </c>
      <c r="S3" s="10">
        <v>2022</v>
      </c>
      <c r="T3" s="10">
        <v>2023</v>
      </c>
      <c r="U3" s="10">
        <v>2024</v>
      </c>
      <c r="V3" s="10">
        <v>2025</v>
      </c>
      <c r="W3" s="10">
        <v>2026</v>
      </c>
      <c r="X3" s="10">
        <v>2027</v>
      </c>
      <c r="Y3" s="10">
        <v>2028</v>
      </c>
      <c r="Z3" s="10">
        <v>2029</v>
      </c>
      <c r="AA3" s="10">
        <v>2030</v>
      </c>
      <c r="AB3" s="11">
        <v>2031</v>
      </c>
      <c r="AD3" s="51">
        <v>2006</v>
      </c>
      <c r="AG3" s="51">
        <v>2031</v>
      </c>
    </row>
    <row r="4" spans="1:33" ht="12.75">
      <c r="A4" s="42" t="s">
        <v>14</v>
      </c>
      <c r="B4" s="6" t="s">
        <v>81</v>
      </c>
      <c r="C4" s="9" t="e">
        <v>#REF!</v>
      </c>
      <c r="D4" s="9" t="e">
        <v>#REF!</v>
      </c>
      <c r="E4" s="9" t="e">
        <v>#REF!</v>
      </c>
      <c r="F4" s="9" t="e">
        <v>#REF!</v>
      </c>
      <c r="G4" s="9" t="e">
        <v>#REF!</v>
      </c>
      <c r="H4" s="9" t="e">
        <v>#REF!</v>
      </c>
      <c r="I4" s="9" t="e">
        <v>#REF!</v>
      </c>
      <c r="J4" s="9" t="e">
        <v>#REF!</v>
      </c>
      <c r="K4" s="9" t="e">
        <v>#REF!</v>
      </c>
      <c r="L4" s="9" t="e">
        <v>#REF!</v>
      </c>
      <c r="M4" s="9" t="e">
        <v>#REF!</v>
      </c>
      <c r="N4" s="9" t="e">
        <v>#REF!</v>
      </c>
      <c r="O4" s="9" t="e">
        <v>#REF!</v>
      </c>
      <c r="P4" s="9" t="e">
        <v>#REF!</v>
      </c>
      <c r="Q4" s="9" t="e">
        <v>#REF!</v>
      </c>
      <c r="R4" s="9" t="e">
        <v>#REF!</v>
      </c>
      <c r="S4" s="9" t="e">
        <v>#REF!</v>
      </c>
      <c r="T4" s="9" t="e">
        <v>#REF!</v>
      </c>
      <c r="U4" s="9" t="e">
        <v>#REF!</v>
      </c>
      <c r="V4" s="9" t="e">
        <v>#REF!</v>
      </c>
      <c r="W4" s="9" t="e">
        <v>#REF!</v>
      </c>
      <c r="X4" s="9" t="e">
        <v>#REF!</v>
      </c>
      <c r="Y4" s="9" t="e">
        <v>#REF!</v>
      </c>
      <c r="Z4" s="9" t="e">
        <v>#REF!</v>
      </c>
      <c r="AA4" s="9" t="e">
        <v>#REF!</v>
      </c>
      <c r="AB4" s="9" t="e">
        <v>#REF!</v>
      </c>
      <c r="AD4" s="47" t="e">
        <v>#REF!</v>
      </c>
      <c r="AE4" s="47"/>
      <c r="AG4" s="47" t="e">
        <v>#REF!</v>
      </c>
    </row>
    <row r="5" spans="1:33" ht="12.75">
      <c r="A5" s="14"/>
      <c r="B5" s="6" t="s">
        <v>82</v>
      </c>
      <c r="C5" s="9" t="e">
        <v>#REF!</v>
      </c>
      <c r="D5" s="9" t="e">
        <v>#REF!</v>
      </c>
      <c r="E5" s="9" t="e">
        <v>#REF!</v>
      </c>
      <c r="F5" s="9" t="e">
        <v>#REF!</v>
      </c>
      <c r="G5" s="9" t="e">
        <v>#REF!</v>
      </c>
      <c r="H5" s="9" t="e">
        <v>#REF!</v>
      </c>
      <c r="I5" s="9" t="e">
        <v>#REF!</v>
      </c>
      <c r="J5" s="9" t="e">
        <v>#REF!</v>
      </c>
      <c r="K5" s="9" t="e">
        <v>#REF!</v>
      </c>
      <c r="L5" s="9" t="e">
        <v>#REF!</v>
      </c>
      <c r="M5" s="9" t="e">
        <v>#REF!</v>
      </c>
      <c r="N5" s="9" t="e">
        <v>#REF!</v>
      </c>
      <c r="O5" s="9" t="e">
        <v>#REF!</v>
      </c>
      <c r="P5" s="9" t="e">
        <v>#REF!</v>
      </c>
      <c r="Q5" s="9" t="e">
        <v>#REF!</v>
      </c>
      <c r="R5" s="9" t="e">
        <v>#REF!</v>
      </c>
      <c r="S5" s="9" t="e">
        <v>#REF!</v>
      </c>
      <c r="T5" s="9" t="e">
        <v>#REF!</v>
      </c>
      <c r="U5" s="9" t="e">
        <v>#REF!</v>
      </c>
      <c r="V5" s="9" t="e">
        <v>#REF!</v>
      </c>
      <c r="W5" s="9" t="e">
        <v>#REF!</v>
      </c>
      <c r="X5" s="9" t="e">
        <v>#REF!</v>
      </c>
      <c r="Y5" s="9" t="e">
        <v>#REF!</v>
      </c>
      <c r="Z5" s="9" t="e">
        <v>#REF!</v>
      </c>
      <c r="AA5" s="9" t="e">
        <v>#REF!</v>
      </c>
      <c r="AB5" s="9" t="e">
        <v>#REF!</v>
      </c>
      <c r="AD5" s="47" t="e">
        <v>#REF!</v>
      </c>
      <c r="AE5" s="47"/>
      <c r="AG5" s="47" t="e">
        <v>#REF!</v>
      </c>
    </row>
    <row r="6" spans="1:33" ht="12.75">
      <c r="A6" s="14"/>
      <c r="B6" s="6" t="s">
        <v>83</v>
      </c>
      <c r="C6" s="9" t="e">
        <v>#REF!</v>
      </c>
      <c r="D6" s="9" t="e">
        <v>#REF!</v>
      </c>
      <c r="E6" s="9" t="e">
        <v>#REF!</v>
      </c>
      <c r="F6" s="9" t="e">
        <v>#REF!</v>
      </c>
      <c r="G6" s="9" t="e">
        <v>#REF!</v>
      </c>
      <c r="H6" s="9" t="e">
        <v>#REF!</v>
      </c>
      <c r="I6" s="9" t="e">
        <v>#REF!</v>
      </c>
      <c r="J6" s="9" t="e">
        <v>#REF!</v>
      </c>
      <c r="K6" s="9" t="e">
        <v>#REF!</v>
      </c>
      <c r="L6" s="9" t="e">
        <v>#REF!</v>
      </c>
      <c r="M6" s="9" t="e">
        <v>#REF!</v>
      </c>
      <c r="N6" s="9" t="e">
        <v>#REF!</v>
      </c>
      <c r="O6" s="9" t="e">
        <v>#REF!</v>
      </c>
      <c r="P6" s="9" t="e">
        <v>#REF!</v>
      </c>
      <c r="Q6" s="9" t="e">
        <v>#REF!</v>
      </c>
      <c r="R6" s="9" t="e">
        <v>#REF!</v>
      </c>
      <c r="S6" s="9" t="e">
        <v>#REF!</v>
      </c>
      <c r="T6" s="9" t="e">
        <v>#REF!</v>
      </c>
      <c r="U6" s="9" t="e">
        <v>#REF!</v>
      </c>
      <c r="V6" s="9" t="e">
        <v>#REF!</v>
      </c>
      <c r="W6" s="9" t="e">
        <v>#REF!</v>
      </c>
      <c r="X6" s="9" t="e">
        <v>#REF!</v>
      </c>
      <c r="Y6" s="9" t="e">
        <v>#REF!</v>
      </c>
      <c r="Z6" s="9" t="e">
        <v>#REF!</v>
      </c>
      <c r="AA6" s="9" t="e">
        <v>#REF!</v>
      </c>
      <c r="AB6" s="9" t="e">
        <v>#REF!</v>
      </c>
      <c r="AD6" s="47" t="e">
        <v>#REF!</v>
      </c>
      <c r="AE6" s="47"/>
      <c r="AG6" s="47" t="e">
        <v>#REF!</v>
      </c>
    </row>
    <row r="7" spans="1:33" ht="12.75">
      <c r="A7" s="14"/>
      <c r="B7" s="6" t="s">
        <v>84</v>
      </c>
      <c r="C7" s="9" t="e">
        <v>#REF!</v>
      </c>
      <c r="D7" s="9" t="e">
        <v>#REF!</v>
      </c>
      <c r="E7" s="9" t="e">
        <v>#REF!</v>
      </c>
      <c r="F7" s="9" t="e">
        <v>#REF!</v>
      </c>
      <c r="G7" s="9" t="e">
        <v>#REF!</v>
      </c>
      <c r="H7" s="9" t="e">
        <v>#REF!</v>
      </c>
      <c r="I7" s="9" t="e">
        <v>#REF!</v>
      </c>
      <c r="J7" s="9" t="e">
        <v>#REF!</v>
      </c>
      <c r="K7" s="9" t="e">
        <v>#REF!</v>
      </c>
      <c r="L7" s="9" t="e">
        <v>#REF!</v>
      </c>
      <c r="M7" s="9" t="e">
        <v>#REF!</v>
      </c>
      <c r="N7" s="9" t="e">
        <v>#REF!</v>
      </c>
      <c r="O7" s="9" t="e">
        <v>#REF!</v>
      </c>
      <c r="P7" s="9" t="e">
        <v>#REF!</v>
      </c>
      <c r="Q7" s="9" t="e">
        <v>#REF!</v>
      </c>
      <c r="R7" s="9" t="e">
        <v>#REF!</v>
      </c>
      <c r="S7" s="9" t="e">
        <v>#REF!</v>
      </c>
      <c r="T7" s="9" t="e">
        <v>#REF!</v>
      </c>
      <c r="U7" s="9" t="e">
        <v>#REF!</v>
      </c>
      <c r="V7" s="9" t="e">
        <v>#REF!</v>
      </c>
      <c r="W7" s="9" t="e">
        <v>#REF!</v>
      </c>
      <c r="X7" s="9" t="e">
        <v>#REF!</v>
      </c>
      <c r="Y7" s="9" t="e">
        <v>#REF!</v>
      </c>
      <c r="Z7" s="9" t="e">
        <v>#REF!</v>
      </c>
      <c r="AA7" s="9" t="e">
        <v>#REF!</v>
      </c>
      <c r="AB7" s="9" t="e">
        <v>#REF!</v>
      </c>
      <c r="AD7" s="47" t="e">
        <v>#REF!</v>
      </c>
      <c r="AE7" s="47"/>
      <c r="AG7" s="47" t="e">
        <v>#REF!</v>
      </c>
    </row>
    <row r="8" spans="1:33" ht="12.75">
      <c r="A8" s="14"/>
      <c r="B8" s="6" t="s">
        <v>85</v>
      </c>
      <c r="C8" s="9" t="e">
        <v>#REF!</v>
      </c>
      <c r="D8" s="9" t="e">
        <v>#REF!</v>
      </c>
      <c r="E8" s="9" t="e">
        <v>#REF!</v>
      </c>
      <c r="F8" s="9" t="e">
        <v>#REF!</v>
      </c>
      <c r="G8" s="9" t="e">
        <v>#REF!</v>
      </c>
      <c r="H8" s="9" t="e">
        <v>#REF!</v>
      </c>
      <c r="I8" s="9" t="e">
        <v>#REF!</v>
      </c>
      <c r="J8" s="9" t="e">
        <v>#REF!</v>
      </c>
      <c r="K8" s="9" t="e">
        <v>#REF!</v>
      </c>
      <c r="L8" s="9" t="e">
        <v>#REF!</v>
      </c>
      <c r="M8" s="9" t="e">
        <v>#REF!</v>
      </c>
      <c r="N8" s="9" t="e">
        <v>#REF!</v>
      </c>
      <c r="O8" s="9" t="e">
        <v>#REF!</v>
      </c>
      <c r="P8" s="9" t="e">
        <v>#REF!</v>
      </c>
      <c r="Q8" s="9" t="e">
        <v>#REF!</v>
      </c>
      <c r="R8" s="9" t="e">
        <v>#REF!</v>
      </c>
      <c r="S8" s="9" t="e">
        <v>#REF!</v>
      </c>
      <c r="T8" s="9" t="e">
        <v>#REF!</v>
      </c>
      <c r="U8" s="9" t="e">
        <v>#REF!</v>
      </c>
      <c r="V8" s="9" t="e">
        <v>#REF!</v>
      </c>
      <c r="W8" s="9" t="e">
        <v>#REF!</v>
      </c>
      <c r="X8" s="9" t="e">
        <v>#REF!</v>
      </c>
      <c r="Y8" s="9" t="e">
        <v>#REF!</v>
      </c>
      <c r="Z8" s="9" t="e">
        <v>#REF!</v>
      </c>
      <c r="AA8" s="9" t="e">
        <v>#REF!</v>
      </c>
      <c r="AB8" s="9" t="e">
        <v>#REF!</v>
      </c>
      <c r="AD8" s="47" t="e">
        <v>#REF!</v>
      </c>
      <c r="AE8" s="47"/>
      <c r="AG8" s="47" t="e">
        <v>#REF!</v>
      </c>
    </row>
    <row r="9" spans="1:35" ht="12.75">
      <c r="A9" s="12"/>
      <c r="B9" s="13" t="s">
        <v>15</v>
      </c>
      <c r="C9" s="15" t="e">
        <f aca="true" t="shared" si="0" ref="C9:AB9">SUM(C4:C8)</f>
        <v>#REF!</v>
      </c>
      <c r="D9" s="15" t="e">
        <f t="shared" si="0"/>
        <v>#REF!</v>
      </c>
      <c r="E9" s="15" t="e">
        <f t="shared" si="0"/>
        <v>#REF!</v>
      </c>
      <c r="F9" s="15" t="e">
        <f t="shared" si="0"/>
        <v>#REF!</v>
      </c>
      <c r="G9" s="15" t="e">
        <f t="shared" si="0"/>
        <v>#REF!</v>
      </c>
      <c r="H9" s="15" t="e">
        <f t="shared" si="0"/>
        <v>#REF!</v>
      </c>
      <c r="I9" s="15" t="e">
        <f t="shared" si="0"/>
        <v>#REF!</v>
      </c>
      <c r="J9" s="15" t="e">
        <f t="shared" si="0"/>
        <v>#REF!</v>
      </c>
      <c r="K9" s="15" t="e">
        <f t="shared" si="0"/>
        <v>#REF!</v>
      </c>
      <c r="L9" s="15" t="e">
        <f t="shared" si="0"/>
        <v>#REF!</v>
      </c>
      <c r="M9" s="15" t="e">
        <f t="shared" si="0"/>
        <v>#REF!</v>
      </c>
      <c r="N9" s="15" t="e">
        <f t="shared" si="0"/>
        <v>#REF!</v>
      </c>
      <c r="O9" s="15" t="e">
        <f t="shared" si="0"/>
        <v>#REF!</v>
      </c>
      <c r="P9" s="15" t="e">
        <f t="shared" si="0"/>
        <v>#REF!</v>
      </c>
      <c r="Q9" s="15" t="e">
        <f t="shared" si="0"/>
        <v>#REF!</v>
      </c>
      <c r="R9" s="15" t="e">
        <f t="shared" si="0"/>
        <v>#REF!</v>
      </c>
      <c r="S9" s="15" t="e">
        <f t="shared" si="0"/>
        <v>#REF!</v>
      </c>
      <c r="T9" s="15" t="e">
        <f t="shared" si="0"/>
        <v>#REF!</v>
      </c>
      <c r="U9" s="15" t="e">
        <f t="shared" si="0"/>
        <v>#REF!</v>
      </c>
      <c r="V9" s="15" t="e">
        <f t="shared" si="0"/>
        <v>#REF!</v>
      </c>
      <c r="W9" s="15" t="e">
        <f t="shared" si="0"/>
        <v>#REF!</v>
      </c>
      <c r="X9" s="15" t="e">
        <f t="shared" si="0"/>
        <v>#REF!</v>
      </c>
      <c r="Y9" s="15" t="e">
        <f t="shared" si="0"/>
        <v>#REF!</v>
      </c>
      <c r="Z9" s="15" t="e">
        <f t="shared" si="0"/>
        <v>#REF!</v>
      </c>
      <c r="AA9" s="15" t="e">
        <f t="shared" si="0"/>
        <v>#REF!</v>
      </c>
      <c r="AB9" s="15" t="e">
        <f t="shared" si="0"/>
        <v>#REF!</v>
      </c>
      <c r="AD9" s="54" t="e">
        <f>SUM(AD4:AD8)</f>
        <v>#REF!</v>
      </c>
      <c r="AE9" s="54" t="e">
        <v>#REF!</v>
      </c>
      <c r="AF9" s="46" t="e">
        <f>IF(ROUND(AD9,0)=ROUND(AE9,0),"ok","error")</f>
        <v>#REF!</v>
      </c>
      <c r="AG9" s="54" t="e">
        <f>SUM(AG4:AG8)</f>
        <v>#REF!</v>
      </c>
      <c r="AH9" s="54" t="e">
        <v>#REF!</v>
      </c>
      <c r="AI9" s="46" t="e">
        <f>IF(ROUND(AG9,0)=ROUND(AH9,0),"ok","error")</f>
        <v>#REF!</v>
      </c>
    </row>
    <row r="10" spans="1:32" s="16" customFormat="1" ht="12.75">
      <c r="A10" s="30"/>
      <c r="B10" s="31"/>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D10" s="46"/>
      <c r="AE10" s="52"/>
      <c r="AF10" s="46"/>
    </row>
    <row r="11" spans="1:33" ht="12.75">
      <c r="A11" s="42" t="s">
        <v>16</v>
      </c>
      <c r="B11" s="6" t="s">
        <v>81</v>
      </c>
      <c r="C11" s="9" t="e">
        <v>#REF!</v>
      </c>
      <c r="D11" s="9" t="e">
        <v>#REF!</v>
      </c>
      <c r="E11" s="9" t="e">
        <v>#REF!</v>
      </c>
      <c r="F11" s="9" t="e">
        <v>#REF!</v>
      </c>
      <c r="G11" s="9" t="e">
        <v>#REF!</v>
      </c>
      <c r="H11" s="9" t="e">
        <v>#REF!</v>
      </c>
      <c r="I11" s="9" t="e">
        <v>#REF!</v>
      </c>
      <c r="J11" s="9" t="e">
        <v>#REF!</v>
      </c>
      <c r="K11" s="9" t="e">
        <v>#REF!</v>
      </c>
      <c r="L11" s="9" t="e">
        <v>#REF!</v>
      </c>
      <c r="M11" s="9" t="e">
        <v>#REF!</v>
      </c>
      <c r="N11" s="9" t="e">
        <v>#REF!</v>
      </c>
      <c r="O11" s="9" t="e">
        <v>#REF!</v>
      </c>
      <c r="P11" s="9" t="e">
        <v>#REF!</v>
      </c>
      <c r="Q11" s="9" t="e">
        <v>#REF!</v>
      </c>
      <c r="R11" s="9" t="e">
        <v>#REF!</v>
      </c>
      <c r="S11" s="9" t="e">
        <v>#REF!</v>
      </c>
      <c r="T11" s="9" t="e">
        <v>#REF!</v>
      </c>
      <c r="U11" s="9" t="e">
        <v>#REF!</v>
      </c>
      <c r="V11" s="9" t="e">
        <v>#REF!</v>
      </c>
      <c r="W11" s="9" t="e">
        <v>#REF!</v>
      </c>
      <c r="X11" s="9" t="e">
        <v>#REF!</v>
      </c>
      <c r="Y11" s="9" t="e">
        <v>#REF!</v>
      </c>
      <c r="Z11" s="9" t="e">
        <v>#REF!</v>
      </c>
      <c r="AA11" s="9" t="e">
        <v>#REF!</v>
      </c>
      <c r="AB11" s="9" t="e">
        <v>#REF!</v>
      </c>
      <c r="AD11" s="47" t="e">
        <v>#REF!</v>
      </c>
      <c r="AE11" s="47"/>
      <c r="AG11" s="56" t="e">
        <v>#REF!</v>
      </c>
    </row>
    <row r="12" spans="1:33" ht="12.75">
      <c r="A12" s="14"/>
      <c r="B12" s="6" t="s">
        <v>82</v>
      </c>
      <c r="C12" s="9" t="e">
        <v>#REF!</v>
      </c>
      <c r="D12" s="9" t="e">
        <v>#REF!</v>
      </c>
      <c r="E12" s="9" t="e">
        <v>#REF!</v>
      </c>
      <c r="F12" s="9" t="e">
        <v>#REF!</v>
      </c>
      <c r="G12" s="9" t="e">
        <v>#REF!</v>
      </c>
      <c r="H12" s="9" t="e">
        <v>#REF!</v>
      </c>
      <c r="I12" s="9" t="e">
        <v>#REF!</v>
      </c>
      <c r="J12" s="9" t="e">
        <v>#REF!</v>
      </c>
      <c r="K12" s="9" t="e">
        <v>#REF!</v>
      </c>
      <c r="L12" s="9" t="e">
        <v>#REF!</v>
      </c>
      <c r="M12" s="9" t="e">
        <v>#REF!</v>
      </c>
      <c r="N12" s="9" t="e">
        <v>#REF!</v>
      </c>
      <c r="O12" s="9" t="e">
        <v>#REF!</v>
      </c>
      <c r="P12" s="9" t="e">
        <v>#REF!</v>
      </c>
      <c r="Q12" s="9" t="e">
        <v>#REF!</v>
      </c>
      <c r="R12" s="9" t="e">
        <v>#REF!</v>
      </c>
      <c r="S12" s="9" t="e">
        <v>#REF!</v>
      </c>
      <c r="T12" s="9" t="e">
        <v>#REF!</v>
      </c>
      <c r="U12" s="9" t="e">
        <v>#REF!</v>
      </c>
      <c r="V12" s="9" t="e">
        <v>#REF!</v>
      </c>
      <c r="W12" s="9" t="e">
        <v>#REF!</v>
      </c>
      <c r="X12" s="9" t="e">
        <v>#REF!</v>
      </c>
      <c r="Y12" s="9" t="e">
        <v>#REF!</v>
      </c>
      <c r="Z12" s="9" t="e">
        <v>#REF!</v>
      </c>
      <c r="AA12" s="9" t="e">
        <v>#REF!</v>
      </c>
      <c r="AB12" s="9" t="e">
        <v>#REF!</v>
      </c>
      <c r="AD12" s="47" t="e">
        <v>#REF!</v>
      </c>
      <c r="AE12" s="47"/>
      <c r="AG12" s="47" t="e">
        <v>#REF!</v>
      </c>
    </row>
    <row r="13" spans="1:33" ht="12.75">
      <c r="A13" s="14"/>
      <c r="B13" s="6" t="s">
        <v>83</v>
      </c>
      <c r="C13" s="9" t="e">
        <v>#REF!</v>
      </c>
      <c r="D13" s="9" t="e">
        <v>#REF!</v>
      </c>
      <c r="E13" s="9" t="e">
        <v>#REF!</v>
      </c>
      <c r="F13" s="9" t="e">
        <v>#REF!</v>
      </c>
      <c r="G13" s="9" t="e">
        <v>#REF!</v>
      </c>
      <c r="H13" s="9" t="e">
        <v>#REF!</v>
      </c>
      <c r="I13" s="9" t="e">
        <v>#REF!</v>
      </c>
      <c r="J13" s="9" t="e">
        <v>#REF!</v>
      </c>
      <c r="K13" s="9" t="e">
        <v>#REF!</v>
      </c>
      <c r="L13" s="9" t="e">
        <v>#REF!</v>
      </c>
      <c r="M13" s="9" t="e">
        <v>#REF!</v>
      </c>
      <c r="N13" s="9" t="e">
        <v>#REF!</v>
      </c>
      <c r="O13" s="9" t="e">
        <v>#REF!</v>
      </c>
      <c r="P13" s="9" t="e">
        <v>#REF!</v>
      </c>
      <c r="Q13" s="9" t="e">
        <v>#REF!</v>
      </c>
      <c r="R13" s="9" t="e">
        <v>#REF!</v>
      </c>
      <c r="S13" s="9" t="e">
        <v>#REF!</v>
      </c>
      <c r="T13" s="9" t="e">
        <v>#REF!</v>
      </c>
      <c r="U13" s="9" t="e">
        <v>#REF!</v>
      </c>
      <c r="V13" s="9" t="e">
        <v>#REF!</v>
      </c>
      <c r="W13" s="9" t="e">
        <v>#REF!</v>
      </c>
      <c r="X13" s="9" t="e">
        <v>#REF!</v>
      </c>
      <c r="Y13" s="9" t="e">
        <v>#REF!</v>
      </c>
      <c r="Z13" s="9" t="e">
        <v>#REF!</v>
      </c>
      <c r="AA13" s="9" t="e">
        <v>#REF!</v>
      </c>
      <c r="AB13" s="9" t="e">
        <v>#REF!</v>
      </c>
      <c r="AC13" s="9"/>
      <c r="AD13" s="47" t="e">
        <v>#REF!</v>
      </c>
      <c r="AE13" s="47"/>
      <c r="AG13" s="47" t="e">
        <v>#REF!</v>
      </c>
    </row>
    <row r="14" spans="1:33" ht="12.75">
      <c r="A14" s="14"/>
      <c r="B14" s="6" t="s">
        <v>84</v>
      </c>
      <c r="C14" s="9" t="e">
        <v>#REF!</v>
      </c>
      <c r="D14" s="9" t="e">
        <v>#REF!</v>
      </c>
      <c r="E14" s="9" t="e">
        <v>#REF!</v>
      </c>
      <c r="F14" s="9" t="e">
        <v>#REF!</v>
      </c>
      <c r="G14" s="9" t="e">
        <v>#REF!</v>
      </c>
      <c r="H14" s="9" t="e">
        <v>#REF!</v>
      </c>
      <c r="I14" s="9" t="e">
        <v>#REF!</v>
      </c>
      <c r="J14" s="9" t="e">
        <v>#REF!</v>
      </c>
      <c r="K14" s="9" t="e">
        <v>#REF!</v>
      </c>
      <c r="L14" s="9" t="e">
        <v>#REF!</v>
      </c>
      <c r="M14" s="9" t="e">
        <v>#REF!</v>
      </c>
      <c r="N14" s="9" t="e">
        <v>#REF!</v>
      </c>
      <c r="O14" s="9" t="e">
        <v>#REF!</v>
      </c>
      <c r="P14" s="9" t="e">
        <v>#REF!</v>
      </c>
      <c r="Q14" s="9" t="e">
        <v>#REF!</v>
      </c>
      <c r="R14" s="9" t="e">
        <v>#REF!</v>
      </c>
      <c r="S14" s="9" t="e">
        <v>#REF!</v>
      </c>
      <c r="T14" s="9" t="e">
        <v>#REF!</v>
      </c>
      <c r="U14" s="9" t="e">
        <v>#REF!</v>
      </c>
      <c r="V14" s="9" t="e">
        <v>#REF!</v>
      </c>
      <c r="W14" s="9" t="e">
        <v>#REF!</v>
      </c>
      <c r="X14" s="9" t="e">
        <v>#REF!</v>
      </c>
      <c r="Y14" s="9" t="e">
        <v>#REF!</v>
      </c>
      <c r="Z14" s="9" t="e">
        <v>#REF!</v>
      </c>
      <c r="AA14" s="9" t="e">
        <v>#REF!</v>
      </c>
      <c r="AB14" s="9" t="e">
        <v>#REF!</v>
      </c>
      <c r="AD14" s="47" t="e">
        <v>#REF!</v>
      </c>
      <c r="AE14" s="47"/>
      <c r="AG14" s="47" t="e">
        <v>#REF!</v>
      </c>
    </row>
    <row r="15" spans="1:33" ht="12.75">
      <c r="A15" s="14"/>
      <c r="B15" s="6" t="s">
        <v>85</v>
      </c>
      <c r="C15" s="9" t="e">
        <v>#REF!</v>
      </c>
      <c r="D15" s="9" t="e">
        <v>#REF!</v>
      </c>
      <c r="E15" s="9" t="e">
        <v>#REF!</v>
      </c>
      <c r="F15" s="9" t="e">
        <v>#REF!</v>
      </c>
      <c r="G15" s="9" t="e">
        <v>#REF!</v>
      </c>
      <c r="H15" s="9" t="e">
        <v>#REF!</v>
      </c>
      <c r="I15" s="9" t="e">
        <v>#REF!</v>
      </c>
      <c r="J15" s="9" t="e">
        <v>#REF!</v>
      </c>
      <c r="K15" s="9" t="e">
        <v>#REF!</v>
      </c>
      <c r="L15" s="9" t="e">
        <v>#REF!</v>
      </c>
      <c r="M15" s="9" t="e">
        <v>#REF!</v>
      </c>
      <c r="N15" s="9" t="e">
        <v>#REF!</v>
      </c>
      <c r="O15" s="9" t="e">
        <v>#REF!</v>
      </c>
      <c r="P15" s="9" t="e">
        <v>#REF!</v>
      </c>
      <c r="Q15" s="9" t="e">
        <v>#REF!</v>
      </c>
      <c r="R15" s="9" t="e">
        <v>#REF!</v>
      </c>
      <c r="S15" s="9" t="e">
        <v>#REF!</v>
      </c>
      <c r="T15" s="9" t="e">
        <v>#REF!</v>
      </c>
      <c r="U15" s="9" t="e">
        <v>#REF!</v>
      </c>
      <c r="V15" s="9" t="e">
        <v>#REF!</v>
      </c>
      <c r="W15" s="9" t="e">
        <v>#REF!</v>
      </c>
      <c r="X15" s="9" t="e">
        <v>#REF!</v>
      </c>
      <c r="Y15" s="9" t="e">
        <v>#REF!</v>
      </c>
      <c r="Z15" s="9" t="e">
        <v>#REF!</v>
      </c>
      <c r="AA15" s="9" t="e">
        <v>#REF!</v>
      </c>
      <c r="AB15" s="9" t="e">
        <v>#REF!</v>
      </c>
      <c r="AD15" s="47" t="e">
        <v>#REF!</v>
      </c>
      <c r="AE15" s="47"/>
      <c r="AG15" s="47" t="e">
        <v>#REF!</v>
      </c>
    </row>
    <row r="16" spans="1:35" ht="12.75">
      <c r="A16" s="12"/>
      <c r="B16" s="13" t="s">
        <v>15</v>
      </c>
      <c r="C16" s="15" t="e">
        <f aca="true" t="shared" si="1" ref="C16:Z16">SUM(C11:C15)</f>
        <v>#REF!</v>
      </c>
      <c r="D16" s="15" t="e">
        <f t="shared" si="1"/>
        <v>#REF!</v>
      </c>
      <c r="E16" s="15" t="e">
        <f t="shared" si="1"/>
        <v>#REF!</v>
      </c>
      <c r="F16" s="15" t="e">
        <f t="shared" si="1"/>
        <v>#REF!</v>
      </c>
      <c r="G16" s="15" t="e">
        <f t="shared" si="1"/>
        <v>#REF!</v>
      </c>
      <c r="H16" s="15" t="e">
        <f t="shared" si="1"/>
        <v>#REF!</v>
      </c>
      <c r="I16" s="15" t="e">
        <f t="shared" si="1"/>
        <v>#REF!</v>
      </c>
      <c r="J16" s="15" t="e">
        <f t="shared" si="1"/>
        <v>#REF!</v>
      </c>
      <c r="K16" s="15" t="e">
        <f t="shared" si="1"/>
        <v>#REF!</v>
      </c>
      <c r="L16" s="15" t="e">
        <f t="shared" si="1"/>
        <v>#REF!</v>
      </c>
      <c r="M16" s="15" t="e">
        <f t="shared" si="1"/>
        <v>#REF!</v>
      </c>
      <c r="N16" s="15" t="e">
        <f t="shared" si="1"/>
        <v>#REF!</v>
      </c>
      <c r="O16" s="15" t="e">
        <f t="shared" si="1"/>
        <v>#REF!</v>
      </c>
      <c r="P16" s="15" t="e">
        <f t="shared" si="1"/>
        <v>#REF!</v>
      </c>
      <c r="Q16" s="15" t="e">
        <f t="shared" si="1"/>
        <v>#REF!</v>
      </c>
      <c r="R16" s="15" t="e">
        <f t="shared" si="1"/>
        <v>#REF!</v>
      </c>
      <c r="S16" s="15" t="e">
        <f t="shared" si="1"/>
        <v>#REF!</v>
      </c>
      <c r="T16" s="15" t="e">
        <f t="shared" si="1"/>
        <v>#REF!</v>
      </c>
      <c r="U16" s="15" t="e">
        <f t="shared" si="1"/>
        <v>#REF!</v>
      </c>
      <c r="V16" s="15" t="e">
        <f t="shared" si="1"/>
        <v>#REF!</v>
      </c>
      <c r="W16" s="15" t="e">
        <f t="shared" si="1"/>
        <v>#REF!</v>
      </c>
      <c r="X16" s="15" t="e">
        <f t="shared" si="1"/>
        <v>#REF!</v>
      </c>
      <c r="Y16" s="15" t="e">
        <f t="shared" si="1"/>
        <v>#REF!</v>
      </c>
      <c r="Z16" s="15" t="e">
        <f t="shared" si="1"/>
        <v>#REF!</v>
      </c>
      <c r="AA16" s="15" t="e">
        <f>SUM(AA11:AA15)</f>
        <v>#REF!</v>
      </c>
      <c r="AB16" s="15" t="e">
        <f>SUM(AB11:AB15)</f>
        <v>#REF!</v>
      </c>
      <c r="AD16" s="54" t="e">
        <f>SUM(AD11:AD15)</f>
        <v>#REF!</v>
      </c>
      <c r="AE16" s="54" t="e">
        <v>#REF!</v>
      </c>
      <c r="AF16" s="46" t="e">
        <f>IF(ROUND(AD16,0)=ROUND(AE16,0),"ok","error")</f>
        <v>#REF!</v>
      </c>
      <c r="AG16" s="54" t="e">
        <f>SUM(AG11:AG15)</f>
        <v>#REF!</v>
      </c>
      <c r="AH16" s="54" t="e">
        <v>#REF!</v>
      </c>
      <c r="AI16" s="46" t="e">
        <f>IF(ROUND(AG16,0)=ROUND(AH16,0),"ok","error")</f>
        <v>#REF!</v>
      </c>
    </row>
    <row r="17" spans="1:28" ht="12.75">
      <c r="A17" s="14"/>
      <c r="B17" s="6"/>
      <c r="C17" s="9"/>
      <c r="D17" s="9"/>
      <c r="E17" s="9"/>
      <c r="F17" s="9"/>
      <c r="G17" s="9"/>
      <c r="H17" s="9"/>
      <c r="I17" s="9"/>
      <c r="J17" s="9"/>
      <c r="K17" s="9"/>
      <c r="L17" s="9"/>
      <c r="M17" s="9"/>
      <c r="N17" s="9"/>
      <c r="O17" s="9"/>
      <c r="P17" s="9"/>
      <c r="Q17" s="9"/>
      <c r="R17" s="9"/>
      <c r="S17" s="9"/>
      <c r="T17" s="9"/>
      <c r="U17" s="9"/>
      <c r="V17" s="9"/>
      <c r="W17" s="9"/>
      <c r="X17" s="9"/>
      <c r="Y17" s="9"/>
      <c r="Z17" s="9"/>
      <c r="AA17" s="9"/>
      <c r="AB17" s="8"/>
    </row>
    <row r="18" spans="1:37" ht="24.75">
      <c r="A18" s="43" t="s">
        <v>17</v>
      </c>
      <c r="B18" s="6" t="s">
        <v>81</v>
      </c>
      <c r="C18" s="9" t="e">
        <v>#REF!</v>
      </c>
      <c r="D18" s="9" t="e">
        <v>#REF!</v>
      </c>
      <c r="E18" s="9" t="e">
        <v>#REF!</v>
      </c>
      <c r="F18" s="9" t="e">
        <v>#REF!</v>
      </c>
      <c r="G18" s="9" t="e">
        <v>#REF!</v>
      </c>
      <c r="H18" s="9" t="e">
        <v>#REF!</v>
      </c>
      <c r="I18" s="9" t="e">
        <v>#REF!</v>
      </c>
      <c r="J18" s="9" t="e">
        <v>#REF!</v>
      </c>
      <c r="K18" s="9" t="e">
        <v>#REF!</v>
      </c>
      <c r="L18" s="9" t="e">
        <v>#REF!</v>
      </c>
      <c r="M18" s="9" t="e">
        <v>#REF!</v>
      </c>
      <c r="N18" s="9" t="e">
        <v>#REF!</v>
      </c>
      <c r="O18" s="9" t="e">
        <v>#REF!</v>
      </c>
      <c r="P18" s="9" t="e">
        <v>#REF!</v>
      </c>
      <c r="Q18" s="9" t="e">
        <v>#REF!</v>
      </c>
      <c r="R18" s="9" t="e">
        <v>#REF!</v>
      </c>
      <c r="S18" s="9" t="e">
        <v>#REF!</v>
      </c>
      <c r="T18" s="9" t="e">
        <v>#REF!</v>
      </c>
      <c r="U18" s="9" t="e">
        <v>#REF!</v>
      </c>
      <c r="V18" s="9" t="e">
        <v>#REF!</v>
      </c>
      <c r="W18" s="9" t="e">
        <v>#REF!</v>
      </c>
      <c r="X18" s="9" t="e">
        <v>#REF!</v>
      </c>
      <c r="Y18" s="9" t="e">
        <v>#REF!</v>
      </c>
      <c r="Z18" s="9" t="e">
        <v>#REF!</v>
      </c>
      <c r="AA18" s="9" t="e">
        <v>#REF!</v>
      </c>
      <c r="AB18" s="9" t="e">
        <v>#REF!</v>
      </c>
      <c r="AD18" s="47" t="e">
        <v>#REF!</v>
      </c>
      <c r="AG18" s="47" t="e">
        <v>#REF!</v>
      </c>
      <c r="AJ18" s="27" t="e">
        <f aca="true" t="shared" si="2" ref="AJ18:AJ23">AB18-C18</f>
        <v>#REF!</v>
      </c>
      <c r="AK18" s="45" t="e">
        <f aca="true" t="shared" si="3" ref="AK18:AK23">AJ18/C18</f>
        <v>#REF!</v>
      </c>
    </row>
    <row r="19" spans="1:37" ht="12.75">
      <c r="A19" s="14"/>
      <c r="B19" s="6" t="s">
        <v>82</v>
      </c>
      <c r="C19" s="9" t="e">
        <v>#REF!</v>
      </c>
      <c r="D19" s="9" t="e">
        <v>#REF!</v>
      </c>
      <c r="E19" s="9" t="e">
        <v>#REF!</v>
      </c>
      <c r="F19" s="9" t="e">
        <v>#REF!</v>
      </c>
      <c r="G19" s="9" t="e">
        <v>#REF!</v>
      </c>
      <c r="H19" s="9" t="e">
        <v>#REF!</v>
      </c>
      <c r="I19" s="9" t="e">
        <v>#REF!</v>
      </c>
      <c r="J19" s="9" t="e">
        <v>#REF!</v>
      </c>
      <c r="K19" s="9" t="e">
        <v>#REF!</v>
      </c>
      <c r="L19" s="9" t="e">
        <v>#REF!</v>
      </c>
      <c r="M19" s="9" t="e">
        <v>#REF!</v>
      </c>
      <c r="N19" s="9" t="e">
        <v>#REF!</v>
      </c>
      <c r="O19" s="9" t="e">
        <v>#REF!</v>
      </c>
      <c r="P19" s="9" t="e">
        <v>#REF!</v>
      </c>
      <c r="Q19" s="9" t="e">
        <v>#REF!</v>
      </c>
      <c r="R19" s="9" t="e">
        <v>#REF!</v>
      </c>
      <c r="S19" s="9" t="e">
        <v>#REF!</v>
      </c>
      <c r="T19" s="9" t="e">
        <v>#REF!</v>
      </c>
      <c r="U19" s="9" t="e">
        <v>#REF!</v>
      </c>
      <c r="V19" s="9" t="e">
        <v>#REF!</v>
      </c>
      <c r="W19" s="9" t="e">
        <v>#REF!</v>
      </c>
      <c r="X19" s="9" t="e">
        <v>#REF!</v>
      </c>
      <c r="Y19" s="9" t="e">
        <v>#REF!</v>
      </c>
      <c r="Z19" s="9" t="e">
        <v>#REF!</v>
      </c>
      <c r="AA19" s="9" t="e">
        <v>#REF!</v>
      </c>
      <c r="AB19" s="9" t="e">
        <v>#REF!</v>
      </c>
      <c r="AD19" s="47" t="e">
        <v>#REF!</v>
      </c>
      <c r="AG19" s="47" t="e">
        <v>#REF!</v>
      </c>
      <c r="AJ19" s="27" t="e">
        <f t="shared" si="2"/>
        <v>#REF!</v>
      </c>
      <c r="AK19" s="45" t="e">
        <f t="shared" si="3"/>
        <v>#REF!</v>
      </c>
    </row>
    <row r="20" spans="1:37" ht="12.75">
      <c r="A20" s="14"/>
      <c r="B20" s="6" t="s">
        <v>83</v>
      </c>
      <c r="C20" s="9" t="e">
        <v>#REF!</v>
      </c>
      <c r="D20" s="9" t="e">
        <v>#REF!</v>
      </c>
      <c r="E20" s="9" t="e">
        <v>#REF!</v>
      </c>
      <c r="F20" s="9" t="e">
        <v>#REF!</v>
      </c>
      <c r="G20" s="9" t="e">
        <v>#REF!</v>
      </c>
      <c r="H20" s="9" t="e">
        <v>#REF!</v>
      </c>
      <c r="I20" s="9" t="e">
        <v>#REF!</v>
      </c>
      <c r="J20" s="9" t="e">
        <v>#REF!</v>
      </c>
      <c r="K20" s="9" t="e">
        <v>#REF!</v>
      </c>
      <c r="L20" s="9" t="e">
        <v>#REF!</v>
      </c>
      <c r="M20" s="9" t="e">
        <v>#REF!</v>
      </c>
      <c r="N20" s="9" t="e">
        <v>#REF!</v>
      </c>
      <c r="O20" s="9" t="e">
        <v>#REF!</v>
      </c>
      <c r="P20" s="9" t="e">
        <v>#REF!</v>
      </c>
      <c r="Q20" s="9" t="e">
        <v>#REF!</v>
      </c>
      <c r="R20" s="9" t="e">
        <v>#REF!</v>
      </c>
      <c r="S20" s="9" t="e">
        <v>#REF!</v>
      </c>
      <c r="T20" s="9" t="e">
        <v>#REF!</v>
      </c>
      <c r="U20" s="9" t="e">
        <v>#REF!</v>
      </c>
      <c r="V20" s="9" t="e">
        <v>#REF!</v>
      </c>
      <c r="W20" s="9" t="e">
        <v>#REF!</v>
      </c>
      <c r="X20" s="9" t="e">
        <v>#REF!</v>
      </c>
      <c r="Y20" s="9" t="e">
        <v>#REF!</v>
      </c>
      <c r="Z20" s="9" t="e">
        <v>#REF!</v>
      </c>
      <c r="AA20" s="9" t="e">
        <v>#REF!</v>
      </c>
      <c r="AB20" s="9" t="e">
        <v>#REF!</v>
      </c>
      <c r="AD20" s="47" t="e">
        <v>#REF!</v>
      </c>
      <c r="AG20" s="47" t="e">
        <v>#REF!</v>
      </c>
      <c r="AJ20" s="27" t="e">
        <f t="shared" si="2"/>
        <v>#REF!</v>
      </c>
      <c r="AK20" s="45" t="e">
        <f t="shared" si="3"/>
        <v>#REF!</v>
      </c>
    </row>
    <row r="21" spans="1:37" ht="12.75">
      <c r="A21" s="14"/>
      <c r="B21" s="6" t="s">
        <v>84</v>
      </c>
      <c r="C21" s="9" t="e">
        <v>#REF!</v>
      </c>
      <c r="D21" s="9" t="e">
        <v>#REF!</v>
      </c>
      <c r="E21" s="9" t="e">
        <v>#REF!</v>
      </c>
      <c r="F21" s="9" t="e">
        <v>#REF!</v>
      </c>
      <c r="G21" s="9" t="e">
        <v>#REF!</v>
      </c>
      <c r="H21" s="9" t="e">
        <v>#REF!</v>
      </c>
      <c r="I21" s="9" t="e">
        <v>#REF!</v>
      </c>
      <c r="J21" s="9" t="e">
        <v>#REF!</v>
      </c>
      <c r="K21" s="9" t="e">
        <v>#REF!</v>
      </c>
      <c r="L21" s="9" t="e">
        <v>#REF!</v>
      </c>
      <c r="M21" s="9" t="e">
        <v>#REF!</v>
      </c>
      <c r="N21" s="9" t="e">
        <v>#REF!</v>
      </c>
      <c r="O21" s="9" t="e">
        <v>#REF!</v>
      </c>
      <c r="P21" s="9" t="e">
        <v>#REF!</v>
      </c>
      <c r="Q21" s="9" t="e">
        <v>#REF!</v>
      </c>
      <c r="R21" s="9" t="e">
        <v>#REF!</v>
      </c>
      <c r="S21" s="9" t="e">
        <v>#REF!</v>
      </c>
      <c r="T21" s="9" t="e">
        <v>#REF!</v>
      </c>
      <c r="U21" s="9" t="e">
        <v>#REF!</v>
      </c>
      <c r="V21" s="9" t="e">
        <v>#REF!</v>
      </c>
      <c r="W21" s="9" t="e">
        <v>#REF!</v>
      </c>
      <c r="X21" s="9" t="e">
        <v>#REF!</v>
      </c>
      <c r="Y21" s="9" t="e">
        <v>#REF!</v>
      </c>
      <c r="Z21" s="9" t="e">
        <v>#REF!</v>
      </c>
      <c r="AA21" s="9" t="e">
        <v>#REF!</v>
      </c>
      <c r="AB21" s="9" t="e">
        <v>#REF!</v>
      </c>
      <c r="AD21" s="47" t="e">
        <v>#REF!</v>
      </c>
      <c r="AG21" s="47" t="e">
        <v>#REF!</v>
      </c>
      <c r="AJ21" s="27" t="e">
        <f t="shared" si="2"/>
        <v>#REF!</v>
      </c>
      <c r="AK21" s="45" t="e">
        <f t="shared" si="3"/>
        <v>#REF!</v>
      </c>
    </row>
    <row r="22" spans="1:37" ht="12.75">
      <c r="A22" s="14"/>
      <c r="B22" s="6" t="s">
        <v>85</v>
      </c>
      <c r="C22" s="9" t="e">
        <v>#REF!</v>
      </c>
      <c r="D22" s="9" t="e">
        <v>#REF!</v>
      </c>
      <c r="E22" s="9" t="e">
        <v>#REF!</v>
      </c>
      <c r="F22" s="9" t="e">
        <v>#REF!</v>
      </c>
      <c r="G22" s="9" t="e">
        <v>#REF!</v>
      </c>
      <c r="H22" s="9" t="e">
        <v>#REF!</v>
      </c>
      <c r="I22" s="9" t="e">
        <v>#REF!</v>
      </c>
      <c r="J22" s="9" t="e">
        <v>#REF!</v>
      </c>
      <c r="K22" s="9" t="e">
        <v>#REF!</v>
      </c>
      <c r="L22" s="9" t="e">
        <v>#REF!</v>
      </c>
      <c r="M22" s="9" t="e">
        <v>#REF!</v>
      </c>
      <c r="N22" s="9" t="e">
        <v>#REF!</v>
      </c>
      <c r="O22" s="9" t="e">
        <v>#REF!</v>
      </c>
      <c r="P22" s="9" t="e">
        <v>#REF!</v>
      </c>
      <c r="Q22" s="9" t="e">
        <v>#REF!</v>
      </c>
      <c r="R22" s="9" t="e">
        <v>#REF!</v>
      </c>
      <c r="S22" s="9" t="e">
        <v>#REF!</v>
      </c>
      <c r="T22" s="9" t="e">
        <v>#REF!</v>
      </c>
      <c r="U22" s="9" t="e">
        <v>#REF!</v>
      </c>
      <c r="V22" s="9" t="e">
        <v>#REF!</v>
      </c>
      <c r="W22" s="9" t="e">
        <v>#REF!</v>
      </c>
      <c r="X22" s="9" t="e">
        <v>#REF!</v>
      </c>
      <c r="Y22" s="9" t="e">
        <v>#REF!</v>
      </c>
      <c r="Z22" s="9" t="e">
        <v>#REF!</v>
      </c>
      <c r="AA22" s="9" t="e">
        <v>#REF!</v>
      </c>
      <c r="AB22" s="9" t="e">
        <v>#REF!</v>
      </c>
      <c r="AD22" s="47" t="e">
        <v>#REF!</v>
      </c>
      <c r="AG22" s="47" t="e">
        <v>#REF!</v>
      </c>
      <c r="AJ22" s="27" t="e">
        <f t="shared" si="2"/>
        <v>#REF!</v>
      </c>
      <c r="AK22" s="45" t="e">
        <f t="shared" si="3"/>
        <v>#REF!</v>
      </c>
    </row>
    <row r="23" spans="1:37" ht="12.75">
      <c r="A23" s="12"/>
      <c r="B23" s="13" t="s">
        <v>15</v>
      </c>
      <c r="C23" s="15" t="e">
        <f>SUM(C18:C22)</f>
        <v>#REF!</v>
      </c>
      <c r="D23" s="15" t="e">
        <f aca="true" t="shared" si="4" ref="D23:AB23">SUM(D18:D22)</f>
        <v>#REF!</v>
      </c>
      <c r="E23" s="15" t="e">
        <f t="shared" si="4"/>
        <v>#REF!</v>
      </c>
      <c r="F23" s="15" t="e">
        <f t="shared" si="4"/>
        <v>#REF!</v>
      </c>
      <c r="G23" s="15" t="e">
        <f t="shared" si="4"/>
        <v>#REF!</v>
      </c>
      <c r="H23" s="15" t="e">
        <f t="shared" si="4"/>
        <v>#REF!</v>
      </c>
      <c r="I23" s="15" t="e">
        <f t="shared" si="4"/>
        <v>#REF!</v>
      </c>
      <c r="J23" s="15" t="e">
        <f t="shared" si="4"/>
        <v>#REF!</v>
      </c>
      <c r="K23" s="15" t="e">
        <f t="shared" si="4"/>
        <v>#REF!</v>
      </c>
      <c r="L23" s="15" t="e">
        <f t="shared" si="4"/>
        <v>#REF!</v>
      </c>
      <c r="M23" s="15" t="e">
        <f t="shared" si="4"/>
        <v>#REF!</v>
      </c>
      <c r="N23" s="15" t="e">
        <f t="shared" si="4"/>
        <v>#REF!</v>
      </c>
      <c r="O23" s="15" t="e">
        <f t="shared" si="4"/>
        <v>#REF!</v>
      </c>
      <c r="P23" s="15" t="e">
        <f t="shared" si="4"/>
        <v>#REF!</v>
      </c>
      <c r="Q23" s="15" t="e">
        <f t="shared" si="4"/>
        <v>#REF!</v>
      </c>
      <c r="R23" s="15" t="e">
        <f t="shared" si="4"/>
        <v>#REF!</v>
      </c>
      <c r="S23" s="15" t="e">
        <f t="shared" si="4"/>
        <v>#REF!</v>
      </c>
      <c r="T23" s="15" t="e">
        <f t="shared" si="4"/>
        <v>#REF!</v>
      </c>
      <c r="U23" s="15" t="e">
        <f t="shared" si="4"/>
        <v>#REF!</v>
      </c>
      <c r="V23" s="15" t="e">
        <f t="shared" si="4"/>
        <v>#REF!</v>
      </c>
      <c r="W23" s="15" t="e">
        <f t="shared" si="4"/>
        <v>#REF!</v>
      </c>
      <c r="X23" s="15" t="e">
        <f t="shared" si="4"/>
        <v>#REF!</v>
      </c>
      <c r="Y23" s="15" t="e">
        <f t="shared" si="4"/>
        <v>#REF!</v>
      </c>
      <c r="Z23" s="15" t="e">
        <f t="shared" si="4"/>
        <v>#REF!</v>
      </c>
      <c r="AA23" s="15" t="e">
        <f t="shared" si="4"/>
        <v>#REF!</v>
      </c>
      <c r="AB23" s="15" t="e">
        <f t="shared" si="4"/>
        <v>#REF!</v>
      </c>
      <c r="AD23" s="54" t="e">
        <f>SUM(AD18:AD22)</f>
        <v>#REF!</v>
      </c>
      <c r="AE23" s="55" t="e">
        <v>#REF!</v>
      </c>
      <c r="AF23" s="46" t="e">
        <f>IF(ROUND(AD23,0)=ROUND(AE23,0),"ok","error")</f>
        <v>#REF!</v>
      </c>
      <c r="AG23" s="54" t="e">
        <f>SUM(AG18:AG22)</f>
        <v>#REF!</v>
      </c>
      <c r="AH23" s="55" t="e">
        <v>#REF!</v>
      </c>
      <c r="AI23" s="46" t="e">
        <f>IF(ROUND(AG23,0)=ROUND(AH23,0),"ok","error")</f>
        <v>#REF!</v>
      </c>
      <c r="AJ23" s="27" t="e">
        <f t="shared" si="2"/>
        <v>#REF!</v>
      </c>
      <c r="AK23" s="45" t="e">
        <f t="shared" si="3"/>
        <v>#REF!</v>
      </c>
    </row>
    <row r="24" spans="1:28" ht="12.75">
      <c r="A24" s="14"/>
      <c r="B24" s="6"/>
      <c r="C24" s="9"/>
      <c r="D24" s="9"/>
      <c r="E24" s="9"/>
      <c r="F24" s="9"/>
      <c r="G24" s="9"/>
      <c r="H24" s="9"/>
      <c r="I24" s="9"/>
      <c r="J24" s="9"/>
      <c r="K24" s="9"/>
      <c r="L24" s="9"/>
      <c r="M24" s="9"/>
      <c r="N24" s="9"/>
      <c r="O24" s="9"/>
      <c r="P24" s="9"/>
      <c r="Q24" s="9"/>
      <c r="R24" s="9"/>
      <c r="S24" s="9"/>
      <c r="T24" s="9"/>
      <c r="U24" s="9"/>
      <c r="V24" s="9"/>
      <c r="W24" s="9"/>
      <c r="X24" s="9"/>
      <c r="Y24" s="9"/>
      <c r="Z24" s="9"/>
      <c r="AA24" s="9"/>
      <c r="AB24" s="8"/>
    </row>
    <row r="25" spans="1:33" ht="12.75">
      <c r="A25" s="12" t="s">
        <v>18</v>
      </c>
      <c r="B25" s="6" t="s">
        <v>3</v>
      </c>
      <c r="C25" s="9" t="e">
        <v>#REF!</v>
      </c>
      <c r="D25" s="9" t="e">
        <v>#REF!</v>
      </c>
      <c r="E25" s="9" t="e">
        <v>#REF!</v>
      </c>
      <c r="F25" s="9" t="e">
        <v>#REF!</v>
      </c>
      <c r="G25" s="9" t="e">
        <v>#REF!</v>
      </c>
      <c r="H25" s="9" t="e">
        <v>#REF!</v>
      </c>
      <c r="I25" s="9" t="e">
        <v>#REF!</v>
      </c>
      <c r="J25" s="9" t="e">
        <v>#REF!</v>
      </c>
      <c r="K25" s="9" t="e">
        <v>#REF!</v>
      </c>
      <c r="L25" s="9" t="e">
        <v>#REF!</v>
      </c>
      <c r="M25" s="9" t="e">
        <v>#REF!</v>
      </c>
      <c r="N25" s="9" t="e">
        <v>#REF!</v>
      </c>
      <c r="O25" s="9" t="e">
        <v>#REF!</v>
      </c>
      <c r="P25" s="9" t="e">
        <v>#REF!</v>
      </c>
      <c r="Q25" s="9" t="e">
        <v>#REF!</v>
      </c>
      <c r="R25" s="9" t="e">
        <v>#REF!</v>
      </c>
      <c r="S25" s="9" t="e">
        <v>#REF!</v>
      </c>
      <c r="T25" s="9" t="e">
        <v>#REF!</v>
      </c>
      <c r="U25" s="9" t="e">
        <v>#REF!</v>
      </c>
      <c r="V25" s="9" t="e">
        <v>#REF!</v>
      </c>
      <c r="W25" s="9" t="e">
        <v>#REF!</v>
      </c>
      <c r="X25" s="9" t="e">
        <v>#REF!</v>
      </c>
      <c r="Y25" s="9" t="e">
        <v>#REF!</v>
      </c>
      <c r="Z25" s="9" t="e">
        <v>#REF!</v>
      </c>
      <c r="AA25" s="9" t="e">
        <v>#REF!</v>
      </c>
      <c r="AB25" s="9" t="e">
        <v>#REF!</v>
      </c>
      <c r="AD25" s="47" t="e">
        <v>#REF!</v>
      </c>
      <c r="AG25" s="47" t="e">
        <v>#REF!</v>
      </c>
    </row>
    <row r="26" spans="1:33" ht="12.75">
      <c r="A26" s="14"/>
      <c r="B26" s="6" t="s">
        <v>4</v>
      </c>
      <c r="C26" s="9" t="e">
        <v>#REF!</v>
      </c>
      <c r="D26" s="9" t="e">
        <v>#REF!</v>
      </c>
      <c r="E26" s="9" t="e">
        <v>#REF!</v>
      </c>
      <c r="F26" s="9" t="e">
        <v>#REF!</v>
      </c>
      <c r="G26" s="9" t="e">
        <v>#REF!</v>
      </c>
      <c r="H26" s="9" t="e">
        <v>#REF!</v>
      </c>
      <c r="I26" s="9" t="e">
        <v>#REF!</v>
      </c>
      <c r="J26" s="9" t="e">
        <v>#REF!</v>
      </c>
      <c r="K26" s="9" t="e">
        <v>#REF!</v>
      </c>
      <c r="L26" s="9" t="e">
        <v>#REF!</v>
      </c>
      <c r="M26" s="9" t="e">
        <v>#REF!</v>
      </c>
      <c r="N26" s="9" t="e">
        <v>#REF!</v>
      </c>
      <c r="O26" s="9" t="e">
        <v>#REF!</v>
      </c>
      <c r="P26" s="9" t="e">
        <v>#REF!</v>
      </c>
      <c r="Q26" s="9" t="e">
        <v>#REF!</v>
      </c>
      <c r="R26" s="9" t="e">
        <v>#REF!</v>
      </c>
      <c r="S26" s="9" t="e">
        <v>#REF!</v>
      </c>
      <c r="T26" s="9" t="e">
        <v>#REF!</v>
      </c>
      <c r="U26" s="9" t="e">
        <v>#REF!</v>
      </c>
      <c r="V26" s="9" t="e">
        <v>#REF!</v>
      </c>
      <c r="W26" s="9" t="e">
        <v>#REF!</v>
      </c>
      <c r="X26" s="9" t="e">
        <v>#REF!</v>
      </c>
      <c r="Y26" s="9" t="e">
        <v>#REF!</v>
      </c>
      <c r="Z26" s="9" t="e">
        <v>#REF!</v>
      </c>
      <c r="AA26" s="9" t="e">
        <v>#REF!</v>
      </c>
      <c r="AB26" s="9" t="e">
        <v>#REF!</v>
      </c>
      <c r="AD26" s="47" t="e">
        <v>#REF!</v>
      </c>
      <c r="AG26" s="47" t="e">
        <v>#REF!</v>
      </c>
    </row>
    <row r="27" spans="1:33" ht="12.75">
      <c r="A27" s="14"/>
      <c r="B27" s="6" t="s">
        <v>5</v>
      </c>
      <c r="C27" s="9" t="e">
        <v>#REF!</v>
      </c>
      <c r="D27" s="9" t="e">
        <v>#REF!</v>
      </c>
      <c r="E27" s="9" t="e">
        <v>#REF!</v>
      </c>
      <c r="F27" s="9" t="e">
        <v>#REF!</v>
      </c>
      <c r="G27" s="9" t="e">
        <v>#REF!</v>
      </c>
      <c r="H27" s="9" t="e">
        <v>#REF!</v>
      </c>
      <c r="I27" s="9" t="e">
        <v>#REF!</v>
      </c>
      <c r="J27" s="9" t="e">
        <v>#REF!</v>
      </c>
      <c r="K27" s="9" t="e">
        <v>#REF!</v>
      </c>
      <c r="L27" s="9" t="e">
        <v>#REF!</v>
      </c>
      <c r="M27" s="9" t="e">
        <v>#REF!</v>
      </c>
      <c r="N27" s="9" t="e">
        <v>#REF!</v>
      </c>
      <c r="O27" s="9" t="e">
        <v>#REF!</v>
      </c>
      <c r="P27" s="9" t="e">
        <v>#REF!</v>
      </c>
      <c r="Q27" s="9" t="e">
        <v>#REF!</v>
      </c>
      <c r="R27" s="9" t="e">
        <v>#REF!</v>
      </c>
      <c r="S27" s="9" t="e">
        <v>#REF!</v>
      </c>
      <c r="T27" s="9" t="e">
        <v>#REF!</v>
      </c>
      <c r="U27" s="9" t="e">
        <v>#REF!</v>
      </c>
      <c r="V27" s="9" t="e">
        <v>#REF!</v>
      </c>
      <c r="W27" s="9" t="e">
        <v>#REF!</v>
      </c>
      <c r="X27" s="9" t="e">
        <v>#REF!</v>
      </c>
      <c r="Y27" s="9" t="e">
        <v>#REF!</v>
      </c>
      <c r="Z27" s="9" t="e">
        <v>#REF!</v>
      </c>
      <c r="AA27" s="9" t="e">
        <v>#REF!</v>
      </c>
      <c r="AB27" s="9" t="e">
        <v>#REF!</v>
      </c>
      <c r="AD27" s="47" t="e">
        <v>#REF!</v>
      </c>
      <c r="AG27" s="47" t="e">
        <v>#REF!</v>
      </c>
    </row>
    <row r="28" spans="1:33" ht="12.75">
      <c r="A28" s="14"/>
      <c r="B28" s="6" t="s">
        <v>6</v>
      </c>
      <c r="C28" s="9" t="e">
        <v>#REF!</v>
      </c>
      <c r="D28" s="9" t="e">
        <v>#REF!</v>
      </c>
      <c r="E28" s="9" t="e">
        <v>#REF!</v>
      </c>
      <c r="F28" s="9" t="e">
        <v>#REF!</v>
      </c>
      <c r="G28" s="9" t="e">
        <v>#REF!</v>
      </c>
      <c r="H28" s="9" t="e">
        <v>#REF!</v>
      </c>
      <c r="I28" s="9" t="e">
        <v>#REF!</v>
      </c>
      <c r="J28" s="9" t="e">
        <v>#REF!</v>
      </c>
      <c r="K28" s="9" t="e">
        <v>#REF!</v>
      </c>
      <c r="L28" s="9" t="e">
        <v>#REF!</v>
      </c>
      <c r="M28" s="9" t="e">
        <v>#REF!</v>
      </c>
      <c r="N28" s="9" t="e">
        <v>#REF!</v>
      </c>
      <c r="O28" s="9" t="e">
        <v>#REF!</v>
      </c>
      <c r="P28" s="9" t="e">
        <v>#REF!</v>
      </c>
      <c r="Q28" s="9" t="e">
        <v>#REF!</v>
      </c>
      <c r="R28" s="9" t="e">
        <v>#REF!</v>
      </c>
      <c r="S28" s="9" t="e">
        <v>#REF!</v>
      </c>
      <c r="T28" s="9" t="e">
        <v>#REF!</v>
      </c>
      <c r="U28" s="9" t="e">
        <v>#REF!</v>
      </c>
      <c r="V28" s="9" t="e">
        <v>#REF!</v>
      </c>
      <c r="W28" s="9" t="e">
        <v>#REF!</v>
      </c>
      <c r="X28" s="9" t="e">
        <v>#REF!</v>
      </c>
      <c r="Y28" s="9" t="e">
        <v>#REF!</v>
      </c>
      <c r="Z28" s="9" t="e">
        <v>#REF!</v>
      </c>
      <c r="AA28" s="9" t="e">
        <v>#REF!</v>
      </c>
      <c r="AB28" s="9" t="e">
        <v>#REF!</v>
      </c>
      <c r="AD28" s="47" t="e">
        <v>#REF!</v>
      </c>
      <c r="AG28" s="47" t="e">
        <v>#REF!</v>
      </c>
    </row>
    <row r="29" spans="1:33" ht="12.75">
      <c r="A29" s="14"/>
      <c r="B29" s="6" t="s">
        <v>7</v>
      </c>
      <c r="C29" s="9" t="e">
        <v>#REF!</v>
      </c>
      <c r="D29" s="9" t="e">
        <v>#REF!</v>
      </c>
      <c r="E29" s="9" t="e">
        <v>#REF!</v>
      </c>
      <c r="F29" s="9" t="e">
        <v>#REF!</v>
      </c>
      <c r="G29" s="9" t="e">
        <v>#REF!</v>
      </c>
      <c r="H29" s="9" t="e">
        <v>#REF!</v>
      </c>
      <c r="I29" s="9" t="e">
        <v>#REF!</v>
      </c>
      <c r="J29" s="9" t="e">
        <v>#REF!</v>
      </c>
      <c r="K29" s="9" t="e">
        <v>#REF!</v>
      </c>
      <c r="L29" s="9" t="e">
        <v>#REF!</v>
      </c>
      <c r="M29" s="9" t="e">
        <v>#REF!</v>
      </c>
      <c r="N29" s="9" t="e">
        <v>#REF!</v>
      </c>
      <c r="O29" s="9" t="e">
        <v>#REF!</v>
      </c>
      <c r="P29" s="9" t="e">
        <v>#REF!</v>
      </c>
      <c r="Q29" s="9" t="e">
        <v>#REF!</v>
      </c>
      <c r="R29" s="9" t="e">
        <v>#REF!</v>
      </c>
      <c r="S29" s="9" t="e">
        <v>#REF!</v>
      </c>
      <c r="T29" s="9" t="e">
        <v>#REF!</v>
      </c>
      <c r="U29" s="9" t="e">
        <v>#REF!</v>
      </c>
      <c r="V29" s="9" t="e">
        <v>#REF!</v>
      </c>
      <c r="W29" s="9" t="e">
        <v>#REF!</v>
      </c>
      <c r="X29" s="9" t="e">
        <v>#REF!</v>
      </c>
      <c r="Y29" s="9" t="e">
        <v>#REF!</v>
      </c>
      <c r="Z29" s="9" t="e">
        <v>#REF!</v>
      </c>
      <c r="AA29" s="9" t="e">
        <v>#REF!</v>
      </c>
      <c r="AB29" s="9" t="e">
        <v>#REF!</v>
      </c>
      <c r="AD29" s="47" t="e">
        <v>#REF!</v>
      </c>
      <c r="AG29" s="47" t="e">
        <v>#REF!</v>
      </c>
    </row>
    <row r="30" spans="1:33" ht="12.75">
      <c r="A30" s="14"/>
      <c r="B30" s="6" t="s">
        <v>8</v>
      </c>
      <c r="C30" s="9" t="e">
        <v>#REF!</v>
      </c>
      <c r="D30" s="9" t="e">
        <v>#REF!</v>
      </c>
      <c r="E30" s="9" t="e">
        <v>#REF!</v>
      </c>
      <c r="F30" s="9" t="e">
        <v>#REF!</v>
      </c>
      <c r="G30" s="9" t="e">
        <v>#REF!</v>
      </c>
      <c r="H30" s="9" t="e">
        <v>#REF!</v>
      </c>
      <c r="I30" s="9" t="e">
        <v>#REF!</v>
      </c>
      <c r="J30" s="9" t="e">
        <v>#REF!</v>
      </c>
      <c r="K30" s="9" t="e">
        <v>#REF!</v>
      </c>
      <c r="L30" s="9" t="e">
        <v>#REF!</v>
      </c>
      <c r="M30" s="9" t="e">
        <v>#REF!</v>
      </c>
      <c r="N30" s="9" t="e">
        <v>#REF!</v>
      </c>
      <c r="O30" s="9" t="e">
        <v>#REF!</v>
      </c>
      <c r="P30" s="9" t="e">
        <v>#REF!</v>
      </c>
      <c r="Q30" s="9" t="e">
        <v>#REF!</v>
      </c>
      <c r="R30" s="9" t="e">
        <v>#REF!</v>
      </c>
      <c r="S30" s="9" t="e">
        <v>#REF!</v>
      </c>
      <c r="T30" s="9" t="e">
        <v>#REF!</v>
      </c>
      <c r="U30" s="9" t="e">
        <v>#REF!</v>
      </c>
      <c r="V30" s="9" t="e">
        <v>#REF!</v>
      </c>
      <c r="W30" s="9" t="e">
        <v>#REF!</v>
      </c>
      <c r="X30" s="9" t="e">
        <v>#REF!</v>
      </c>
      <c r="Y30" s="9" t="e">
        <v>#REF!</v>
      </c>
      <c r="Z30" s="9" t="e">
        <v>#REF!</v>
      </c>
      <c r="AA30" s="9" t="e">
        <v>#REF!</v>
      </c>
      <c r="AB30" s="9" t="e">
        <v>#REF!</v>
      </c>
      <c r="AD30" s="47" t="e">
        <v>#REF!</v>
      </c>
      <c r="AG30" s="47" t="e">
        <v>#REF!</v>
      </c>
    </row>
    <row r="31" spans="1:33" ht="12.75">
      <c r="A31" s="14"/>
      <c r="B31" s="6" t="s">
        <v>9</v>
      </c>
      <c r="C31" s="9" t="e">
        <v>#REF!</v>
      </c>
      <c r="D31" s="9" t="e">
        <v>#REF!</v>
      </c>
      <c r="E31" s="9" t="e">
        <v>#REF!</v>
      </c>
      <c r="F31" s="9" t="e">
        <v>#REF!</v>
      </c>
      <c r="G31" s="9" t="e">
        <v>#REF!</v>
      </c>
      <c r="H31" s="9" t="e">
        <v>#REF!</v>
      </c>
      <c r="I31" s="9" t="e">
        <v>#REF!</v>
      </c>
      <c r="J31" s="9" t="e">
        <v>#REF!</v>
      </c>
      <c r="K31" s="9" t="e">
        <v>#REF!</v>
      </c>
      <c r="L31" s="9" t="e">
        <v>#REF!</v>
      </c>
      <c r="M31" s="9" t="e">
        <v>#REF!</v>
      </c>
      <c r="N31" s="9" t="e">
        <v>#REF!</v>
      </c>
      <c r="O31" s="9" t="e">
        <v>#REF!</v>
      </c>
      <c r="P31" s="9" t="e">
        <v>#REF!</v>
      </c>
      <c r="Q31" s="9" t="e">
        <v>#REF!</v>
      </c>
      <c r="R31" s="9" t="e">
        <v>#REF!</v>
      </c>
      <c r="S31" s="9" t="e">
        <v>#REF!</v>
      </c>
      <c r="T31" s="9" t="e">
        <v>#REF!</v>
      </c>
      <c r="U31" s="9" t="e">
        <v>#REF!</v>
      </c>
      <c r="V31" s="9" t="e">
        <v>#REF!</v>
      </c>
      <c r="W31" s="9" t="e">
        <v>#REF!</v>
      </c>
      <c r="X31" s="9" t="e">
        <v>#REF!</v>
      </c>
      <c r="Y31" s="9" t="e">
        <v>#REF!</v>
      </c>
      <c r="Z31" s="9" t="e">
        <v>#REF!</v>
      </c>
      <c r="AA31" s="9" t="e">
        <v>#REF!</v>
      </c>
      <c r="AB31" s="9" t="e">
        <v>#REF!</v>
      </c>
      <c r="AD31" s="47" t="e">
        <v>#REF!</v>
      </c>
      <c r="AG31" s="47" t="e">
        <v>#REF!</v>
      </c>
    </row>
    <row r="32" spans="1:33" ht="12.75">
      <c r="A32" s="14"/>
      <c r="B32" s="6" t="s">
        <v>10</v>
      </c>
      <c r="C32" s="9" t="e">
        <v>#REF!</v>
      </c>
      <c r="D32" s="9" t="e">
        <v>#REF!</v>
      </c>
      <c r="E32" s="9" t="e">
        <v>#REF!</v>
      </c>
      <c r="F32" s="9" t="e">
        <v>#REF!</v>
      </c>
      <c r="G32" s="9" t="e">
        <v>#REF!</v>
      </c>
      <c r="H32" s="9" t="e">
        <v>#REF!</v>
      </c>
      <c r="I32" s="9" t="e">
        <v>#REF!</v>
      </c>
      <c r="J32" s="9" t="e">
        <v>#REF!</v>
      </c>
      <c r="K32" s="9" t="e">
        <v>#REF!</v>
      </c>
      <c r="L32" s="9" t="e">
        <v>#REF!</v>
      </c>
      <c r="M32" s="9" t="e">
        <v>#REF!</v>
      </c>
      <c r="N32" s="9" t="e">
        <v>#REF!</v>
      </c>
      <c r="O32" s="9" t="e">
        <v>#REF!</v>
      </c>
      <c r="P32" s="9" t="e">
        <v>#REF!</v>
      </c>
      <c r="Q32" s="9" t="e">
        <v>#REF!</v>
      </c>
      <c r="R32" s="9" t="e">
        <v>#REF!</v>
      </c>
      <c r="S32" s="9" t="e">
        <v>#REF!</v>
      </c>
      <c r="T32" s="9" t="e">
        <v>#REF!</v>
      </c>
      <c r="U32" s="9" t="e">
        <v>#REF!</v>
      </c>
      <c r="V32" s="9" t="e">
        <v>#REF!</v>
      </c>
      <c r="W32" s="9" t="e">
        <v>#REF!</v>
      </c>
      <c r="X32" s="9" t="e">
        <v>#REF!</v>
      </c>
      <c r="Y32" s="9" t="e">
        <v>#REF!</v>
      </c>
      <c r="Z32" s="9" t="e">
        <v>#REF!</v>
      </c>
      <c r="AA32" s="9" t="e">
        <v>#REF!</v>
      </c>
      <c r="AB32" s="9" t="e">
        <v>#REF!</v>
      </c>
      <c r="AD32" s="47" t="e">
        <v>#REF!</v>
      </c>
      <c r="AG32" s="47" t="e">
        <v>#REF!</v>
      </c>
    </row>
    <row r="33" spans="1:33" ht="12.75">
      <c r="A33" s="14"/>
      <c r="B33" s="6" t="s">
        <v>11</v>
      </c>
      <c r="C33" s="9" t="e">
        <v>#REF!</v>
      </c>
      <c r="D33" s="9" t="e">
        <v>#REF!</v>
      </c>
      <c r="E33" s="9" t="e">
        <v>#REF!</v>
      </c>
      <c r="F33" s="9" t="e">
        <v>#REF!</v>
      </c>
      <c r="G33" s="9" t="e">
        <v>#REF!</v>
      </c>
      <c r="H33" s="9" t="e">
        <v>#REF!</v>
      </c>
      <c r="I33" s="9" t="e">
        <v>#REF!</v>
      </c>
      <c r="J33" s="9" t="e">
        <v>#REF!</v>
      </c>
      <c r="K33" s="9" t="e">
        <v>#REF!</v>
      </c>
      <c r="L33" s="9" t="e">
        <v>#REF!</v>
      </c>
      <c r="M33" s="9" t="e">
        <v>#REF!</v>
      </c>
      <c r="N33" s="9" t="e">
        <v>#REF!</v>
      </c>
      <c r="O33" s="9" t="e">
        <v>#REF!</v>
      </c>
      <c r="P33" s="9" t="e">
        <v>#REF!</v>
      </c>
      <c r="Q33" s="9" t="e">
        <v>#REF!</v>
      </c>
      <c r="R33" s="9" t="e">
        <v>#REF!</v>
      </c>
      <c r="S33" s="9" t="e">
        <v>#REF!</v>
      </c>
      <c r="T33" s="9" t="e">
        <v>#REF!</v>
      </c>
      <c r="U33" s="9" t="e">
        <v>#REF!</v>
      </c>
      <c r="V33" s="9" t="e">
        <v>#REF!</v>
      </c>
      <c r="W33" s="9" t="e">
        <v>#REF!</v>
      </c>
      <c r="X33" s="9" t="e">
        <v>#REF!</v>
      </c>
      <c r="Y33" s="9" t="e">
        <v>#REF!</v>
      </c>
      <c r="Z33" s="9" t="e">
        <v>#REF!</v>
      </c>
      <c r="AA33" s="9" t="e">
        <v>#REF!</v>
      </c>
      <c r="AB33" s="9" t="e">
        <v>#REF!</v>
      </c>
      <c r="AD33" s="47" t="e">
        <v>#REF!</v>
      </c>
      <c r="AG33" s="47" t="e">
        <v>#REF!</v>
      </c>
    </row>
    <row r="34" spans="1:33" ht="12.75">
      <c r="A34" s="14"/>
      <c r="B34" s="6" t="s">
        <v>12</v>
      </c>
      <c r="C34" s="9" t="e">
        <v>#REF!</v>
      </c>
      <c r="D34" s="9" t="e">
        <v>#REF!</v>
      </c>
      <c r="E34" s="9" t="e">
        <v>#REF!</v>
      </c>
      <c r="F34" s="9" t="e">
        <v>#REF!</v>
      </c>
      <c r="G34" s="9" t="e">
        <v>#REF!</v>
      </c>
      <c r="H34" s="9" t="e">
        <v>#REF!</v>
      </c>
      <c r="I34" s="9" t="e">
        <v>#REF!</v>
      </c>
      <c r="J34" s="9" t="e">
        <v>#REF!</v>
      </c>
      <c r="K34" s="9" t="e">
        <v>#REF!</v>
      </c>
      <c r="L34" s="9" t="e">
        <v>#REF!</v>
      </c>
      <c r="M34" s="9" t="e">
        <v>#REF!</v>
      </c>
      <c r="N34" s="9" t="e">
        <v>#REF!</v>
      </c>
      <c r="O34" s="9" t="e">
        <v>#REF!</v>
      </c>
      <c r="P34" s="9" t="e">
        <v>#REF!</v>
      </c>
      <c r="Q34" s="9" t="e">
        <v>#REF!</v>
      </c>
      <c r="R34" s="9" t="e">
        <v>#REF!</v>
      </c>
      <c r="S34" s="9" t="e">
        <v>#REF!</v>
      </c>
      <c r="T34" s="9" t="e">
        <v>#REF!</v>
      </c>
      <c r="U34" s="9" t="e">
        <v>#REF!</v>
      </c>
      <c r="V34" s="9" t="e">
        <v>#REF!</v>
      </c>
      <c r="W34" s="9" t="e">
        <v>#REF!</v>
      </c>
      <c r="X34" s="9" t="e">
        <v>#REF!</v>
      </c>
      <c r="Y34" s="9" t="e">
        <v>#REF!</v>
      </c>
      <c r="Z34" s="9" t="e">
        <v>#REF!</v>
      </c>
      <c r="AA34" s="9" t="e">
        <v>#REF!</v>
      </c>
      <c r="AB34" s="9" t="e">
        <v>#REF!</v>
      </c>
      <c r="AD34" s="47" t="e">
        <v>#REF!</v>
      </c>
      <c r="AG34" s="47" t="e">
        <v>#REF!</v>
      </c>
    </row>
    <row r="35" spans="1:35" ht="12.75">
      <c r="A35" s="12"/>
      <c r="B35" s="13" t="s">
        <v>15</v>
      </c>
      <c r="C35" s="15" t="e">
        <f>SUM(C25:C34)</f>
        <v>#REF!</v>
      </c>
      <c r="D35" s="15" t="e">
        <f aca="true" t="shared" si="5" ref="D35:AB35">SUM(D25:D34)</f>
        <v>#REF!</v>
      </c>
      <c r="E35" s="15" t="e">
        <f t="shared" si="5"/>
        <v>#REF!</v>
      </c>
      <c r="F35" s="15" t="e">
        <f t="shared" si="5"/>
        <v>#REF!</v>
      </c>
      <c r="G35" s="15" t="e">
        <f t="shared" si="5"/>
        <v>#REF!</v>
      </c>
      <c r="H35" s="15" t="e">
        <f t="shared" si="5"/>
        <v>#REF!</v>
      </c>
      <c r="I35" s="15" t="e">
        <f t="shared" si="5"/>
        <v>#REF!</v>
      </c>
      <c r="J35" s="15" t="e">
        <f t="shared" si="5"/>
        <v>#REF!</v>
      </c>
      <c r="K35" s="15" t="e">
        <f t="shared" si="5"/>
        <v>#REF!</v>
      </c>
      <c r="L35" s="15" t="e">
        <f t="shared" si="5"/>
        <v>#REF!</v>
      </c>
      <c r="M35" s="15" t="e">
        <f t="shared" si="5"/>
        <v>#REF!</v>
      </c>
      <c r="N35" s="15" t="e">
        <f t="shared" si="5"/>
        <v>#REF!</v>
      </c>
      <c r="O35" s="15" t="e">
        <f t="shared" si="5"/>
        <v>#REF!</v>
      </c>
      <c r="P35" s="15" t="e">
        <f t="shared" si="5"/>
        <v>#REF!</v>
      </c>
      <c r="Q35" s="15" t="e">
        <f t="shared" si="5"/>
        <v>#REF!</v>
      </c>
      <c r="R35" s="15" t="e">
        <f t="shared" si="5"/>
        <v>#REF!</v>
      </c>
      <c r="S35" s="15" t="e">
        <f t="shared" si="5"/>
        <v>#REF!</v>
      </c>
      <c r="T35" s="15" t="e">
        <f t="shared" si="5"/>
        <v>#REF!</v>
      </c>
      <c r="U35" s="15" t="e">
        <f t="shared" si="5"/>
        <v>#REF!</v>
      </c>
      <c r="V35" s="15" t="e">
        <f t="shared" si="5"/>
        <v>#REF!</v>
      </c>
      <c r="W35" s="15" t="e">
        <f t="shared" si="5"/>
        <v>#REF!</v>
      </c>
      <c r="X35" s="15" t="e">
        <f t="shared" si="5"/>
        <v>#REF!</v>
      </c>
      <c r="Y35" s="15" t="e">
        <f t="shared" si="5"/>
        <v>#REF!</v>
      </c>
      <c r="Z35" s="15" t="e">
        <f t="shared" si="5"/>
        <v>#REF!</v>
      </c>
      <c r="AA35" s="15" t="e">
        <f t="shared" si="5"/>
        <v>#REF!</v>
      </c>
      <c r="AB35" s="15" t="e">
        <f t="shared" si="5"/>
        <v>#REF!</v>
      </c>
      <c r="AD35" s="54" t="e">
        <f>SUM(AD25:AD34)</f>
        <v>#REF!</v>
      </c>
      <c r="AE35" s="55" t="e">
        <v>#REF!</v>
      </c>
      <c r="AF35" s="46" t="e">
        <f>IF(ROUND(AD35,0)=ROUND(AE35,0),"ok","error")</f>
        <v>#REF!</v>
      </c>
      <c r="AG35" s="54" t="e">
        <f>SUM(AG25:AG34)</f>
        <v>#REF!</v>
      </c>
      <c r="AH35" s="55" t="e">
        <v>#REF!</v>
      </c>
      <c r="AI35" s="46" t="e">
        <f>IF(ROUND(AG35,0)=ROUND(AH35,0),"ok","error")</f>
        <v>#REF!</v>
      </c>
    </row>
    <row r="36" spans="1:28" ht="12.75">
      <c r="A36" s="14"/>
      <c r="B36" s="6"/>
      <c r="C36" s="9"/>
      <c r="D36" s="9"/>
      <c r="E36" s="9"/>
      <c r="F36" s="9"/>
      <c r="G36" s="9"/>
      <c r="H36" s="9"/>
      <c r="I36" s="9"/>
      <c r="J36" s="9"/>
      <c r="K36" s="9"/>
      <c r="L36" s="9"/>
      <c r="M36" s="9"/>
      <c r="N36" s="9"/>
      <c r="O36" s="9"/>
      <c r="P36" s="9"/>
      <c r="Q36" s="9"/>
      <c r="R36" s="9"/>
      <c r="S36" s="9"/>
      <c r="T36" s="9"/>
      <c r="U36" s="9"/>
      <c r="V36" s="9"/>
      <c r="W36" s="9"/>
      <c r="X36" s="9"/>
      <c r="Y36" s="9"/>
      <c r="Z36" s="9"/>
      <c r="AA36" s="9"/>
      <c r="AB36" s="8"/>
    </row>
    <row r="37" spans="1:33" ht="12.75">
      <c r="A37" s="44" t="s">
        <v>1</v>
      </c>
      <c r="B37" s="6" t="s">
        <v>81</v>
      </c>
      <c r="C37" s="9" t="e">
        <v>#REF!</v>
      </c>
      <c r="D37" s="9" t="e">
        <v>#REF!</v>
      </c>
      <c r="E37" s="9" t="e">
        <v>#REF!</v>
      </c>
      <c r="F37" s="9" t="e">
        <v>#REF!</v>
      </c>
      <c r="G37" s="9" t="e">
        <v>#REF!</v>
      </c>
      <c r="H37" s="9" t="e">
        <v>#REF!</v>
      </c>
      <c r="I37" s="9" t="e">
        <v>#REF!</v>
      </c>
      <c r="J37" s="9" t="e">
        <v>#REF!</v>
      </c>
      <c r="K37" s="9" t="e">
        <v>#REF!</v>
      </c>
      <c r="L37" s="9" t="e">
        <v>#REF!</v>
      </c>
      <c r="M37" s="9" t="e">
        <v>#REF!</v>
      </c>
      <c r="N37" s="9" t="e">
        <v>#REF!</v>
      </c>
      <c r="O37" s="9" t="e">
        <v>#REF!</v>
      </c>
      <c r="P37" s="9" t="e">
        <v>#REF!</v>
      </c>
      <c r="Q37" s="9" t="e">
        <v>#REF!</v>
      </c>
      <c r="R37" s="9" t="e">
        <v>#REF!</v>
      </c>
      <c r="S37" s="9" t="e">
        <v>#REF!</v>
      </c>
      <c r="T37" s="9" t="e">
        <v>#REF!</v>
      </c>
      <c r="U37" s="9" t="e">
        <v>#REF!</v>
      </c>
      <c r="V37" s="9" t="e">
        <v>#REF!</v>
      </c>
      <c r="W37" s="9" t="e">
        <v>#REF!</v>
      </c>
      <c r="X37" s="9" t="e">
        <v>#REF!</v>
      </c>
      <c r="Y37" s="9" t="e">
        <v>#REF!</v>
      </c>
      <c r="Z37" s="9" t="e">
        <v>#REF!</v>
      </c>
      <c r="AA37" s="9" t="e">
        <v>#REF!</v>
      </c>
      <c r="AB37" s="9" t="e">
        <v>#REF!</v>
      </c>
      <c r="AD37" s="47" t="e">
        <v>#REF!</v>
      </c>
      <c r="AG37" s="47" t="e">
        <v>#REF!</v>
      </c>
    </row>
    <row r="38" spans="1:33" ht="12.75">
      <c r="A38" s="14"/>
      <c r="B38" s="6" t="s">
        <v>82</v>
      </c>
      <c r="C38" s="9" t="e">
        <v>#REF!</v>
      </c>
      <c r="D38" s="9" t="e">
        <v>#REF!</v>
      </c>
      <c r="E38" s="9" t="e">
        <v>#REF!</v>
      </c>
      <c r="F38" s="9" t="e">
        <v>#REF!</v>
      </c>
      <c r="G38" s="9" t="e">
        <v>#REF!</v>
      </c>
      <c r="H38" s="9" t="e">
        <v>#REF!</v>
      </c>
      <c r="I38" s="9" t="e">
        <v>#REF!</v>
      </c>
      <c r="J38" s="9" t="e">
        <v>#REF!</v>
      </c>
      <c r="K38" s="9" t="e">
        <v>#REF!</v>
      </c>
      <c r="L38" s="9" t="e">
        <v>#REF!</v>
      </c>
      <c r="M38" s="9" t="e">
        <v>#REF!</v>
      </c>
      <c r="N38" s="9" t="e">
        <v>#REF!</v>
      </c>
      <c r="O38" s="9" t="e">
        <v>#REF!</v>
      </c>
      <c r="P38" s="9" t="e">
        <v>#REF!</v>
      </c>
      <c r="Q38" s="9" t="e">
        <v>#REF!</v>
      </c>
      <c r="R38" s="9" t="e">
        <v>#REF!</v>
      </c>
      <c r="S38" s="9" t="e">
        <v>#REF!</v>
      </c>
      <c r="T38" s="9" t="e">
        <v>#REF!</v>
      </c>
      <c r="U38" s="9" t="e">
        <v>#REF!</v>
      </c>
      <c r="V38" s="9" t="e">
        <v>#REF!</v>
      </c>
      <c r="W38" s="9" t="e">
        <v>#REF!</v>
      </c>
      <c r="X38" s="9" t="e">
        <v>#REF!</v>
      </c>
      <c r="Y38" s="9" t="e">
        <v>#REF!</v>
      </c>
      <c r="Z38" s="9" t="e">
        <v>#REF!</v>
      </c>
      <c r="AA38" s="9" t="e">
        <v>#REF!</v>
      </c>
      <c r="AB38" s="9" t="e">
        <v>#REF!</v>
      </c>
      <c r="AD38" s="47" t="e">
        <v>#REF!</v>
      </c>
      <c r="AG38" s="47" t="e">
        <v>#REF!</v>
      </c>
    </row>
    <row r="39" spans="1:33" ht="12.75">
      <c r="A39" s="14"/>
      <c r="B39" s="6" t="s">
        <v>83</v>
      </c>
      <c r="C39" s="9" t="e">
        <v>#REF!</v>
      </c>
      <c r="D39" s="9" t="e">
        <v>#REF!</v>
      </c>
      <c r="E39" s="9" t="e">
        <v>#REF!</v>
      </c>
      <c r="F39" s="9" t="e">
        <v>#REF!</v>
      </c>
      <c r="G39" s="9" t="e">
        <v>#REF!</v>
      </c>
      <c r="H39" s="9" t="e">
        <v>#REF!</v>
      </c>
      <c r="I39" s="9" t="e">
        <v>#REF!</v>
      </c>
      <c r="J39" s="9" t="e">
        <v>#REF!</v>
      </c>
      <c r="K39" s="9" t="e">
        <v>#REF!</v>
      </c>
      <c r="L39" s="9" t="e">
        <v>#REF!</v>
      </c>
      <c r="M39" s="9" t="e">
        <v>#REF!</v>
      </c>
      <c r="N39" s="9" t="e">
        <v>#REF!</v>
      </c>
      <c r="O39" s="9" t="e">
        <v>#REF!</v>
      </c>
      <c r="P39" s="9" t="e">
        <v>#REF!</v>
      </c>
      <c r="Q39" s="9" t="e">
        <v>#REF!</v>
      </c>
      <c r="R39" s="9" t="e">
        <v>#REF!</v>
      </c>
      <c r="S39" s="9" t="e">
        <v>#REF!</v>
      </c>
      <c r="T39" s="9" t="e">
        <v>#REF!</v>
      </c>
      <c r="U39" s="9" t="e">
        <v>#REF!</v>
      </c>
      <c r="V39" s="9" t="e">
        <v>#REF!</v>
      </c>
      <c r="W39" s="9" t="e">
        <v>#REF!</v>
      </c>
      <c r="X39" s="9" t="e">
        <v>#REF!</v>
      </c>
      <c r="Y39" s="9" t="e">
        <v>#REF!</v>
      </c>
      <c r="Z39" s="9" t="e">
        <v>#REF!</v>
      </c>
      <c r="AA39" s="9" t="e">
        <v>#REF!</v>
      </c>
      <c r="AB39" s="9" t="e">
        <v>#REF!</v>
      </c>
      <c r="AD39" s="47" t="e">
        <v>#REF!</v>
      </c>
      <c r="AG39" s="47" t="e">
        <v>#REF!</v>
      </c>
    </row>
    <row r="40" spans="1:33" ht="12.75">
      <c r="A40" s="14"/>
      <c r="B40" s="6" t="s">
        <v>84</v>
      </c>
      <c r="C40" s="9" t="e">
        <v>#REF!</v>
      </c>
      <c r="D40" s="9" t="e">
        <v>#REF!</v>
      </c>
      <c r="E40" s="9" t="e">
        <v>#REF!</v>
      </c>
      <c r="F40" s="9" t="e">
        <v>#REF!</v>
      </c>
      <c r="G40" s="9" t="e">
        <v>#REF!</v>
      </c>
      <c r="H40" s="9" t="e">
        <v>#REF!</v>
      </c>
      <c r="I40" s="9" t="e">
        <v>#REF!</v>
      </c>
      <c r="J40" s="9" t="e">
        <v>#REF!</v>
      </c>
      <c r="K40" s="9" t="e">
        <v>#REF!</v>
      </c>
      <c r="L40" s="9" t="e">
        <v>#REF!</v>
      </c>
      <c r="M40" s="9" t="e">
        <v>#REF!</v>
      </c>
      <c r="N40" s="9" t="e">
        <v>#REF!</v>
      </c>
      <c r="O40" s="9" t="e">
        <v>#REF!</v>
      </c>
      <c r="P40" s="9" t="e">
        <v>#REF!</v>
      </c>
      <c r="Q40" s="9" t="e">
        <v>#REF!</v>
      </c>
      <c r="R40" s="9" t="e">
        <v>#REF!</v>
      </c>
      <c r="S40" s="9" t="e">
        <v>#REF!</v>
      </c>
      <c r="T40" s="9" t="e">
        <v>#REF!</v>
      </c>
      <c r="U40" s="9" t="e">
        <v>#REF!</v>
      </c>
      <c r="V40" s="9" t="e">
        <v>#REF!</v>
      </c>
      <c r="W40" s="9" t="e">
        <v>#REF!</v>
      </c>
      <c r="X40" s="9" t="e">
        <v>#REF!</v>
      </c>
      <c r="Y40" s="9" t="e">
        <v>#REF!</v>
      </c>
      <c r="Z40" s="9" t="e">
        <v>#REF!</v>
      </c>
      <c r="AA40" s="9" t="e">
        <v>#REF!</v>
      </c>
      <c r="AB40" s="9" t="e">
        <v>#REF!</v>
      </c>
      <c r="AD40" s="47" t="e">
        <v>#REF!</v>
      </c>
      <c r="AG40" s="47" t="e">
        <v>#REF!</v>
      </c>
    </row>
    <row r="41" spans="1:33" ht="12.75">
      <c r="A41" s="14"/>
      <c r="B41" s="6" t="s">
        <v>85</v>
      </c>
      <c r="C41" s="9" t="e">
        <v>#REF!</v>
      </c>
      <c r="D41" s="9" t="e">
        <v>#REF!</v>
      </c>
      <c r="E41" s="9" t="e">
        <v>#REF!</v>
      </c>
      <c r="F41" s="9" t="e">
        <v>#REF!</v>
      </c>
      <c r="G41" s="9" t="e">
        <v>#REF!</v>
      </c>
      <c r="H41" s="9" t="e">
        <v>#REF!</v>
      </c>
      <c r="I41" s="9" t="e">
        <v>#REF!</v>
      </c>
      <c r="J41" s="9" t="e">
        <v>#REF!</v>
      </c>
      <c r="K41" s="9" t="e">
        <v>#REF!</v>
      </c>
      <c r="L41" s="9" t="e">
        <v>#REF!</v>
      </c>
      <c r="M41" s="9" t="e">
        <v>#REF!</v>
      </c>
      <c r="N41" s="9" t="e">
        <v>#REF!</v>
      </c>
      <c r="O41" s="9" t="e">
        <v>#REF!</v>
      </c>
      <c r="P41" s="9" t="e">
        <v>#REF!</v>
      </c>
      <c r="Q41" s="9" t="e">
        <v>#REF!</v>
      </c>
      <c r="R41" s="9" t="e">
        <v>#REF!</v>
      </c>
      <c r="S41" s="9" t="e">
        <v>#REF!</v>
      </c>
      <c r="T41" s="9" t="e">
        <v>#REF!</v>
      </c>
      <c r="U41" s="9" t="e">
        <v>#REF!</v>
      </c>
      <c r="V41" s="9" t="e">
        <v>#REF!</v>
      </c>
      <c r="W41" s="9" t="e">
        <v>#REF!</v>
      </c>
      <c r="X41" s="9" t="e">
        <v>#REF!</v>
      </c>
      <c r="Y41" s="9" t="e">
        <v>#REF!</v>
      </c>
      <c r="Z41" s="9" t="e">
        <v>#REF!</v>
      </c>
      <c r="AA41" s="9" t="e">
        <v>#REF!</v>
      </c>
      <c r="AB41" s="9" t="e">
        <v>#REF!</v>
      </c>
      <c r="AD41" s="47" t="e">
        <v>#REF!</v>
      </c>
      <c r="AG41" s="47" t="e">
        <v>#REF!</v>
      </c>
    </row>
    <row r="42" spans="1:35" ht="12.75">
      <c r="A42" s="14"/>
      <c r="B42" s="13" t="s">
        <v>15</v>
      </c>
      <c r="C42" s="29" t="e">
        <f>SUM(C37:C41)</f>
        <v>#REF!</v>
      </c>
      <c r="D42" s="29" t="e">
        <f aca="true" t="shared" si="6" ref="D42:AB42">SUM(D37:D41)</f>
        <v>#REF!</v>
      </c>
      <c r="E42" s="29" t="e">
        <f t="shared" si="6"/>
        <v>#REF!</v>
      </c>
      <c r="F42" s="29" t="e">
        <f t="shared" si="6"/>
        <v>#REF!</v>
      </c>
      <c r="G42" s="29" t="e">
        <f t="shared" si="6"/>
        <v>#REF!</v>
      </c>
      <c r="H42" s="29" t="e">
        <f t="shared" si="6"/>
        <v>#REF!</v>
      </c>
      <c r="I42" s="29" t="e">
        <f t="shared" si="6"/>
        <v>#REF!</v>
      </c>
      <c r="J42" s="29" t="e">
        <f t="shared" si="6"/>
        <v>#REF!</v>
      </c>
      <c r="K42" s="29" t="e">
        <f t="shared" si="6"/>
        <v>#REF!</v>
      </c>
      <c r="L42" s="29" t="e">
        <f t="shared" si="6"/>
        <v>#REF!</v>
      </c>
      <c r="M42" s="29" t="e">
        <f t="shared" si="6"/>
        <v>#REF!</v>
      </c>
      <c r="N42" s="29" t="e">
        <f t="shared" si="6"/>
        <v>#REF!</v>
      </c>
      <c r="O42" s="29" t="e">
        <f t="shared" si="6"/>
        <v>#REF!</v>
      </c>
      <c r="P42" s="29" t="e">
        <f t="shared" si="6"/>
        <v>#REF!</v>
      </c>
      <c r="Q42" s="29" t="e">
        <f t="shared" si="6"/>
        <v>#REF!</v>
      </c>
      <c r="R42" s="29" t="e">
        <f t="shared" si="6"/>
        <v>#REF!</v>
      </c>
      <c r="S42" s="29" t="e">
        <f t="shared" si="6"/>
        <v>#REF!</v>
      </c>
      <c r="T42" s="29" t="e">
        <f t="shared" si="6"/>
        <v>#REF!</v>
      </c>
      <c r="U42" s="29" t="e">
        <f t="shared" si="6"/>
        <v>#REF!</v>
      </c>
      <c r="V42" s="29" t="e">
        <f t="shared" si="6"/>
        <v>#REF!</v>
      </c>
      <c r="W42" s="29" t="e">
        <f t="shared" si="6"/>
        <v>#REF!</v>
      </c>
      <c r="X42" s="29" t="e">
        <f t="shared" si="6"/>
        <v>#REF!</v>
      </c>
      <c r="Y42" s="29" t="e">
        <f t="shared" si="6"/>
        <v>#REF!</v>
      </c>
      <c r="Z42" s="29" t="e">
        <f t="shared" si="6"/>
        <v>#REF!</v>
      </c>
      <c r="AA42" s="29" t="e">
        <f t="shared" si="6"/>
        <v>#REF!</v>
      </c>
      <c r="AB42" s="29" t="e">
        <f t="shared" si="6"/>
        <v>#REF!</v>
      </c>
      <c r="AD42" s="55" t="e">
        <f>SUM(AD37:AD41)</f>
        <v>#REF!</v>
      </c>
      <c r="AE42" s="55" t="e">
        <v>#REF!</v>
      </c>
      <c r="AF42" s="46" t="e">
        <f>IF(ROUND(AD42,0)=ROUND(AE42,0),"ok","error")</f>
        <v>#REF!</v>
      </c>
      <c r="AG42" s="55" t="e">
        <f>SUM(AG37:AG41)</f>
        <v>#REF!</v>
      </c>
      <c r="AH42" s="55" t="e">
        <v>#REF!</v>
      </c>
      <c r="AI42" s="46" t="e">
        <f>IF(ROUND(AG42,0)=ROUND(AH42,0),"ok","error")</f>
        <v>#REF!</v>
      </c>
    </row>
    <row r="43" spans="1:28" ht="12.75">
      <c r="A43" s="14"/>
      <c r="B43" s="6"/>
      <c r="C43" s="9"/>
      <c r="D43" s="9"/>
      <c r="E43" s="9"/>
      <c r="F43" s="9"/>
      <c r="G43" s="9"/>
      <c r="H43" s="9"/>
      <c r="I43" s="9"/>
      <c r="J43" s="9"/>
      <c r="K43" s="9"/>
      <c r="L43" s="9"/>
      <c r="M43" s="9"/>
      <c r="N43" s="9"/>
      <c r="O43" s="9"/>
      <c r="P43" s="9"/>
      <c r="Q43" s="9"/>
      <c r="R43" s="9"/>
      <c r="S43" s="9"/>
      <c r="T43" s="9"/>
      <c r="U43" s="9"/>
      <c r="V43" s="9"/>
      <c r="W43" s="9"/>
      <c r="X43" s="9"/>
      <c r="Y43" s="9"/>
      <c r="Z43" s="9"/>
      <c r="AA43" s="9"/>
      <c r="AB43" s="9"/>
    </row>
    <row r="44" spans="1:33" ht="12.75">
      <c r="A44" s="44" t="s">
        <v>86</v>
      </c>
      <c r="B44" s="6" t="s">
        <v>81</v>
      </c>
      <c r="C44" s="9" t="e">
        <v>#REF!</v>
      </c>
      <c r="D44" s="9" t="e">
        <v>#REF!</v>
      </c>
      <c r="E44" s="9" t="e">
        <v>#REF!</v>
      </c>
      <c r="F44" s="9" t="e">
        <v>#REF!</v>
      </c>
      <c r="G44" s="9" t="e">
        <v>#REF!</v>
      </c>
      <c r="H44" s="9" t="e">
        <v>#REF!</v>
      </c>
      <c r="I44" s="9" t="e">
        <v>#REF!</v>
      </c>
      <c r="J44" s="9" t="e">
        <v>#REF!</v>
      </c>
      <c r="K44" s="9" t="e">
        <v>#REF!</v>
      </c>
      <c r="L44" s="9" t="e">
        <v>#REF!</v>
      </c>
      <c r="M44" s="9" t="e">
        <v>#REF!</v>
      </c>
      <c r="N44" s="9" t="e">
        <v>#REF!</v>
      </c>
      <c r="O44" s="9" t="e">
        <v>#REF!</v>
      </c>
      <c r="P44" s="9" t="e">
        <v>#REF!</v>
      </c>
      <c r="Q44" s="9" t="e">
        <v>#REF!</v>
      </c>
      <c r="R44" s="9" t="e">
        <v>#REF!</v>
      </c>
      <c r="S44" s="9" t="e">
        <v>#REF!</v>
      </c>
      <c r="T44" s="9" t="e">
        <v>#REF!</v>
      </c>
      <c r="U44" s="9" t="e">
        <v>#REF!</v>
      </c>
      <c r="V44" s="9" t="e">
        <v>#REF!</v>
      </c>
      <c r="W44" s="9" t="e">
        <v>#REF!</v>
      </c>
      <c r="X44" s="9" t="e">
        <v>#REF!</v>
      </c>
      <c r="Y44" s="9" t="e">
        <v>#REF!</v>
      </c>
      <c r="Z44" s="9" t="e">
        <v>#REF!</v>
      </c>
      <c r="AA44" s="9" t="e">
        <v>#REF!</v>
      </c>
      <c r="AB44" s="9" t="e">
        <v>#REF!</v>
      </c>
      <c r="AD44" s="47" t="e">
        <v>#REF!</v>
      </c>
      <c r="AG44" s="47" t="e">
        <v>#REF!</v>
      </c>
    </row>
    <row r="45" spans="1:33" ht="12.75">
      <c r="A45" s="14"/>
      <c r="B45" s="6" t="s">
        <v>82</v>
      </c>
      <c r="C45" s="9" t="e">
        <v>#REF!</v>
      </c>
      <c r="D45" s="9" t="e">
        <v>#REF!</v>
      </c>
      <c r="E45" s="9" t="e">
        <v>#REF!</v>
      </c>
      <c r="F45" s="9" t="e">
        <v>#REF!</v>
      </c>
      <c r="G45" s="9" t="e">
        <v>#REF!</v>
      </c>
      <c r="H45" s="9" t="e">
        <v>#REF!</v>
      </c>
      <c r="I45" s="9" t="e">
        <v>#REF!</v>
      </c>
      <c r="J45" s="9" t="e">
        <v>#REF!</v>
      </c>
      <c r="K45" s="9" t="e">
        <v>#REF!</v>
      </c>
      <c r="L45" s="9" t="e">
        <v>#REF!</v>
      </c>
      <c r="M45" s="9" t="e">
        <v>#REF!</v>
      </c>
      <c r="N45" s="9" t="e">
        <v>#REF!</v>
      </c>
      <c r="O45" s="9" t="e">
        <v>#REF!</v>
      </c>
      <c r="P45" s="9" t="e">
        <v>#REF!</v>
      </c>
      <c r="Q45" s="9" t="e">
        <v>#REF!</v>
      </c>
      <c r="R45" s="9" t="e">
        <v>#REF!</v>
      </c>
      <c r="S45" s="9" t="e">
        <v>#REF!</v>
      </c>
      <c r="T45" s="9" t="e">
        <v>#REF!</v>
      </c>
      <c r="U45" s="9" t="e">
        <v>#REF!</v>
      </c>
      <c r="V45" s="9" t="e">
        <v>#REF!</v>
      </c>
      <c r="W45" s="9" t="e">
        <v>#REF!</v>
      </c>
      <c r="X45" s="9" t="e">
        <v>#REF!</v>
      </c>
      <c r="Y45" s="9" t="e">
        <v>#REF!</v>
      </c>
      <c r="Z45" s="9" t="e">
        <v>#REF!</v>
      </c>
      <c r="AA45" s="9" t="e">
        <v>#REF!</v>
      </c>
      <c r="AB45" s="9" t="e">
        <v>#REF!</v>
      </c>
      <c r="AD45" s="47" t="e">
        <v>#REF!</v>
      </c>
      <c r="AG45" s="47" t="e">
        <v>#REF!</v>
      </c>
    </row>
    <row r="46" spans="1:33" ht="12.75">
      <c r="A46" s="14"/>
      <c r="B46" s="6" t="s">
        <v>83</v>
      </c>
      <c r="C46" s="9" t="e">
        <v>#REF!</v>
      </c>
      <c r="D46" s="9" t="e">
        <v>#REF!</v>
      </c>
      <c r="E46" s="9" t="e">
        <v>#REF!</v>
      </c>
      <c r="F46" s="9" t="e">
        <v>#REF!</v>
      </c>
      <c r="G46" s="9" t="e">
        <v>#REF!</v>
      </c>
      <c r="H46" s="9" t="e">
        <v>#REF!</v>
      </c>
      <c r="I46" s="9" t="e">
        <v>#REF!</v>
      </c>
      <c r="J46" s="9" t="e">
        <v>#REF!</v>
      </c>
      <c r="K46" s="9" t="e">
        <v>#REF!</v>
      </c>
      <c r="L46" s="9" t="e">
        <v>#REF!</v>
      </c>
      <c r="M46" s="9" t="e">
        <v>#REF!</v>
      </c>
      <c r="N46" s="9" t="e">
        <v>#REF!</v>
      </c>
      <c r="O46" s="9" t="e">
        <v>#REF!</v>
      </c>
      <c r="P46" s="9" t="e">
        <v>#REF!</v>
      </c>
      <c r="Q46" s="9" t="e">
        <v>#REF!</v>
      </c>
      <c r="R46" s="9" t="e">
        <v>#REF!</v>
      </c>
      <c r="S46" s="9" t="e">
        <v>#REF!</v>
      </c>
      <c r="T46" s="9" t="e">
        <v>#REF!</v>
      </c>
      <c r="U46" s="9" t="e">
        <v>#REF!</v>
      </c>
      <c r="V46" s="9" t="e">
        <v>#REF!</v>
      </c>
      <c r="W46" s="9" t="e">
        <v>#REF!</v>
      </c>
      <c r="X46" s="9" t="e">
        <v>#REF!</v>
      </c>
      <c r="Y46" s="9" t="e">
        <v>#REF!</v>
      </c>
      <c r="Z46" s="9" t="e">
        <v>#REF!</v>
      </c>
      <c r="AA46" s="9" t="e">
        <v>#REF!</v>
      </c>
      <c r="AB46" s="9" t="e">
        <v>#REF!</v>
      </c>
      <c r="AD46" s="47" t="e">
        <v>#REF!</v>
      </c>
      <c r="AG46" s="47" t="e">
        <v>#REF!</v>
      </c>
    </row>
    <row r="47" spans="1:33" ht="12.75">
      <c r="A47" s="14"/>
      <c r="B47" s="6" t="s">
        <v>84</v>
      </c>
      <c r="C47" s="9" t="e">
        <v>#REF!</v>
      </c>
      <c r="D47" s="9" t="e">
        <v>#REF!</v>
      </c>
      <c r="E47" s="9" t="e">
        <v>#REF!</v>
      </c>
      <c r="F47" s="9" t="e">
        <v>#REF!</v>
      </c>
      <c r="G47" s="9" t="e">
        <v>#REF!</v>
      </c>
      <c r="H47" s="9" t="e">
        <v>#REF!</v>
      </c>
      <c r="I47" s="9" t="e">
        <v>#REF!</v>
      </c>
      <c r="J47" s="9" t="e">
        <v>#REF!</v>
      </c>
      <c r="K47" s="9" t="e">
        <v>#REF!</v>
      </c>
      <c r="L47" s="9" t="e">
        <v>#REF!</v>
      </c>
      <c r="M47" s="9" t="e">
        <v>#REF!</v>
      </c>
      <c r="N47" s="9" t="e">
        <v>#REF!</v>
      </c>
      <c r="O47" s="9" t="e">
        <v>#REF!</v>
      </c>
      <c r="P47" s="9" t="e">
        <v>#REF!</v>
      </c>
      <c r="Q47" s="9" t="e">
        <v>#REF!</v>
      </c>
      <c r="R47" s="9" t="e">
        <v>#REF!</v>
      </c>
      <c r="S47" s="9" t="e">
        <v>#REF!</v>
      </c>
      <c r="T47" s="9" t="e">
        <v>#REF!</v>
      </c>
      <c r="U47" s="9" t="e">
        <v>#REF!</v>
      </c>
      <c r="V47" s="9" t="e">
        <v>#REF!</v>
      </c>
      <c r="W47" s="9" t="e">
        <v>#REF!</v>
      </c>
      <c r="X47" s="9" t="e">
        <v>#REF!</v>
      </c>
      <c r="Y47" s="9" t="e">
        <v>#REF!</v>
      </c>
      <c r="Z47" s="9" t="e">
        <v>#REF!</v>
      </c>
      <c r="AA47" s="9" t="e">
        <v>#REF!</v>
      </c>
      <c r="AB47" s="9" t="e">
        <v>#REF!</v>
      </c>
      <c r="AD47" s="47" t="e">
        <v>#REF!</v>
      </c>
      <c r="AG47" s="47" t="e">
        <v>#REF!</v>
      </c>
    </row>
    <row r="48" spans="1:33" ht="12.75">
      <c r="A48" s="14"/>
      <c r="B48" s="6" t="s">
        <v>85</v>
      </c>
      <c r="C48" s="9" t="e">
        <v>#REF!</v>
      </c>
      <c r="D48" s="9" t="e">
        <v>#REF!</v>
      </c>
      <c r="E48" s="9" t="e">
        <v>#REF!</v>
      </c>
      <c r="F48" s="9" t="e">
        <v>#REF!</v>
      </c>
      <c r="G48" s="9" t="e">
        <v>#REF!</v>
      </c>
      <c r="H48" s="9" t="e">
        <v>#REF!</v>
      </c>
      <c r="I48" s="9" t="e">
        <v>#REF!</v>
      </c>
      <c r="J48" s="9" t="e">
        <v>#REF!</v>
      </c>
      <c r="K48" s="9" t="e">
        <v>#REF!</v>
      </c>
      <c r="L48" s="9" t="e">
        <v>#REF!</v>
      </c>
      <c r="M48" s="9" t="e">
        <v>#REF!</v>
      </c>
      <c r="N48" s="9" t="e">
        <v>#REF!</v>
      </c>
      <c r="O48" s="9" t="e">
        <v>#REF!</v>
      </c>
      <c r="P48" s="9" t="e">
        <v>#REF!</v>
      </c>
      <c r="Q48" s="9" t="e">
        <v>#REF!</v>
      </c>
      <c r="R48" s="9" t="e">
        <v>#REF!</v>
      </c>
      <c r="S48" s="9" t="e">
        <v>#REF!</v>
      </c>
      <c r="T48" s="9" t="e">
        <v>#REF!</v>
      </c>
      <c r="U48" s="9" t="e">
        <v>#REF!</v>
      </c>
      <c r="V48" s="9" t="e">
        <v>#REF!</v>
      </c>
      <c r="W48" s="9" t="e">
        <v>#REF!</v>
      </c>
      <c r="X48" s="9" t="e">
        <v>#REF!</v>
      </c>
      <c r="Y48" s="9" t="e">
        <v>#REF!</v>
      </c>
      <c r="Z48" s="9" t="e">
        <v>#REF!</v>
      </c>
      <c r="AA48" s="9" t="e">
        <v>#REF!</v>
      </c>
      <c r="AB48" s="9" t="e">
        <v>#REF!</v>
      </c>
      <c r="AD48" s="47" t="e">
        <v>#REF!</v>
      </c>
      <c r="AG48" s="47" t="e">
        <v>#REF!</v>
      </c>
    </row>
    <row r="49" spans="1:35" ht="12.75">
      <c r="A49" s="14"/>
      <c r="B49" s="13" t="s">
        <v>15</v>
      </c>
      <c r="C49" s="29" t="e">
        <f>SUM(C44:C48)</f>
        <v>#REF!</v>
      </c>
      <c r="D49" s="29" t="e">
        <f aca="true" t="shared" si="7" ref="D49:AB49">SUM(D44:D48)</f>
        <v>#REF!</v>
      </c>
      <c r="E49" s="29" t="e">
        <f t="shared" si="7"/>
        <v>#REF!</v>
      </c>
      <c r="F49" s="29" t="e">
        <f t="shared" si="7"/>
        <v>#REF!</v>
      </c>
      <c r="G49" s="29" t="e">
        <f t="shared" si="7"/>
        <v>#REF!</v>
      </c>
      <c r="H49" s="29" t="e">
        <f t="shared" si="7"/>
        <v>#REF!</v>
      </c>
      <c r="I49" s="29" t="e">
        <f t="shared" si="7"/>
        <v>#REF!</v>
      </c>
      <c r="J49" s="29" t="e">
        <f t="shared" si="7"/>
        <v>#REF!</v>
      </c>
      <c r="K49" s="29" t="e">
        <f t="shared" si="7"/>
        <v>#REF!</v>
      </c>
      <c r="L49" s="29" t="e">
        <f t="shared" si="7"/>
        <v>#REF!</v>
      </c>
      <c r="M49" s="29" t="e">
        <f t="shared" si="7"/>
        <v>#REF!</v>
      </c>
      <c r="N49" s="29" t="e">
        <f t="shared" si="7"/>
        <v>#REF!</v>
      </c>
      <c r="O49" s="29" t="e">
        <f t="shared" si="7"/>
        <v>#REF!</v>
      </c>
      <c r="P49" s="29" t="e">
        <f t="shared" si="7"/>
        <v>#REF!</v>
      </c>
      <c r="Q49" s="29" t="e">
        <f t="shared" si="7"/>
        <v>#REF!</v>
      </c>
      <c r="R49" s="29" t="e">
        <f t="shared" si="7"/>
        <v>#REF!</v>
      </c>
      <c r="S49" s="29" t="e">
        <f t="shared" si="7"/>
        <v>#REF!</v>
      </c>
      <c r="T49" s="29" t="e">
        <f t="shared" si="7"/>
        <v>#REF!</v>
      </c>
      <c r="U49" s="29" t="e">
        <f t="shared" si="7"/>
        <v>#REF!</v>
      </c>
      <c r="V49" s="29" t="e">
        <f t="shared" si="7"/>
        <v>#REF!</v>
      </c>
      <c r="W49" s="29" t="e">
        <f t="shared" si="7"/>
        <v>#REF!</v>
      </c>
      <c r="X49" s="29" t="e">
        <f t="shared" si="7"/>
        <v>#REF!</v>
      </c>
      <c r="Y49" s="29" t="e">
        <f t="shared" si="7"/>
        <v>#REF!</v>
      </c>
      <c r="Z49" s="29" t="e">
        <f t="shared" si="7"/>
        <v>#REF!</v>
      </c>
      <c r="AA49" s="29" t="e">
        <f t="shared" si="7"/>
        <v>#REF!</v>
      </c>
      <c r="AB49" s="29" t="e">
        <f t="shared" si="7"/>
        <v>#REF!</v>
      </c>
      <c r="AD49" s="57" t="e">
        <f>SUM(AD44:AD48)</f>
        <v>#REF!</v>
      </c>
      <c r="AE49" s="55" t="e">
        <v>#REF!</v>
      </c>
      <c r="AF49" s="46" t="e">
        <f>IF(ROUND(AD49,0)=ROUND(AE49,0),"ok","error")</f>
        <v>#REF!</v>
      </c>
      <c r="AG49" s="57" t="e">
        <f>SUM(AG44:AG48)</f>
        <v>#REF!</v>
      </c>
      <c r="AH49" s="55" t="e">
        <v>#REF!</v>
      </c>
      <c r="AI49" s="46" t="e">
        <f>IF(ROUND(AG49,0)=ROUND(AH49,0),"ok","error")</f>
        <v>#REF!</v>
      </c>
    </row>
    <row r="50" spans="1:28" ht="12.75">
      <c r="A50" s="14"/>
      <c r="B50" s="6"/>
      <c r="C50" s="9"/>
      <c r="D50" s="9"/>
      <c r="E50" s="9"/>
      <c r="F50" s="9"/>
      <c r="G50" s="9"/>
      <c r="H50" s="9"/>
      <c r="I50" s="9"/>
      <c r="J50" s="9"/>
      <c r="K50" s="9"/>
      <c r="L50" s="9"/>
      <c r="M50" s="9"/>
      <c r="N50" s="9"/>
      <c r="O50" s="9"/>
      <c r="P50" s="9"/>
      <c r="Q50" s="9"/>
      <c r="R50" s="9"/>
      <c r="S50" s="9"/>
      <c r="T50" s="9"/>
      <c r="U50" s="9"/>
      <c r="V50" s="9"/>
      <c r="W50" s="9"/>
      <c r="X50" s="9"/>
      <c r="Y50" s="9"/>
      <c r="Z50" s="9"/>
      <c r="AA50" s="9"/>
      <c r="AB50" s="9"/>
    </row>
    <row r="51" spans="1:33" ht="24.75">
      <c r="A51" s="43" t="s">
        <v>19</v>
      </c>
      <c r="B51" s="6" t="s">
        <v>81</v>
      </c>
      <c r="C51" s="9" t="e">
        <v>#REF!</v>
      </c>
      <c r="D51" s="9" t="e">
        <v>#REF!</v>
      </c>
      <c r="E51" s="9" t="e">
        <v>#REF!</v>
      </c>
      <c r="F51" s="9" t="e">
        <v>#REF!</v>
      </c>
      <c r="G51" s="9" t="e">
        <v>#REF!</v>
      </c>
      <c r="H51" s="9" t="e">
        <v>#REF!</v>
      </c>
      <c r="I51" s="9" t="e">
        <v>#REF!</v>
      </c>
      <c r="J51" s="9" t="e">
        <v>#REF!</v>
      </c>
      <c r="K51" s="9" t="e">
        <v>#REF!</v>
      </c>
      <c r="L51" s="9" t="e">
        <v>#REF!</v>
      </c>
      <c r="M51" s="9" t="e">
        <v>#REF!</v>
      </c>
      <c r="N51" s="9" t="e">
        <v>#REF!</v>
      </c>
      <c r="O51" s="9" t="e">
        <v>#REF!</v>
      </c>
      <c r="P51" s="9" t="e">
        <v>#REF!</v>
      </c>
      <c r="Q51" s="9" t="e">
        <v>#REF!</v>
      </c>
      <c r="R51" s="9" t="e">
        <v>#REF!</v>
      </c>
      <c r="S51" s="9" t="e">
        <v>#REF!</v>
      </c>
      <c r="T51" s="9" t="e">
        <v>#REF!</v>
      </c>
      <c r="U51" s="9" t="e">
        <v>#REF!</v>
      </c>
      <c r="V51" s="9" t="e">
        <v>#REF!</v>
      </c>
      <c r="W51" s="9" t="e">
        <v>#REF!</v>
      </c>
      <c r="X51" s="9" t="e">
        <v>#REF!</v>
      </c>
      <c r="Y51" s="9" t="e">
        <v>#REF!</v>
      </c>
      <c r="Z51" s="9" t="e">
        <v>#REF!</v>
      </c>
      <c r="AA51" s="9" t="e">
        <v>#REF!</v>
      </c>
      <c r="AB51" s="9" t="e">
        <v>#REF!</v>
      </c>
      <c r="AD51" s="47" t="e">
        <v>#REF!</v>
      </c>
      <c r="AG51" s="47" t="e">
        <v>#REF!</v>
      </c>
    </row>
    <row r="52" spans="1:33" ht="12.75">
      <c r="A52" s="14"/>
      <c r="B52" s="6" t="s">
        <v>82</v>
      </c>
      <c r="C52" s="9" t="e">
        <v>#REF!</v>
      </c>
      <c r="D52" s="9" t="e">
        <v>#REF!</v>
      </c>
      <c r="E52" s="9" t="e">
        <v>#REF!</v>
      </c>
      <c r="F52" s="9" t="e">
        <v>#REF!</v>
      </c>
      <c r="G52" s="9" t="e">
        <v>#REF!</v>
      </c>
      <c r="H52" s="9" t="e">
        <v>#REF!</v>
      </c>
      <c r="I52" s="9" t="e">
        <v>#REF!</v>
      </c>
      <c r="J52" s="9" t="e">
        <v>#REF!</v>
      </c>
      <c r="K52" s="9" t="e">
        <v>#REF!</v>
      </c>
      <c r="L52" s="9" t="e">
        <v>#REF!</v>
      </c>
      <c r="M52" s="9" t="e">
        <v>#REF!</v>
      </c>
      <c r="N52" s="9" t="e">
        <v>#REF!</v>
      </c>
      <c r="O52" s="9" t="e">
        <v>#REF!</v>
      </c>
      <c r="P52" s="9" t="e">
        <v>#REF!</v>
      </c>
      <c r="Q52" s="9" t="e">
        <v>#REF!</v>
      </c>
      <c r="R52" s="9" t="e">
        <v>#REF!</v>
      </c>
      <c r="S52" s="9" t="e">
        <v>#REF!</v>
      </c>
      <c r="T52" s="9" t="e">
        <v>#REF!</v>
      </c>
      <c r="U52" s="9" t="e">
        <v>#REF!</v>
      </c>
      <c r="V52" s="9" t="e">
        <v>#REF!</v>
      </c>
      <c r="W52" s="9" t="e">
        <v>#REF!</v>
      </c>
      <c r="X52" s="9" t="e">
        <v>#REF!</v>
      </c>
      <c r="Y52" s="9" t="e">
        <v>#REF!</v>
      </c>
      <c r="Z52" s="9" t="e">
        <v>#REF!</v>
      </c>
      <c r="AA52" s="9" t="e">
        <v>#REF!</v>
      </c>
      <c r="AB52" s="9" t="e">
        <v>#REF!</v>
      </c>
      <c r="AD52" s="47" t="e">
        <v>#REF!</v>
      </c>
      <c r="AG52" s="47" t="e">
        <v>#REF!</v>
      </c>
    </row>
    <row r="53" spans="1:33" ht="12.75">
      <c r="A53" s="14"/>
      <c r="B53" s="6" t="s">
        <v>83</v>
      </c>
      <c r="C53" s="9" t="e">
        <v>#REF!</v>
      </c>
      <c r="D53" s="9" t="e">
        <v>#REF!</v>
      </c>
      <c r="E53" s="9" t="e">
        <v>#REF!</v>
      </c>
      <c r="F53" s="9" t="e">
        <v>#REF!</v>
      </c>
      <c r="G53" s="9" t="e">
        <v>#REF!</v>
      </c>
      <c r="H53" s="9" t="e">
        <v>#REF!</v>
      </c>
      <c r="I53" s="9" t="e">
        <v>#REF!</v>
      </c>
      <c r="J53" s="9" t="e">
        <v>#REF!</v>
      </c>
      <c r="K53" s="9" t="e">
        <v>#REF!</v>
      </c>
      <c r="L53" s="9" t="e">
        <v>#REF!</v>
      </c>
      <c r="M53" s="9" t="e">
        <v>#REF!</v>
      </c>
      <c r="N53" s="9" t="e">
        <v>#REF!</v>
      </c>
      <c r="O53" s="9" t="e">
        <v>#REF!</v>
      </c>
      <c r="P53" s="9" t="e">
        <v>#REF!</v>
      </c>
      <c r="Q53" s="9" t="e">
        <v>#REF!</v>
      </c>
      <c r="R53" s="9" t="e">
        <v>#REF!</v>
      </c>
      <c r="S53" s="9" t="e">
        <v>#REF!</v>
      </c>
      <c r="T53" s="9" t="e">
        <v>#REF!</v>
      </c>
      <c r="U53" s="9" t="e">
        <v>#REF!</v>
      </c>
      <c r="V53" s="9" t="e">
        <v>#REF!</v>
      </c>
      <c r="W53" s="9" t="e">
        <v>#REF!</v>
      </c>
      <c r="X53" s="9" t="e">
        <v>#REF!</v>
      </c>
      <c r="Y53" s="9" t="e">
        <v>#REF!</v>
      </c>
      <c r="Z53" s="9" t="e">
        <v>#REF!</v>
      </c>
      <c r="AA53" s="9" t="e">
        <v>#REF!</v>
      </c>
      <c r="AB53" s="9" t="e">
        <v>#REF!</v>
      </c>
      <c r="AD53" s="47" t="e">
        <v>#REF!</v>
      </c>
      <c r="AG53" s="47" t="e">
        <v>#REF!</v>
      </c>
    </row>
    <row r="54" spans="1:33" ht="12.75">
      <c r="A54" s="14"/>
      <c r="B54" s="6" t="s">
        <v>84</v>
      </c>
      <c r="C54" s="9" t="e">
        <v>#REF!</v>
      </c>
      <c r="D54" s="9" t="e">
        <v>#REF!</v>
      </c>
      <c r="E54" s="9" t="e">
        <v>#REF!</v>
      </c>
      <c r="F54" s="9" t="e">
        <v>#REF!</v>
      </c>
      <c r="G54" s="9" t="e">
        <v>#REF!</v>
      </c>
      <c r="H54" s="9" t="e">
        <v>#REF!</v>
      </c>
      <c r="I54" s="9" t="e">
        <v>#REF!</v>
      </c>
      <c r="J54" s="9" t="e">
        <v>#REF!</v>
      </c>
      <c r="K54" s="9" t="e">
        <v>#REF!</v>
      </c>
      <c r="L54" s="9" t="e">
        <v>#REF!</v>
      </c>
      <c r="M54" s="9" t="e">
        <v>#REF!</v>
      </c>
      <c r="N54" s="9" t="e">
        <v>#REF!</v>
      </c>
      <c r="O54" s="9" t="e">
        <v>#REF!</v>
      </c>
      <c r="P54" s="9" t="e">
        <v>#REF!</v>
      </c>
      <c r="Q54" s="9" t="e">
        <v>#REF!</v>
      </c>
      <c r="R54" s="9" t="e">
        <v>#REF!</v>
      </c>
      <c r="S54" s="9" t="e">
        <v>#REF!</v>
      </c>
      <c r="T54" s="9" t="e">
        <v>#REF!</v>
      </c>
      <c r="U54" s="9" t="e">
        <v>#REF!</v>
      </c>
      <c r="V54" s="9" t="e">
        <v>#REF!</v>
      </c>
      <c r="W54" s="9" t="e">
        <v>#REF!</v>
      </c>
      <c r="X54" s="9" t="e">
        <v>#REF!</v>
      </c>
      <c r="Y54" s="9" t="e">
        <v>#REF!</v>
      </c>
      <c r="Z54" s="9" t="e">
        <v>#REF!</v>
      </c>
      <c r="AA54" s="9" t="e">
        <v>#REF!</v>
      </c>
      <c r="AB54" s="9" t="e">
        <v>#REF!</v>
      </c>
      <c r="AD54" s="47" t="e">
        <v>#REF!</v>
      </c>
      <c r="AG54" s="47" t="e">
        <v>#REF!</v>
      </c>
    </row>
    <row r="55" spans="1:33" ht="12.75">
      <c r="A55" s="14"/>
      <c r="B55" s="6" t="s">
        <v>85</v>
      </c>
      <c r="C55" s="9" t="e">
        <v>#REF!</v>
      </c>
      <c r="D55" s="9" t="e">
        <v>#REF!</v>
      </c>
      <c r="E55" s="9" t="e">
        <v>#REF!</v>
      </c>
      <c r="F55" s="9" t="e">
        <v>#REF!</v>
      </c>
      <c r="G55" s="9" t="e">
        <v>#REF!</v>
      </c>
      <c r="H55" s="9" t="e">
        <v>#REF!</v>
      </c>
      <c r="I55" s="9" t="e">
        <v>#REF!</v>
      </c>
      <c r="J55" s="9" t="e">
        <v>#REF!</v>
      </c>
      <c r="K55" s="9" t="e">
        <v>#REF!</v>
      </c>
      <c r="L55" s="9" t="e">
        <v>#REF!</v>
      </c>
      <c r="M55" s="9" t="e">
        <v>#REF!</v>
      </c>
      <c r="N55" s="9" t="e">
        <v>#REF!</v>
      </c>
      <c r="O55" s="9" t="e">
        <v>#REF!</v>
      </c>
      <c r="P55" s="9" t="e">
        <v>#REF!</v>
      </c>
      <c r="Q55" s="9" t="e">
        <v>#REF!</v>
      </c>
      <c r="R55" s="9" t="e">
        <v>#REF!</v>
      </c>
      <c r="S55" s="9" t="e">
        <v>#REF!</v>
      </c>
      <c r="T55" s="9" t="e">
        <v>#REF!</v>
      </c>
      <c r="U55" s="9" t="e">
        <v>#REF!</v>
      </c>
      <c r="V55" s="9" t="e">
        <v>#REF!</v>
      </c>
      <c r="W55" s="9" t="e">
        <v>#REF!</v>
      </c>
      <c r="X55" s="9" t="e">
        <v>#REF!</v>
      </c>
      <c r="Y55" s="9" t="e">
        <v>#REF!</v>
      </c>
      <c r="Z55" s="9" t="e">
        <v>#REF!</v>
      </c>
      <c r="AA55" s="9" t="e">
        <v>#REF!</v>
      </c>
      <c r="AB55" s="9" t="e">
        <v>#REF!</v>
      </c>
      <c r="AD55" s="47" t="e">
        <v>#REF!</v>
      </c>
      <c r="AG55" s="47" t="e">
        <v>#REF!</v>
      </c>
    </row>
    <row r="56" spans="1:35" ht="12.75">
      <c r="A56" s="12"/>
      <c r="B56" s="13" t="s">
        <v>20</v>
      </c>
      <c r="C56" s="15" t="e">
        <f>SUM(C51:C55)</f>
        <v>#REF!</v>
      </c>
      <c r="D56" s="15" t="e">
        <f aca="true" t="shared" si="8" ref="D56:AB56">SUM(D51:D55)</f>
        <v>#REF!</v>
      </c>
      <c r="E56" s="15" t="e">
        <f t="shared" si="8"/>
        <v>#REF!</v>
      </c>
      <c r="F56" s="15" t="e">
        <f t="shared" si="8"/>
        <v>#REF!</v>
      </c>
      <c r="G56" s="15" t="e">
        <f t="shared" si="8"/>
        <v>#REF!</v>
      </c>
      <c r="H56" s="15" t="e">
        <f t="shared" si="8"/>
        <v>#REF!</v>
      </c>
      <c r="I56" s="15" t="e">
        <f t="shared" si="8"/>
        <v>#REF!</v>
      </c>
      <c r="J56" s="15" t="e">
        <f t="shared" si="8"/>
        <v>#REF!</v>
      </c>
      <c r="K56" s="15" t="e">
        <f t="shared" si="8"/>
        <v>#REF!</v>
      </c>
      <c r="L56" s="15" t="e">
        <f t="shared" si="8"/>
        <v>#REF!</v>
      </c>
      <c r="M56" s="15" t="e">
        <f t="shared" si="8"/>
        <v>#REF!</v>
      </c>
      <c r="N56" s="15" t="e">
        <f t="shared" si="8"/>
        <v>#REF!</v>
      </c>
      <c r="O56" s="15" t="e">
        <f t="shared" si="8"/>
        <v>#REF!</v>
      </c>
      <c r="P56" s="15" t="e">
        <f t="shared" si="8"/>
        <v>#REF!</v>
      </c>
      <c r="Q56" s="15" t="e">
        <f t="shared" si="8"/>
        <v>#REF!</v>
      </c>
      <c r="R56" s="15" t="e">
        <f t="shared" si="8"/>
        <v>#REF!</v>
      </c>
      <c r="S56" s="15" t="e">
        <f t="shared" si="8"/>
        <v>#REF!</v>
      </c>
      <c r="T56" s="15" t="e">
        <f t="shared" si="8"/>
        <v>#REF!</v>
      </c>
      <c r="U56" s="15" t="e">
        <f t="shared" si="8"/>
        <v>#REF!</v>
      </c>
      <c r="V56" s="15" t="e">
        <f t="shared" si="8"/>
        <v>#REF!</v>
      </c>
      <c r="W56" s="15" t="e">
        <f t="shared" si="8"/>
        <v>#REF!</v>
      </c>
      <c r="X56" s="15" t="e">
        <f t="shared" si="8"/>
        <v>#REF!</v>
      </c>
      <c r="Y56" s="15" t="e">
        <f t="shared" si="8"/>
        <v>#REF!</v>
      </c>
      <c r="Z56" s="15" t="e">
        <f t="shared" si="8"/>
        <v>#REF!</v>
      </c>
      <c r="AA56" s="15" t="e">
        <f t="shared" si="8"/>
        <v>#REF!</v>
      </c>
      <c r="AB56" s="15" t="e">
        <f t="shared" si="8"/>
        <v>#REF!</v>
      </c>
      <c r="AD56" s="57" t="e">
        <f>SUM(AD51:AD55)</f>
        <v>#REF!</v>
      </c>
      <c r="AE56" s="55" t="e">
        <v>#REF!</v>
      </c>
      <c r="AF56" s="46" t="e">
        <f>IF(ROUND(AD56,0)=ROUND(AE56,0),"ok","error")</f>
        <v>#REF!</v>
      </c>
      <c r="AG56" s="57" t="e">
        <f>SUM(AG51:AG55)</f>
        <v>#REF!</v>
      </c>
      <c r="AH56" s="55" t="e">
        <v>#REF!</v>
      </c>
      <c r="AI56" s="46" t="e">
        <f>IF(ROUND(AG56,0)=ROUND(AH56,0),"ok","error")</f>
        <v>#REF!</v>
      </c>
    </row>
    <row r="57" spans="1:28" ht="12.75">
      <c r="A57" s="14"/>
      <c r="B57" s="6"/>
      <c r="C57" s="9"/>
      <c r="D57" s="9"/>
      <c r="E57" s="9"/>
      <c r="F57" s="9"/>
      <c r="G57" s="9"/>
      <c r="H57" s="9"/>
      <c r="I57" s="9"/>
      <c r="J57" s="9"/>
      <c r="K57" s="9"/>
      <c r="L57" s="9"/>
      <c r="M57" s="9"/>
      <c r="N57" s="9"/>
      <c r="O57" s="9"/>
      <c r="P57" s="9"/>
      <c r="Q57" s="9"/>
      <c r="R57" s="9"/>
      <c r="S57" s="9"/>
      <c r="T57" s="9"/>
      <c r="U57" s="9"/>
      <c r="V57" s="9"/>
      <c r="W57" s="9"/>
      <c r="X57" s="9"/>
      <c r="Y57" s="9"/>
      <c r="Z57" s="9"/>
      <c r="AA57" s="9"/>
      <c r="AB57" s="8"/>
    </row>
    <row r="58" spans="1:34" ht="12.75">
      <c r="A58" s="32" t="s">
        <v>2</v>
      </c>
      <c r="B58" s="33" t="s">
        <v>15</v>
      </c>
      <c r="C58" s="34" t="e">
        <f aca="true" t="shared" si="9" ref="C58:AB58">C9+C16+C23+C35+C56</f>
        <v>#REF!</v>
      </c>
      <c r="D58" s="34" t="e">
        <f t="shared" si="9"/>
        <v>#REF!</v>
      </c>
      <c r="E58" s="34" t="e">
        <f t="shared" si="9"/>
        <v>#REF!</v>
      </c>
      <c r="F58" s="34" t="e">
        <f t="shared" si="9"/>
        <v>#REF!</v>
      </c>
      <c r="G58" s="34" t="e">
        <f t="shared" si="9"/>
        <v>#REF!</v>
      </c>
      <c r="H58" s="34" t="e">
        <f t="shared" si="9"/>
        <v>#REF!</v>
      </c>
      <c r="I58" s="34" t="e">
        <f t="shared" si="9"/>
        <v>#REF!</v>
      </c>
      <c r="J58" s="34" t="e">
        <f t="shared" si="9"/>
        <v>#REF!</v>
      </c>
      <c r="K58" s="34" t="e">
        <f t="shared" si="9"/>
        <v>#REF!</v>
      </c>
      <c r="L58" s="34" t="e">
        <f t="shared" si="9"/>
        <v>#REF!</v>
      </c>
      <c r="M58" s="34" t="e">
        <f t="shared" si="9"/>
        <v>#REF!</v>
      </c>
      <c r="N58" s="34" t="e">
        <f t="shared" si="9"/>
        <v>#REF!</v>
      </c>
      <c r="O58" s="34" t="e">
        <f t="shared" si="9"/>
        <v>#REF!</v>
      </c>
      <c r="P58" s="34" t="e">
        <f t="shared" si="9"/>
        <v>#REF!</v>
      </c>
      <c r="Q58" s="34" t="e">
        <f t="shared" si="9"/>
        <v>#REF!</v>
      </c>
      <c r="R58" s="34" t="e">
        <f t="shared" si="9"/>
        <v>#REF!</v>
      </c>
      <c r="S58" s="34" t="e">
        <f t="shared" si="9"/>
        <v>#REF!</v>
      </c>
      <c r="T58" s="34" t="e">
        <f t="shared" si="9"/>
        <v>#REF!</v>
      </c>
      <c r="U58" s="34" t="e">
        <f t="shared" si="9"/>
        <v>#REF!</v>
      </c>
      <c r="V58" s="34" t="e">
        <f t="shared" si="9"/>
        <v>#REF!</v>
      </c>
      <c r="W58" s="34" t="e">
        <f t="shared" si="9"/>
        <v>#REF!</v>
      </c>
      <c r="X58" s="34" t="e">
        <f t="shared" si="9"/>
        <v>#REF!</v>
      </c>
      <c r="Y58" s="34" t="e">
        <f t="shared" si="9"/>
        <v>#REF!</v>
      </c>
      <c r="Z58" s="34" t="e">
        <f t="shared" si="9"/>
        <v>#REF!</v>
      </c>
      <c r="AA58" s="34" t="e">
        <f t="shared" si="9"/>
        <v>#REF!</v>
      </c>
      <c r="AB58" s="34" t="e">
        <f t="shared" si="9"/>
        <v>#REF!</v>
      </c>
      <c r="AD58" s="52" t="e">
        <f>AD9+AD16+AD23+AD35+AD56</f>
        <v>#REF!</v>
      </c>
      <c r="AE58" s="52" t="e">
        <v>#REF!</v>
      </c>
      <c r="AG58" s="27" t="e">
        <f>AG9+AG16+AG23+AG35+AG56</f>
        <v>#REF!</v>
      </c>
      <c r="AH58" s="52" t="e">
        <v>#REF!</v>
      </c>
    </row>
    <row r="59" spans="1:34" ht="12.75">
      <c r="A59" s="7" t="s">
        <v>24</v>
      </c>
      <c r="AE59" s="52" t="e">
        <v>#REF!</v>
      </c>
      <c r="AH59" s="52" t="e">
        <v>#REF!</v>
      </c>
    </row>
    <row r="60" ht="12.75">
      <c r="A60" s="7" t="s">
        <v>25</v>
      </c>
    </row>
    <row r="64" spans="1:5" ht="12.75">
      <c r="A64" t="s">
        <v>603</v>
      </c>
      <c r="C64">
        <v>2006</v>
      </c>
      <c r="D64">
        <v>2031</v>
      </c>
      <c r="E64" t="s">
        <v>88</v>
      </c>
    </row>
    <row r="65" spans="3:5" ht="12.75">
      <c r="C65" s="27" t="e">
        <f>C44</f>
        <v>#REF!</v>
      </c>
      <c r="D65" s="27" t="e">
        <f>AB44</f>
        <v>#REF!</v>
      </c>
      <c r="E65" s="45" t="e">
        <f>(D65-C65)/C65</f>
        <v>#REF!</v>
      </c>
    </row>
  </sheetData>
  <sheetProtection/>
  <mergeCells count="2">
    <mergeCell ref="A2:A3"/>
    <mergeCell ref="B2:B3"/>
  </mergeCells>
  <printOptions/>
  <pageMargins left="0.75" right="0.75" top="1" bottom="1" header="0.5" footer="0.5"/>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tabColor indexed="38"/>
  </sheetPr>
  <dimension ref="A1:AK65"/>
  <sheetViews>
    <sheetView zoomScalePageLayoutView="0" workbookViewId="0" topLeftCell="A31">
      <selection activeCell="A64" sqref="A64:E65"/>
    </sheetView>
  </sheetViews>
  <sheetFormatPr defaultColWidth="9.140625" defaultRowHeight="12.75"/>
  <cols>
    <col min="1" max="1" width="16.421875" style="0" customWidth="1"/>
    <col min="3" max="28" width="10.421875" style="0" bestFit="1" customWidth="1"/>
    <col min="30" max="30" width="9.140625" style="46" customWidth="1"/>
    <col min="31" max="31" width="9.140625" style="52" customWidth="1"/>
    <col min="32" max="32" width="9.140625" style="46" customWidth="1"/>
  </cols>
  <sheetData>
    <row r="1" spans="1:30" ht="12.75">
      <c r="A1" s="3" t="s">
        <v>49</v>
      </c>
      <c r="AD1" s="53" t="s">
        <v>47</v>
      </c>
    </row>
    <row r="2" spans="1:28" ht="14.25" customHeight="1">
      <c r="A2" s="282" t="s">
        <v>0</v>
      </c>
      <c r="B2" s="284" t="s">
        <v>13</v>
      </c>
      <c r="C2" s="4"/>
      <c r="D2" s="4"/>
      <c r="E2" s="4"/>
      <c r="F2" s="4"/>
      <c r="G2" s="4"/>
      <c r="H2" s="4"/>
      <c r="I2" s="4"/>
      <c r="J2" s="4"/>
      <c r="K2" s="4"/>
      <c r="L2" s="4"/>
      <c r="M2" s="4"/>
      <c r="N2" s="4"/>
      <c r="O2" s="4"/>
      <c r="P2" s="4"/>
      <c r="Q2" s="4"/>
      <c r="R2" s="4"/>
      <c r="S2" s="4"/>
      <c r="T2" s="4"/>
      <c r="U2" s="4"/>
      <c r="V2" s="4"/>
      <c r="W2" s="4"/>
      <c r="X2" s="4"/>
      <c r="Y2" s="4"/>
      <c r="Z2" s="4"/>
      <c r="AA2" s="4"/>
      <c r="AB2" s="5"/>
    </row>
    <row r="3" spans="1:33" ht="12.75">
      <c r="A3" s="283"/>
      <c r="B3" s="285"/>
      <c r="C3" s="10">
        <v>2006</v>
      </c>
      <c r="D3" s="10">
        <v>2007</v>
      </c>
      <c r="E3" s="10">
        <v>2008</v>
      </c>
      <c r="F3" s="10">
        <v>2009</v>
      </c>
      <c r="G3" s="10">
        <v>2010</v>
      </c>
      <c r="H3" s="10">
        <v>2011</v>
      </c>
      <c r="I3" s="10">
        <v>2012</v>
      </c>
      <c r="J3" s="10">
        <v>2013</v>
      </c>
      <c r="K3" s="10">
        <v>2014</v>
      </c>
      <c r="L3" s="10">
        <v>2015</v>
      </c>
      <c r="M3" s="10">
        <v>2016</v>
      </c>
      <c r="N3" s="10">
        <v>2017</v>
      </c>
      <c r="O3" s="10">
        <v>2018</v>
      </c>
      <c r="P3" s="10">
        <v>2019</v>
      </c>
      <c r="Q3" s="10">
        <v>2020</v>
      </c>
      <c r="R3" s="10">
        <v>2021</v>
      </c>
      <c r="S3" s="10">
        <v>2022</v>
      </c>
      <c r="T3" s="10">
        <v>2023</v>
      </c>
      <c r="U3" s="10">
        <v>2024</v>
      </c>
      <c r="V3" s="10">
        <v>2025</v>
      </c>
      <c r="W3" s="10">
        <v>2026</v>
      </c>
      <c r="X3" s="10">
        <v>2027</v>
      </c>
      <c r="Y3" s="10">
        <v>2028</v>
      </c>
      <c r="Z3" s="10">
        <v>2029</v>
      </c>
      <c r="AA3" s="10">
        <v>2030</v>
      </c>
      <c r="AB3" s="11">
        <v>2031</v>
      </c>
      <c r="AD3" s="51">
        <v>2006</v>
      </c>
      <c r="AG3" s="51">
        <v>2031</v>
      </c>
    </row>
    <row r="4" spans="1:33" ht="12.75">
      <c r="A4" s="42" t="s">
        <v>14</v>
      </c>
      <c r="B4" s="6" t="s">
        <v>81</v>
      </c>
      <c r="C4" s="9" t="e">
        <v>#REF!</v>
      </c>
      <c r="D4" s="9" t="e">
        <v>#REF!</v>
      </c>
      <c r="E4" s="9" t="e">
        <v>#REF!</v>
      </c>
      <c r="F4" s="9" t="e">
        <v>#REF!</v>
      </c>
      <c r="G4" s="9" t="e">
        <v>#REF!</v>
      </c>
      <c r="H4" s="9" t="e">
        <v>#REF!</v>
      </c>
      <c r="I4" s="9" t="e">
        <v>#REF!</v>
      </c>
      <c r="J4" s="9" t="e">
        <v>#REF!</v>
      </c>
      <c r="K4" s="9" t="e">
        <v>#REF!</v>
      </c>
      <c r="L4" s="9" t="e">
        <v>#REF!</v>
      </c>
      <c r="M4" s="9" t="e">
        <v>#REF!</v>
      </c>
      <c r="N4" s="9" t="e">
        <v>#REF!</v>
      </c>
      <c r="O4" s="9" t="e">
        <v>#REF!</v>
      </c>
      <c r="P4" s="9" t="e">
        <v>#REF!</v>
      </c>
      <c r="Q4" s="9" t="e">
        <v>#REF!</v>
      </c>
      <c r="R4" s="9" t="e">
        <v>#REF!</v>
      </c>
      <c r="S4" s="9" t="e">
        <v>#REF!</v>
      </c>
      <c r="T4" s="9" t="e">
        <v>#REF!</v>
      </c>
      <c r="U4" s="9" t="e">
        <v>#REF!</v>
      </c>
      <c r="V4" s="9" t="e">
        <v>#REF!</v>
      </c>
      <c r="W4" s="9" t="e">
        <v>#REF!</v>
      </c>
      <c r="X4" s="9" t="e">
        <v>#REF!</v>
      </c>
      <c r="Y4" s="9" t="e">
        <v>#REF!</v>
      </c>
      <c r="Z4" s="9" t="e">
        <v>#REF!</v>
      </c>
      <c r="AA4" s="9" t="e">
        <v>#REF!</v>
      </c>
      <c r="AB4" s="9" t="e">
        <v>#REF!</v>
      </c>
      <c r="AD4" s="47" t="e">
        <v>#REF!</v>
      </c>
      <c r="AE4" s="47"/>
      <c r="AG4" s="47" t="e">
        <v>#REF!</v>
      </c>
    </row>
    <row r="5" spans="1:33" ht="12.75">
      <c r="A5" s="14"/>
      <c r="B5" s="6" t="s">
        <v>82</v>
      </c>
      <c r="C5" s="9" t="e">
        <v>#REF!</v>
      </c>
      <c r="D5" s="9" t="e">
        <v>#REF!</v>
      </c>
      <c r="E5" s="9" t="e">
        <v>#REF!</v>
      </c>
      <c r="F5" s="9" t="e">
        <v>#REF!</v>
      </c>
      <c r="G5" s="9" t="e">
        <v>#REF!</v>
      </c>
      <c r="H5" s="9" t="e">
        <v>#REF!</v>
      </c>
      <c r="I5" s="9" t="e">
        <v>#REF!</v>
      </c>
      <c r="J5" s="9" t="e">
        <v>#REF!</v>
      </c>
      <c r="K5" s="9" t="e">
        <v>#REF!</v>
      </c>
      <c r="L5" s="9" t="e">
        <v>#REF!</v>
      </c>
      <c r="M5" s="9" t="e">
        <v>#REF!</v>
      </c>
      <c r="N5" s="9" t="e">
        <v>#REF!</v>
      </c>
      <c r="O5" s="9" t="e">
        <v>#REF!</v>
      </c>
      <c r="P5" s="9" t="e">
        <v>#REF!</v>
      </c>
      <c r="Q5" s="9" t="e">
        <v>#REF!</v>
      </c>
      <c r="R5" s="9" t="e">
        <v>#REF!</v>
      </c>
      <c r="S5" s="9" t="e">
        <v>#REF!</v>
      </c>
      <c r="T5" s="9" t="e">
        <v>#REF!</v>
      </c>
      <c r="U5" s="9" t="e">
        <v>#REF!</v>
      </c>
      <c r="V5" s="9" t="e">
        <v>#REF!</v>
      </c>
      <c r="W5" s="9" t="e">
        <v>#REF!</v>
      </c>
      <c r="X5" s="9" t="e">
        <v>#REF!</v>
      </c>
      <c r="Y5" s="9" t="e">
        <v>#REF!</v>
      </c>
      <c r="Z5" s="9" t="e">
        <v>#REF!</v>
      </c>
      <c r="AA5" s="9" t="e">
        <v>#REF!</v>
      </c>
      <c r="AB5" s="9" t="e">
        <v>#REF!</v>
      </c>
      <c r="AD5" s="47" t="e">
        <v>#REF!</v>
      </c>
      <c r="AE5" s="47"/>
      <c r="AG5" s="47" t="e">
        <v>#REF!</v>
      </c>
    </row>
    <row r="6" spans="1:33" ht="12.75">
      <c r="A6" s="14"/>
      <c r="B6" s="6" t="s">
        <v>83</v>
      </c>
      <c r="C6" s="9" t="e">
        <v>#REF!</v>
      </c>
      <c r="D6" s="9" t="e">
        <v>#REF!</v>
      </c>
      <c r="E6" s="9" t="e">
        <v>#REF!</v>
      </c>
      <c r="F6" s="9" t="e">
        <v>#REF!</v>
      </c>
      <c r="G6" s="9" t="e">
        <v>#REF!</v>
      </c>
      <c r="H6" s="9" t="e">
        <v>#REF!</v>
      </c>
      <c r="I6" s="9" t="e">
        <v>#REF!</v>
      </c>
      <c r="J6" s="9" t="e">
        <v>#REF!</v>
      </c>
      <c r="K6" s="9" t="e">
        <v>#REF!</v>
      </c>
      <c r="L6" s="9" t="e">
        <v>#REF!</v>
      </c>
      <c r="M6" s="9" t="e">
        <v>#REF!</v>
      </c>
      <c r="N6" s="9" t="e">
        <v>#REF!</v>
      </c>
      <c r="O6" s="9" t="e">
        <v>#REF!</v>
      </c>
      <c r="P6" s="9" t="e">
        <v>#REF!</v>
      </c>
      <c r="Q6" s="9" t="e">
        <v>#REF!</v>
      </c>
      <c r="R6" s="9" t="e">
        <v>#REF!</v>
      </c>
      <c r="S6" s="9" t="e">
        <v>#REF!</v>
      </c>
      <c r="T6" s="9" t="e">
        <v>#REF!</v>
      </c>
      <c r="U6" s="9" t="e">
        <v>#REF!</v>
      </c>
      <c r="V6" s="9" t="e">
        <v>#REF!</v>
      </c>
      <c r="W6" s="9" t="e">
        <v>#REF!</v>
      </c>
      <c r="X6" s="9" t="e">
        <v>#REF!</v>
      </c>
      <c r="Y6" s="9" t="e">
        <v>#REF!</v>
      </c>
      <c r="Z6" s="9" t="e">
        <v>#REF!</v>
      </c>
      <c r="AA6" s="9" t="e">
        <v>#REF!</v>
      </c>
      <c r="AB6" s="9" t="e">
        <v>#REF!</v>
      </c>
      <c r="AD6" s="47" t="e">
        <v>#REF!</v>
      </c>
      <c r="AE6" s="47"/>
      <c r="AG6" s="47" t="e">
        <v>#REF!</v>
      </c>
    </row>
    <row r="7" spans="1:33" ht="12.75">
      <c r="A7" s="14"/>
      <c r="B7" s="6" t="s">
        <v>84</v>
      </c>
      <c r="C7" s="9" t="e">
        <v>#REF!</v>
      </c>
      <c r="D7" s="9" t="e">
        <v>#REF!</v>
      </c>
      <c r="E7" s="9" t="e">
        <v>#REF!</v>
      </c>
      <c r="F7" s="9" t="e">
        <v>#REF!</v>
      </c>
      <c r="G7" s="9" t="e">
        <v>#REF!</v>
      </c>
      <c r="H7" s="9" t="e">
        <v>#REF!</v>
      </c>
      <c r="I7" s="9" t="e">
        <v>#REF!</v>
      </c>
      <c r="J7" s="9" t="e">
        <v>#REF!</v>
      </c>
      <c r="K7" s="9" t="e">
        <v>#REF!</v>
      </c>
      <c r="L7" s="9" t="e">
        <v>#REF!</v>
      </c>
      <c r="M7" s="9" t="e">
        <v>#REF!</v>
      </c>
      <c r="N7" s="9" t="e">
        <v>#REF!</v>
      </c>
      <c r="O7" s="9" t="e">
        <v>#REF!</v>
      </c>
      <c r="P7" s="9" t="e">
        <v>#REF!</v>
      </c>
      <c r="Q7" s="9" t="e">
        <v>#REF!</v>
      </c>
      <c r="R7" s="9" t="e">
        <v>#REF!</v>
      </c>
      <c r="S7" s="9" t="e">
        <v>#REF!</v>
      </c>
      <c r="T7" s="9" t="e">
        <v>#REF!</v>
      </c>
      <c r="U7" s="9" t="e">
        <v>#REF!</v>
      </c>
      <c r="V7" s="9" t="e">
        <v>#REF!</v>
      </c>
      <c r="W7" s="9" t="e">
        <v>#REF!</v>
      </c>
      <c r="X7" s="9" t="e">
        <v>#REF!</v>
      </c>
      <c r="Y7" s="9" t="e">
        <v>#REF!</v>
      </c>
      <c r="Z7" s="9" t="e">
        <v>#REF!</v>
      </c>
      <c r="AA7" s="9" t="e">
        <v>#REF!</v>
      </c>
      <c r="AB7" s="9" t="e">
        <v>#REF!</v>
      </c>
      <c r="AD7" s="47" t="e">
        <v>#REF!</v>
      </c>
      <c r="AE7" s="47"/>
      <c r="AG7" s="47" t="e">
        <v>#REF!</v>
      </c>
    </row>
    <row r="8" spans="1:33" ht="12.75">
      <c r="A8" s="14"/>
      <c r="B8" s="6" t="s">
        <v>85</v>
      </c>
      <c r="C8" s="9" t="e">
        <v>#REF!</v>
      </c>
      <c r="D8" s="9" t="e">
        <v>#REF!</v>
      </c>
      <c r="E8" s="9" t="e">
        <v>#REF!</v>
      </c>
      <c r="F8" s="9" t="e">
        <v>#REF!</v>
      </c>
      <c r="G8" s="9" t="e">
        <v>#REF!</v>
      </c>
      <c r="H8" s="9" t="e">
        <v>#REF!</v>
      </c>
      <c r="I8" s="9" t="e">
        <v>#REF!</v>
      </c>
      <c r="J8" s="9" t="e">
        <v>#REF!</v>
      </c>
      <c r="K8" s="9" t="e">
        <v>#REF!</v>
      </c>
      <c r="L8" s="9" t="e">
        <v>#REF!</v>
      </c>
      <c r="M8" s="9" t="e">
        <v>#REF!</v>
      </c>
      <c r="N8" s="9" t="e">
        <v>#REF!</v>
      </c>
      <c r="O8" s="9" t="e">
        <v>#REF!</v>
      </c>
      <c r="P8" s="9" t="e">
        <v>#REF!</v>
      </c>
      <c r="Q8" s="9" t="e">
        <v>#REF!</v>
      </c>
      <c r="R8" s="9" t="e">
        <v>#REF!</v>
      </c>
      <c r="S8" s="9" t="e">
        <v>#REF!</v>
      </c>
      <c r="T8" s="9" t="e">
        <v>#REF!</v>
      </c>
      <c r="U8" s="9" t="e">
        <v>#REF!</v>
      </c>
      <c r="V8" s="9" t="e">
        <v>#REF!</v>
      </c>
      <c r="W8" s="9" t="e">
        <v>#REF!</v>
      </c>
      <c r="X8" s="9" t="e">
        <v>#REF!</v>
      </c>
      <c r="Y8" s="9" t="e">
        <v>#REF!</v>
      </c>
      <c r="Z8" s="9" t="e">
        <v>#REF!</v>
      </c>
      <c r="AA8" s="9" t="e">
        <v>#REF!</v>
      </c>
      <c r="AB8" s="9" t="e">
        <v>#REF!</v>
      </c>
      <c r="AD8" s="47" t="e">
        <v>#REF!</v>
      </c>
      <c r="AE8" s="47"/>
      <c r="AG8" s="47" t="e">
        <v>#REF!</v>
      </c>
    </row>
    <row r="9" spans="1:35" ht="12.75">
      <c r="A9" s="12"/>
      <c r="B9" s="13" t="s">
        <v>15</v>
      </c>
      <c r="C9" s="15" t="e">
        <f>SUM(C4:C8)</f>
        <v>#REF!</v>
      </c>
      <c r="D9" s="15" t="e">
        <f aca="true" t="shared" si="0" ref="D9:AB9">SUM(D4:D8)</f>
        <v>#REF!</v>
      </c>
      <c r="E9" s="15" t="e">
        <f t="shared" si="0"/>
        <v>#REF!</v>
      </c>
      <c r="F9" s="15" t="e">
        <f t="shared" si="0"/>
        <v>#REF!</v>
      </c>
      <c r="G9" s="15" t="e">
        <f t="shared" si="0"/>
        <v>#REF!</v>
      </c>
      <c r="H9" s="15" t="e">
        <f t="shared" si="0"/>
        <v>#REF!</v>
      </c>
      <c r="I9" s="15" t="e">
        <f t="shared" si="0"/>
        <v>#REF!</v>
      </c>
      <c r="J9" s="15" t="e">
        <f t="shared" si="0"/>
        <v>#REF!</v>
      </c>
      <c r="K9" s="15" t="e">
        <f t="shared" si="0"/>
        <v>#REF!</v>
      </c>
      <c r="L9" s="15" t="e">
        <f t="shared" si="0"/>
        <v>#REF!</v>
      </c>
      <c r="M9" s="15" t="e">
        <f t="shared" si="0"/>
        <v>#REF!</v>
      </c>
      <c r="N9" s="15" t="e">
        <f t="shared" si="0"/>
        <v>#REF!</v>
      </c>
      <c r="O9" s="15" t="e">
        <f t="shared" si="0"/>
        <v>#REF!</v>
      </c>
      <c r="P9" s="15" t="e">
        <f t="shared" si="0"/>
        <v>#REF!</v>
      </c>
      <c r="Q9" s="15" t="e">
        <f t="shared" si="0"/>
        <v>#REF!</v>
      </c>
      <c r="R9" s="15" t="e">
        <f t="shared" si="0"/>
        <v>#REF!</v>
      </c>
      <c r="S9" s="15" t="e">
        <f t="shared" si="0"/>
        <v>#REF!</v>
      </c>
      <c r="T9" s="15" t="e">
        <f t="shared" si="0"/>
        <v>#REF!</v>
      </c>
      <c r="U9" s="15" t="e">
        <f t="shared" si="0"/>
        <v>#REF!</v>
      </c>
      <c r="V9" s="15" t="e">
        <f t="shared" si="0"/>
        <v>#REF!</v>
      </c>
      <c r="W9" s="15" t="e">
        <f t="shared" si="0"/>
        <v>#REF!</v>
      </c>
      <c r="X9" s="15" t="e">
        <f t="shared" si="0"/>
        <v>#REF!</v>
      </c>
      <c r="Y9" s="15" t="e">
        <f t="shared" si="0"/>
        <v>#REF!</v>
      </c>
      <c r="Z9" s="15" t="e">
        <f t="shared" si="0"/>
        <v>#REF!</v>
      </c>
      <c r="AA9" s="15" t="e">
        <f t="shared" si="0"/>
        <v>#REF!</v>
      </c>
      <c r="AB9" s="15" t="e">
        <f t="shared" si="0"/>
        <v>#REF!</v>
      </c>
      <c r="AD9" s="54" t="e">
        <f>SUM(AD4:AD8)</f>
        <v>#REF!</v>
      </c>
      <c r="AE9" s="54" t="e">
        <v>#REF!</v>
      </c>
      <c r="AF9" s="46" t="e">
        <f>IF(ROUND(AD9,0)=ROUND(AE9,0),"ok","error")</f>
        <v>#REF!</v>
      </c>
      <c r="AG9" s="54" t="e">
        <f>SUM(AG4:AG8)</f>
        <v>#REF!</v>
      </c>
      <c r="AH9" s="54" t="e">
        <v>#REF!</v>
      </c>
      <c r="AI9" s="46" t="e">
        <f>IF(ROUND(AG9,0)=ROUND(AH9,0),"ok","error")</f>
        <v>#REF!</v>
      </c>
    </row>
    <row r="10" spans="1:32" s="16" customFormat="1" ht="12.75">
      <c r="A10" s="30"/>
      <c r="B10" s="31"/>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D10" s="46"/>
      <c r="AE10" s="52"/>
      <c r="AF10" s="46"/>
    </row>
    <row r="11" spans="1:33" ht="12.75">
      <c r="A11" s="42" t="s">
        <v>16</v>
      </c>
      <c r="B11" s="6" t="s">
        <v>81</v>
      </c>
      <c r="C11" s="9" t="e">
        <v>#REF!</v>
      </c>
      <c r="D11" s="9" t="e">
        <v>#REF!</v>
      </c>
      <c r="E11" s="9" t="e">
        <v>#REF!</v>
      </c>
      <c r="F11" s="9" t="e">
        <v>#REF!</v>
      </c>
      <c r="G11" s="9" t="e">
        <v>#REF!</v>
      </c>
      <c r="H11" s="9" t="e">
        <v>#REF!</v>
      </c>
      <c r="I11" s="9" t="e">
        <v>#REF!</v>
      </c>
      <c r="J11" s="9" t="e">
        <v>#REF!</v>
      </c>
      <c r="K11" s="9" t="e">
        <v>#REF!</v>
      </c>
      <c r="L11" s="9" t="e">
        <v>#REF!</v>
      </c>
      <c r="M11" s="9" t="e">
        <v>#REF!</v>
      </c>
      <c r="N11" s="9" t="e">
        <v>#REF!</v>
      </c>
      <c r="O11" s="9" t="e">
        <v>#REF!</v>
      </c>
      <c r="P11" s="9" t="e">
        <v>#REF!</v>
      </c>
      <c r="Q11" s="9" t="e">
        <v>#REF!</v>
      </c>
      <c r="R11" s="9" t="e">
        <v>#REF!</v>
      </c>
      <c r="S11" s="9" t="e">
        <v>#REF!</v>
      </c>
      <c r="T11" s="9" t="e">
        <v>#REF!</v>
      </c>
      <c r="U11" s="9" t="e">
        <v>#REF!</v>
      </c>
      <c r="V11" s="9" t="e">
        <v>#REF!</v>
      </c>
      <c r="W11" s="9" t="e">
        <v>#REF!</v>
      </c>
      <c r="X11" s="9" t="e">
        <v>#REF!</v>
      </c>
      <c r="Y11" s="9" t="e">
        <v>#REF!</v>
      </c>
      <c r="Z11" s="9" t="e">
        <v>#REF!</v>
      </c>
      <c r="AA11" s="9" t="e">
        <v>#REF!</v>
      </c>
      <c r="AB11" s="9" t="e">
        <v>#REF!</v>
      </c>
      <c r="AD11" s="47" t="e">
        <v>#REF!</v>
      </c>
      <c r="AE11" s="47"/>
      <c r="AG11" s="56" t="e">
        <v>#REF!</v>
      </c>
    </row>
    <row r="12" spans="1:33" ht="12.75">
      <c r="A12" s="14"/>
      <c r="B12" s="6" t="s">
        <v>82</v>
      </c>
      <c r="C12" s="9" t="e">
        <v>#REF!</v>
      </c>
      <c r="D12" s="9" t="e">
        <v>#REF!</v>
      </c>
      <c r="E12" s="9" t="e">
        <v>#REF!</v>
      </c>
      <c r="F12" s="9" t="e">
        <v>#REF!</v>
      </c>
      <c r="G12" s="9" t="e">
        <v>#REF!</v>
      </c>
      <c r="H12" s="9" t="e">
        <v>#REF!</v>
      </c>
      <c r="I12" s="9" t="e">
        <v>#REF!</v>
      </c>
      <c r="J12" s="9" t="e">
        <v>#REF!</v>
      </c>
      <c r="K12" s="9" t="e">
        <v>#REF!</v>
      </c>
      <c r="L12" s="9" t="e">
        <v>#REF!</v>
      </c>
      <c r="M12" s="9" t="e">
        <v>#REF!</v>
      </c>
      <c r="N12" s="9" t="e">
        <v>#REF!</v>
      </c>
      <c r="O12" s="9" t="e">
        <v>#REF!</v>
      </c>
      <c r="P12" s="9" t="e">
        <v>#REF!</v>
      </c>
      <c r="Q12" s="9" t="e">
        <v>#REF!</v>
      </c>
      <c r="R12" s="9" t="e">
        <v>#REF!</v>
      </c>
      <c r="S12" s="9" t="e">
        <v>#REF!</v>
      </c>
      <c r="T12" s="9" t="e">
        <v>#REF!</v>
      </c>
      <c r="U12" s="9" t="e">
        <v>#REF!</v>
      </c>
      <c r="V12" s="9" t="e">
        <v>#REF!</v>
      </c>
      <c r="W12" s="9" t="e">
        <v>#REF!</v>
      </c>
      <c r="X12" s="9" t="e">
        <v>#REF!</v>
      </c>
      <c r="Y12" s="9" t="e">
        <v>#REF!</v>
      </c>
      <c r="Z12" s="9" t="e">
        <v>#REF!</v>
      </c>
      <c r="AA12" s="9" t="e">
        <v>#REF!</v>
      </c>
      <c r="AB12" s="9" t="e">
        <v>#REF!</v>
      </c>
      <c r="AD12" s="47" t="e">
        <v>#REF!</v>
      </c>
      <c r="AE12" s="47"/>
      <c r="AG12" s="47" t="e">
        <v>#REF!</v>
      </c>
    </row>
    <row r="13" spans="1:33" ht="12.75">
      <c r="A13" s="14"/>
      <c r="B13" s="6" t="s">
        <v>83</v>
      </c>
      <c r="C13" s="9" t="e">
        <v>#REF!</v>
      </c>
      <c r="D13" s="9" t="e">
        <v>#REF!</v>
      </c>
      <c r="E13" s="9" t="e">
        <v>#REF!</v>
      </c>
      <c r="F13" s="9" t="e">
        <v>#REF!</v>
      </c>
      <c r="G13" s="9" t="e">
        <v>#REF!</v>
      </c>
      <c r="H13" s="9" t="e">
        <v>#REF!</v>
      </c>
      <c r="I13" s="9" t="e">
        <v>#REF!</v>
      </c>
      <c r="J13" s="9" t="e">
        <v>#REF!</v>
      </c>
      <c r="K13" s="9" t="e">
        <v>#REF!</v>
      </c>
      <c r="L13" s="9" t="e">
        <v>#REF!</v>
      </c>
      <c r="M13" s="9" t="e">
        <v>#REF!</v>
      </c>
      <c r="N13" s="9" t="e">
        <v>#REF!</v>
      </c>
      <c r="O13" s="9" t="e">
        <v>#REF!</v>
      </c>
      <c r="P13" s="9" t="e">
        <v>#REF!</v>
      </c>
      <c r="Q13" s="9" t="e">
        <v>#REF!</v>
      </c>
      <c r="R13" s="9" t="e">
        <v>#REF!</v>
      </c>
      <c r="S13" s="9" t="e">
        <v>#REF!</v>
      </c>
      <c r="T13" s="9" t="e">
        <v>#REF!</v>
      </c>
      <c r="U13" s="9" t="e">
        <v>#REF!</v>
      </c>
      <c r="V13" s="9" t="e">
        <v>#REF!</v>
      </c>
      <c r="W13" s="9" t="e">
        <v>#REF!</v>
      </c>
      <c r="X13" s="9" t="e">
        <v>#REF!</v>
      </c>
      <c r="Y13" s="9" t="e">
        <v>#REF!</v>
      </c>
      <c r="Z13" s="9" t="e">
        <v>#REF!</v>
      </c>
      <c r="AA13" s="9" t="e">
        <v>#REF!</v>
      </c>
      <c r="AB13" s="9" t="e">
        <v>#REF!</v>
      </c>
      <c r="AC13" s="9"/>
      <c r="AD13" s="47" t="e">
        <v>#REF!</v>
      </c>
      <c r="AE13" s="47"/>
      <c r="AG13" s="47" t="e">
        <v>#REF!</v>
      </c>
    </row>
    <row r="14" spans="1:33" ht="12.75">
      <c r="A14" s="14"/>
      <c r="B14" s="6" t="s">
        <v>84</v>
      </c>
      <c r="C14" s="9" t="e">
        <v>#REF!</v>
      </c>
      <c r="D14" s="9" t="e">
        <v>#REF!</v>
      </c>
      <c r="E14" s="9" t="e">
        <v>#REF!</v>
      </c>
      <c r="F14" s="9" t="e">
        <v>#REF!</v>
      </c>
      <c r="G14" s="9" t="e">
        <v>#REF!</v>
      </c>
      <c r="H14" s="9" t="e">
        <v>#REF!</v>
      </c>
      <c r="I14" s="9" t="e">
        <v>#REF!</v>
      </c>
      <c r="J14" s="9" t="e">
        <v>#REF!</v>
      </c>
      <c r="K14" s="9" t="e">
        <v>#REF!</v>
      </c>
      <c r="L14" s="9" t="e">
        <v>#REF!</v>
      </c>
      <c r="M14" s="9" t="e">
        <v>#REF!</v>
      </c>
      <c r="N14" s="9" t="e">
        <v>#REF!</v>
      </c>
      <c r="O14" s="9" t="e">
        <v>#REF!</v>
      </c>
      <c r="P14" s="9" t="e">
        <v>#REF!</v>
      </c>
      <c r="Q14" s="9" t="e">
        <v>#REF!</v>
      </c>
      <c r="R14" s="9" t="e">
        <v>#REF!</v>
      </c>
      <c r="S14" s="9" t="e">
        <v>#REF!</v>
      </c>
      <c r="T14" s="9" t="e">
        <v>#REF!</v>
      </c>
      <c r="U14" s="9" t="e">
        <v>#REF!</v>
      </c>
      <c r="V14" s="9" t="e">
        <v>#REF!</v>
      </c>
      <c r="W14" s="9" t="e">
        <v>#REF!</v>
      </c>
      <c r="X14" s="9" t="e">
        <v>#REF!</v>
      </c>
      <c r="Y14" s="9" t="e">
        <v>#REF!</v>
      </c>
      <c r="Z14" s="9" t="e">
        <v>#REF!</v>
      </c>
      <c r="AA14" s="9" t="e">
        <v>#REF!</v>
      </c>
      <c r="AB14" s="9" t="e">
        <v>#REF!</v>
      </c>
      <c r="AD14" s="47" t="e">
        <v>#REF!</v>
      </c>
      <c r="AE14" s="47"/>
      <c r="AG14" s="47" t="e">
        <v>#REF!</v>
      </c>
    </row>
    <row r="15" spans="1:33" ht="12.75">
      <c r="A15" s="14"/>
      <c r="B15" s="6" t="s">
        <v>85</v>
      </c>
      <c r="C15" s="9" t="e">
        <v>#REF!</v>
      </c>
      <c r="D15" s="9" t="e">
        <v>#REF!</v>
      </c>
      <c r="E15" s="9" t="e">
        <v>#REF!</v>
      </c>
      <c r="F15" s="9" t="e">
        <v>#REF!</v>
      </c>
      <c r="G15" s="9" t="e">
        <v>#REF!</v>
      </c>
      <c r="H15" s="9" t="e">
        <v>#REF!</v>
      </c>
      <c r="I15" s="9" t="e">
        <v>#REF!</v>
      </c>
      <c r="J15" s="9" t="e">
        <v>#REF!</v>
      </c>
      <c r="K15" s="9" t="e">
        <v>#REF!</v>
      </c>
      <c r="L15" s="9" t="e">
        <v>#REF!</v>
      </c>
      <c r="M15" s="9" t="e">
        <v>#REF!</v>
      </c>
      <c r="N15" s="9" t="e">
        <v>#REF!</v>
      </c>
      <c r="O15" s="9" t="e">
        <v>#REF!</v>
      </c>
      <c r="P15" s="9" t="e">
        <v>#REF!</v>
      </c>
      <c r="Q15" s="9" t="e">
        <v>#REF!</v>
      </c>
      <c r="R15" s="9" t="e">
        <v>#REF!</v>
      </c>
      <c r="S15" s="9" t="e">
        <v>#REF!</v>
      </c>
      <c r="T15" s="9" t="e">
        <v>#REF!</v>
      </c>
      <c r="U15" s="9" t="e">
        <v>#REF!</v>
      </c>
      <c r="V15" s="9" t="e">
        <v>#REF!</v>
      </c>
      <c r="W15" s="9" t="e">
        <v>#REF!</v>
      </c>
      <c r="X15" s="9" t="e">
        <v>#REF!</v>
      </c>
      <c r="Y15" s="9" t="e">
        <v>#REF!</v>
      </c>
      <c r="Z15" s="9" t="e">
        <v>#REF!</v>
      </c>
      <c r="AA15" s="9" t="e">
        <v>#REF!</v>
      </c>
      <c r="AB15" s="9" t="e">
        <v>#REF!</v>
      </c>
      <c r="AD15" s="47" t="e">
        <v>#REF!</v>
      </c>
      <c r="AE15" s="47"/>
      <c r="AG15" s="47" t="e">
        <v>#REF!</v>
      </c>
    </row>
    <row r="16" spans="1:35" ht="12.75">
      <c r="A16" s="12"/>
      <c r="B16" s="13" t="s">
        <v>15</v>
      </c>
      <c r="C16" s="15" t="e">
        <f>SUM(C11:C15)</f>
        <v>#REF!</v>
      </c>
      <c r="D16" s="15" t="e">
        <f aca="true" t="shared" si="1" ref="D16:AB16">SUM(D11:D15)</f>
        <v>#REF!</v>
      </c>
      <c r="E16" s="15" t="e">
        <f t="shared" si="1"/>
        <v>#REF!</v>
      </c>
      <c r="F16" s="15" t="e">
        <f t="shared" si="1"/>
        <v>#REF!</v>
      </c>
      <c r="G16" s="15" t="e">
        <f t="shared" si="1"/>
        <v>#REF!</v>
      </c>
      <c r="H16" s="15" t="e">
        <f t="shared" si="1"/>
        <v>#REF!</v>
      </c>
      <c r="I16" s="15" t="e">
        <f t="shared" si="1"/>
        <v>#REF!</v>
      </c>
      <c r="J16" s="15" t="e">
        <f t="shared" si="1"/>
        <v>#REF!</v>
      </c>
      <c r="K16" s="15" t="e">
        <f t="shared" si="1"/>
        <v>#REF!</v>
      </c>
      <c r="L16" s="15" t="e">
        <f t="shared" si="1"/>
        <v>#REF!</v>
      </c>
      <c r="M16" s="15" t="e">
        <f t="shared" si="1"/>
        <v>#REF!</v>
      </c>
      <c r="N16" s="15" t="e">
        <f t="shared" si="1"/>
        <v>#REF!</v>
      </c>
      <c r="O16" s="15" t="e">
        <f t="shared" si="1"/>
        <v>#REF!</v>
      </c>
      <c r="P16" s="15" t="e">
        <f t="shared" si="1"/>
        <v>#REF!</v>
      </c>
      <c r="Q16" s="15" t="e">
        <f t="shared" si="1"/>
        <v>#REF!</v>
      </c>
      <c r="R16" s="15" t="e">
        <f t="shared" si="1"/>
        <v>#REF!</v>
      </c>
      <c r="S16" s="15" t="e">
        <f t="shared" si="1"/>
        <v>#REF!</v>
      </c>
      <c r="T16" s="15" t="e">
        <f t="shared" si="1"/>
        <v>#REF!</v>
      </c>
      <c r="U16" s="15" t="e">
        <f t="shared" si="1"/>
        <v>#REF!</v>
      </c>
      <c r="V16" s="15" t="e">
        <f t="shared" si="1"/>
        <v>#REF!</v>
      </c>
      <c r="W16" s="15" t="e">
        <f t="shared" si="1"/>
        <v>#REF!</v>
      </c>
      <c r="X16" s="15" t="e">
        <f t="shared" si="1"/>
        <v>#REF!</v>
      </c>
      <c r="Y16" s="15" t="e">
        <f t="shared" si="1"/>
        <v>#REF!</v>
      </c>
      <c r="Z16" s="15" t="e">
        <f t="shared" si="1"/>
        <v>#REF!</v>
      </c>
      <c r="AA16" s="15" t="e">
        <f t="shared" si="1"/>
        <v>#REF!</v>
      </c>
      <c r="AB16" s="15" t="e">
        <f t="shared" si="1"/>
        <v>#REF!</v>
      </c>
      <c r="AD16" s="54" t="e">
        <f>SUM(AD11:AD15)</f>
        <v>#REF!</v>
      </c>
      <c r="AE16" s="54" t="e">
        <v>#REF!</v>
      </c>
      <c r="AF16" s="46" t="e">
        <f>IF(ROUND(AD16,0)=ROUND(AE16,0),"ok","error")</f>
        <v>#REF!</v>
      </c>
      <c r="AG16" s="54" t="e">
        <f>SUM(AG11:AG15)</f>
        <v>#REF!</v>
      </c>
      <c r="AH16" s="54" t="e">
        <v>#REF!</v>
      </c>
      <c r="AI16" s="46" t="e">
        <f>IF(ROUND(AG16,0)=ROUND(AH16,0),"ok","error")</f>
        <v>#REF!</v>
      </c>
    </row>
    <row r="17" spans="1:28" ht="12.75">
      <c r="A17" s="14"/>
      <c r="B17" s="6"/>
      <c r="C17" s="9"/>
      <c r="D17" s="9"/>
      <c r="E17" s="9"/>
      <c r="F17" s="9"/>
      <c r="G17" s="9"/>
      <c r="H17" s="9"/>
      <c r="I17" s="9"/>
      <c r="J17" s="9"/>
      <c r="K17" s="9"/>
      <c r="L17" s="9"/>
      <c r="M17" s="9"/>
      <c r="N17" s="9"/>
      <c r="O17" s="9"/>
      <c r="P17" s="9"/>
      <c r="Q17" s="9"/>
      <c r="R17" s="9"/>
      <c r="S17" s="9"/>
      <c r="T17" s="9"/>
      <c r="U17" s="9"/>
      <c r="V17" s="9"/>
      <c r="W17" s="9"/>
      <c r="X17" s="9"/>
      <c r="Y17" s="9"/>
      <c r="Z17" s="9"/>
      <c r="AA17" s="9"/>
      <c r="AB17" s="8"/>
    </row>
    <row r="18" spans="1:37" ht="24.75">
      <c r="A18" s="43" t="s">
        <v>17</v>
      </c>
      <c r="B18" s="6" t="s">
        <v>81</v>
      </c>
      <c r="C18" s="9" t="e">
        <v>#REF!</v>
      </c>
      <c r="D18" s="9" t="e">
        <v>#REF!</v>
      </c>
      <c r="E18" s="9" t="e">
        <v>#REF!</v>
      </c>
      <c r="F18" s="9" t="e">
        <v>#REF!</v>
      </c>
      <c r="G18" s="9" t="e">
        <v>#REF!</v>
      </c>
      <c r="H18" s="9" t="e">
        <v>#REF!</v>
      </c>
      <c r="I18" s="9" t="e">
        <v>#REF!</v>
      </c>
      <c r="J18" s="9" t="e">
        <v>#REF!</v>
      </c>
      <c r="K18" s="9" t="e">
        <v>#REF!</v>
      </c>
      <c r="L18" s="9" t="e">
        <v>#REF!</v>
      </c>
      <c r="M18" s="9" t="e">
        <v>#REF!</v>
      </c>
      <c r="N18" s="9" t="e">
        <v>#REF!</v>
      </c>
      <c r="O18" s="9" t="e">
        <v>#REF!</v>
      </c>
      <c r="P18" s="9" t="e">
        <v>#REF!</v>
      </c>
      <c r="Q18" s="9" t="e">
        <v>#REF!</v>
      </c>
      <c r="R18" s="9" t="e">
        <v>#REF!</v>
      </c>
      <c r="S18" s="9" t="e">
        <v>#REF!</v>
      </c>
      <c r="T18" s="9" t="e">
        <v>#REF!</v>
      </c>
      <c r="U18" s="9" t="e">
        <v>#REF!</v>
      </c>
      <c r="V18" s="9" t="e">
        <v>#REF!</v>
      </c>
      <c r="W18" s="9" t="e">
        <v>#REF!</v>
      </c>
      <c r="X18" s="9" t="e">
        <v>#REF!</v>
      </c>
      <c r="Y18" s="9" t="e">
        <v>#REF!</v>
      </c>
      <c r="Z18" s="9" t="e">
        <v>#REF!</v>
      </c>
      <c r="AA18" s="9" t="e">
        <v>#REF!</v>
      </c>
      <c r="AB18" s="9" t="e">
        <v>#REF!</v>
      </c>
      <c r="AD18" s="47" t="e">
        <v>#REF!</v>
      </c>
      <c r="AG18" s="47" t="e">
        <v>#REF!</v>
      </c>
      <c r="AJ18" s="27" t="e">
        <f aca="true" t="shared" si="2" ref="AJ18:AJ23">AB18-C18</f>
        <v>#REF!</v>
      </c>
      <c r="AK18" s="45" t="e">
        <f aca="true" t="shared" si="3" ref="AK18:AK23">AJ18/C18</f>
        <v>#REF!</v>
      </c>
    </row>
    <row r="19" spans="1:37" ht="12.75">
      <c r="A19" s="14"/>
      <c r="B19" s="6" t="s">
        <v>82</v>
      </c>
      <c r="C19" s="9" t="e">
        <v>#REF!</v>
      </c>
      <c r="D19" s="9" t="e">
        <v>#REF!</v>
      </c>
      <c r="E19" s="9" t="e">
        <v>#REF!</v>
      </c>
      <c r="F19" s="9" t="e">
        <v>#REF!</v>
      </c>
      <c r="G19" s="9" t="e">
        <v>#REF!</v>
      </c>
      <c r="H19" s="9" t="e">
        <v>#REF!</v>
      </c>
      <c r="I19" s="9" t="e">
        <v>#REF!</v>
      </c>
      <c r="J19" s="9" t="e">
        <v>#REF!</v>
      </c>
      <c r="K19" s="9" t="e">
        <v>#REF!</v>
      </c>
      <c r="L19" s="9" t="e">
        <v>#REF!</v>
      </c>
      <c r="M19" s="9" t="e">
        <v>#REF!</v>
      </c>
      <c r="N19" s="9" t="e">
        <v>#REF!</v>
      </c>
      <c r="O19" s="9" t="e">
        <v>#REF!</v>
      </c>
      <c r="P19" s="9" t="e">
        <v>#REF!</v>
      </c>
      <c r="Q19" s="9" t="e">
        <v>#REF!</v>
      </c>
      <c r="R19" s="9" t="e">
        <v>#REF!</v>
      </c>
      <c r="S19" s="9" t="e">
        <v>#REF!</v>
      </c>
      <c r="T19" s="9" t="e">
        <v>#REF!</v>
      </c>
      <c r="U19" s="9" t="e">
        <v>#REF!</v>
      </c>
      <c r="V19" s="9" t="e">
        <v>#REF!</v>
      </c>
      <c r="W19" s="9" t="e">
        <v>#REF!</v>
      </c>
      <c r="X19" s="9" t="e">
        <v>#REF!</v>
      </c>
      <c r="Y19" s="9" t="e">
        <v>#REF!</v>
      </c>
      <c r="Z19" s="9" t="e">
        <v>#REF!</v>
      </c>
      <c r="AA19" s="9" t="e">
        <v>#REF!</v>
      </c>
      <c r="AB19" s="9" t="e">
        <v>#REF!</v>
      </c>
      <c r="AD19" s="47" t="e">
        <v>#REF!</v>
      </c>
      <c r="AG19" s="47" t="e">
        <v>#REF!</v>
      </c>
      <c r="AJ19" s="27" t="e">
        <f t="shared" si="2"/>
        <v>#REF!</v>
      </c>
      <c r="AK19" s="45" t="e">
        <f t="shared" si="3"/>
        <v>#REF!</v>
      </c>
    </row>
    <row r="20" spans="1:37" ht="12.75">
      <c r="A20" s="14"/>
      <c r="B20" s="6" t="s">
        <v>83</v>
      </c>
      <c r="C20" s="9" t="e">
        <v>#REF!</v>
      </c>
      <c r="D20" s="9" t="e">
        <v>#REF!</v>
      </c>
      <c r="E20" s="9" t="e">
        <v>#REF!</v>
      </c>
      <c r="F20" s="9" t="e">
        <v>#REF!</v>
      </c>
      <c r="G20" s="9" t="e">
        <v>#REF!</v>
      </c>
      <c r="H20" s="9" t="e">
        <v>#REF!</v>
      </c>
      <c r="I20" s="9" t="e">
        <v>#REF!</v>
      </c>
      <c r="J20" s="9" t="e">
        <v>#REF!</v>
      </c>
      <c r="K20" s="9" t="e">
        <v>#REF!</v>
      </c>
      <c r="L20" s="9" t="e">
        <v>#REF!</v>
      </c>
      <c r="M20" s="9" t="e">
        <v>#REF!</v>
      </c>
      <c r="N20" s="9" t="e">
        <v>#REF!</v>
      </c>
      <c r="O20" s="9" t="e">
        <v>#REF!</v>
      </c>
      <c r="P20" s="9" t="e">
        <v>#REF!</v>
      </c>
      <c r="Q20" s="9" t="e">
        <v>#REF!</v>
      </c>
      <c r="R20" s="9" t="e">
        <v>#REF!</v>
      </c>
      <c r="S20" s="9" t="e">
        <v>#REF!</v>
      </c>
      <c r="T20" s="9" t="e">
        <v>#REF!</v>
      </c>
      <c r="U20" s="9" t="e">
        <v>#REF!</v>
      </c>
      <c r="V20" s="9" t="e">
        <v>#REF!</v>
      </c>
      <c r="W20" s="9" t="e">
        <v>#REF!</v>
      </c>
      <c r="X20" s="9" t="e">
        <v>#REF!</v>
      </c>
      <c r="Y20" s="9" t="e">
        <v>#REF!</v>
      </c>
      <c r="Z20" s="9" t="e">
        <v>#REF!</v>
      </c>
      <c r="AA20" s="9" t="e">
        <v>#REF!</v>
      </c>
      <c r="AB20" s="9" t="e">
        <v>#REF!</v>
      </c>
      <c r="AD20" s="47" t="e">
        <v>#REF!</v>
      </c>
      <c r="AG20" s="47" t="e">
        <v>#REF!</v>
      </c>
      <c r="AJ20" s="27" t="e">
        <f t="shared" si="2"/>
        <v>#REF!</v>
      </c>
      <c r="AK20" s="45" t="e">
        <f t="shared" si="3"/>
        <v>#REF!</v>
      </c>
    </row>
    <row r="21" spans="1:37" ht="12.75">
      <c r="A21" s="14"/>
      <c r="B21" s="6" t="s">
        <v>84</v>
      </c>
      <c r="C21" s="9" t="e">
        <v>#REF!</v>
      </c>
      <c r="D21" s="9" t="e">
        <v>#REF!</v>
      </c>
      <c r="E21" s="9" t="e">
        <v>#REF!</v>
      </c>
      <c r="F21" s="9" t="e">
        <v>#REF!</v>
      </c>
      <c r="G21" s="9" t="e">
        <v>#REF!</v>
      </c>
      <c r="H21" s="9" t="e">
        <v>#REF!</v>
      </c>
      <c r="I21" s="9" t="e">
        <v>#REF!</v>
      </c>
      <c r="J21" s="9" t="e">
        <v>#REF!</v>
      </c>
      <c r="K21" s="9" t="e">
        <v>#REF!</v>
      </c>
      <c r="L21" s="9" t="e">
        <v>#REF!</v>
      </c>
      <c r="M21" s="9" t="e">
        <v>#REF!</v>
      </c>
      <c r="N21" s="9" t="e">
        <v>#REF!</v>
      </c>
      <c r="O21" s="9" t="e">
        <v>#REF!</v>
      </c>
      <c r="P21" s="9" t="e">
        <v>#REF!</v>
      </c>
      <c r="Q21" s="9" t="e">
        <v>#REF!</v>
      </c>
      <c r="R21" s="9" t="e">
        <v>#REF!</v>
      </c>
      <c r="S21" s="9" t="e">
        <v>#REF!</v>
      </c>
      <c r="T21" s="9" t="e">
        <v>#REF!</v>
      </c>
      <c r="U21" s="9" t="e">
        <v>#REF!</v>
      </c>
      <c r="V21" s="9" t="e">
        <v>#REF!</v>
      </c>
      <c r="W21" s="9" t="e">
        <v>#REF!</v>
      </c>
      <c r="X21" s="9" t="e">
        <v>#REF!</v>
      </c>
      <c r="Y21" s="9" t="e">
        <v>#REF!</v>
      </c>
      <c r="Z21" s="9" t="e">
        <v>#REF!</v>
      </c>
      <c r="AA21" s="9" t="e">
        <v>#REF!</v>
      </c>
      <c r="AB21" s="9" t="e">
        <v>#REF!</v>
      </c>
      <c r="AD21" s="47" t="e">
        <v>#REF!</v>
      </c>
      <c r="AG21" s="47" t="e">
        <v>#REF!</v>
      </c>
      <c r="AJ21" s="27" t="e">
        <f t="shared" si="2"/>
        <v>#REF!</v>
      </c>
      <c r="AK21" s="45" t="e">
        <f t="shared" si="3"/>
        <v>#REF!</v>
      </c>
    </row>
    <row r="22" spans="1:37" ht="12.75">
      <c r="A22" s="14"/>
      <c r="B22" s="6" t="s">
        <v>85</v>
      </c>
      <c r="C22" s="9" t="e">
        <v>#REF!</v>
      </c>
      <c r="D22" s="9" t="e">
        <v>#REF!</v>
      </c>
      <c r="E22" s="9" t="e">
        <v>#REF!</v>
      </c>
      <c r="F22" s="9" t="e">
        <v>#REF!</v>
      </c>
      <c r="G22" s="9" t="e">
        <v>#REF!</v>
      </c>
      <c r="H22" s="9" t="e">
        <v>#REF!</v>
      </c>
      <c r="I22" s="9" t="e">
        <v>#REF!</v>
      </c>
      <c r="J22" s="9" t="e">
        <v>#REF!</v>
      </c>
      <c r="K22" s="9" t="e">
        <v>#REF!</v>
      </c>
      <c r="L22" s="9" t="e">
        <v>#REF!</v>
      </c>
      <c r="M22" s="9" t="e">
        <v>#REF!</v>
      </c>
      <c r="N22" s="9" t="e">
        <v>#REF!</v>
      </c>
      <c r="O22" s="9" t="e">
        <v>#REF!</v>
      </c>
      <c r="P22" s="9" t="e">
        <v>#REF!</v>
      </c>
      <c r="Q22" s="9" t="e">
        <v>#REF!</v>
      </c>
      <c r="R22" s="9" t="e">
        <v>#REF!</v>
      </c>
      <c r="S22" s="9" t="e">
        <v>#REF!</v>
      </c>
      <c r="T22" s="9" t="e">
        <v>#REF!</v>
      </c>
      <c r="U22" s="9" t="e">
        <v>#REF!</v>
      </c>
      <c r="V22" s="9" t="e">
        <v>#REF!</v>
      </c>
      <c r="W22" s="9" t="e">
        <v>#REF!</v>
      </c>
      <c r="X22" s="9" t="e">
        <v>#REF!</v>
      </c>
      <c r="Y22" s="9" t="e">
        <v>#REF!</v>
      </c>
      <c r="Z22" s="9" t="e">
        <v>#REF!</v>
      </c>
      <c r="AA22" s="9" t="e">
        <v>#REF!</v>
      </c>
      <c r="AB22" s="9" t="e">
        <v>#REF!</v>
      </c>
      <c r="AD22" s="47" t="e">
        <v>#REF!</v>
      </c>
      <c r="AG22" s="47" t="e">
        <v>#REF!</v>
      </c>
      <c r="AJ22" s="27" t="e">
        <f t="shared" si="2"/>
        <v>#REF!</v>
      </c>
      <c r="AK22" s="45" t="e">
        <f t="shared" si="3"/>
        <v>#REF!</v>
      </c>
    </row>
    <row r="23" spans="1:37" ht="12.75">
      <c r="A23" s="12"/>
      <c r="B23" s="13" t="s">
        <v>15</v>
      </c>
      <c r="C23" s="15" t="e">
        <f>SUM(C18:C22)</f>
        <v>#REF!</v>
      </c>
      <c r="D23" s="15" t="e">
        <f aca="true" t="shared" si="4" ref="D23:AB23">SUM(D18:D22)</f>
        <v>#REF!</v>
      </c>
      <c r="E23" s="15" t="e">
        <f t="shared" si="4"/>
        <v>#REF!</v>
      </c>
      <c r="F23" s="15" t="e">
        <f t="shared" si="4"/>
        <v>#REF!</v>
      </c>
      <c r="G23" s="15" t="e">
        <f t="shared" si="4"/>
        <v>#REF!</v>
      </c>
      <c r="H23" s="15" t="e">
        <f t="shared" si="4"/>
        <v>#REF!</v>
      </c>
      <c r="I23" s="15" t="e">
        <f t="shared" si="4"/>
        <v>#REF!</v>
      </c>
      <c r="J23" s="15" t="e">
        <f t="shared" si="4"/>
        <v>#REF!</v>
      </c>
      <c r="K23" s="15" t="e">
        <f t="shared" si="4"/>
        <v>#REF!</v>
      </c>
      <c r="L23" s="15" t="e">
        <f t="shared" si="4"/>
        <v>#REF!</v>
      </c>
      <c r="M23" s="15" t="e">
        <f t="shared" si="4"/>
        <v>#REF!</v>
      </c>
      <c r="N23" s="15" t="e">
        <f t="shared" si="4"/>
        <v>#REF!</v>
      </c>
      <c r="O23" s="15" t="e">
        <f t="shared" si="4"/>
        <v>#REF!</v>
      </c>
      <c r="P23" s="15" t="e">
        <f t="shared" si="4"/>
        <v>#REF!</v>
      </c>
      <c r="Q23" s="15" t="e">
        <f t="shared" si="4"/>
        <v>#REF!</v>
      </c>
      <c r="R23" s="15" t="e">
        <f t="shared" si="4"/>
        <v>#REF!</v>
      </c>
      <c r="S23" s="15" t="e">
        <f t="shared" si="4"/>
        <v>#REF!</v>
      </c>
      <c r="T23" s="15" t="e">
        <f t="shared" si="4"/>
        <v>#REF!</v>
      </c>
      <c r="U23" s="15" t="e">
        <f t="shared" si="4"/>
        <v>#REF!</v>
      </c>
      <c r="V23" s="15" t="e">
        <f t="shared" si="4"/>
        <v>#REF!</v>
      </c>
      <c r="W23" s="15" t="e">
        <f t="shared" si="4"/>
        <v>#REF!</v>
      </c>
      <c r="X23" s="15" t="e">
        <f t="shared" si="4"/>
        <v>#REF!</v>
      </c>
      <c r="Y23" s="15" t="e">
        <f t="shared" si="4"/>
        <v>#REF!</v>
      </c>
      <c r="Z23" s="15" t="e">
        <f t="shared" si="4"/>
        <v>#REF!</v>
      </c>
      <c r="AA23" s="15" t="e">
        <f t="shared" si="4"/>
        <v>#REF!</v>
      </c>
      <c r="AB23" s="15" t="e">
        <f t="shared" si="4"/>
        <v>#REF!</v>
      </c>
      <c r="AD23" s="54" t="e">
        <f>SUM(AD18:AD22)</f>
        <v>#REF!</v>
      </c>
      <c r="AE23" s="55" t="e">
        <v>#REF!</v>
      </c>
      <c r="AF23" s="46" t="e">
        <f>IF(ROUND(AD23,0)=ROUND(AE23,0),"ok","error")</f>
        <v>#REF!</v>
      </c>
      <c r="AG23" s="54" t="e">
        <f>SUM(AG18:AG22)</f>
        <v>#REF!</v>
      </c>
      <c r="AH23" s="55" t="e">
        <v>#REF!</v>
      </c>
      <c r="AI23" s="46" t="e">
        <f>IF(ROUND(AG23,0)=ROUND(AH23,0),"ok","error")</f>
        <v>#REF!</v>
      </c>
      <c r="AJ23" s="27" t="e">
        <f t="shared" si="2"/>
        <v>#REF!</v>
      </c>
      <c r="AK23" s="45" t="e">
        <f t="shared" si="3"/>
        <v>#REF!</v>
      </c>
    </row>
    <row r="24" spans="1:28" ht="12.75">
      <c r="A24" s="14"/>
      <c r="B24" s="6"/>
      <c r="C24" s="9"/>
      <c r="D24" s="9"/>
      <c r="E24" s="9"/>
      <c r="F24" s="9"/>
      <c r="G24" s="9"/>
      <c r="H24" s="9"/>
      <c r="I24" s="9"/>
      <c r="J24" s="9"/>
      <c r="K24" s="9"/>
      <c r="L24" s="9"/>
      <c r="M24" s="9"/>
      <c r="N24" s="9"/>
      <c r="O24" s="9"/>
      <c r="P24" s="9"/>
      <c r="Q24" s="9"/>
      <c r="R24" s="9"/>
      <c r="S24" s="9"/>
      <c r="T24" s="9"/>
      <c r="U24" s="9"/>
      <c r="V24" s="9"/>
      <c r="W24" s="9"/>
      <c r="X24" s="9"/>
      <c r="Y24" s="9"/>
      <c r="Z24" s="9"/>
      <c r="AA24" s="9"/>
      <c r="AB24" s="8"/>
    </row>
    <row r="25" spans="1:33" ht="12.75">
      <c r="A25" s="12" t="s">
        <v>18</v>
      </c>
      <c r="B25" s="6" t="s">
        <v>3</v>
      </c>
      <c r="C25" s="9" t="e">
        <v>#REF!</v>
      </c>
      <c r="D25" s="9" t="e">
        <v>#REF!</v>
      </c>
      <c r="E25" s="9" t="e">
        <v>#REF!</v>
      </c>
      <c r="F25" s="9" t="e">
        <v>#REF!</v>
      </c>
      <c r="G25" s="9" t="e">
        <v>#REF!</v>
      </c>
      <c r="H25" s="9" t="e">
        <v>#REF!</v>
      </c>
      <c r="I25" s="9" t="e">
        <v>#REF!</v>
      </c>
      <c r="J25" s="9" t="e">
        <v>#REF!</v>
      </c>
      <c r="K25" s="9" t="e">
        <v>#REF!</v>
      </c>
      <c r="L25" s="9" t="e">
        <v>#REF!</v>
      </c>
      <c r="M25" s="9" t="e">
        <v>#REF!</v>
      </c>
      <c r="N25" s="9" t="e">
        <v>#REF!</v>
      </c>
      <c r="O25" s="9" t="e">
        <v>#REF!</v>
      </c>
      <c r="P25" s="9" t="e">
        <v>#REF!</v>
      </c>
      <c r="Q25" s="9" t="e">
        <v>#REF!</v>
      </c>
      <c r="R25" s="9" t="e">
        <v>#REF!</v>
      </c>
      <c r="S25" s="9" t="e">
        <v>#REF!</v>
      </c>
      <c r="T25" s="9" t="e">
        <v>#REF!</v>
      </c>
      <c r="U25" s="9" t="e">
        <v>#REF!</v>
      </c>
      <c r="V25" s="9" t="e">
        <v>#REF!</v>
      </c>
      <c r="W25" s="9" t="e">
        <v>#REF!</v>
      </c>
      <c r="X25" s="9" t="e">
        <v>#REF!</v>
      </c>
      <c r="Y25" s="9" t="e">
        <v>#REF!</v>
      </c>
      <c r="Z25" s="9" t="e">
        <v>#REF!</v>
      </c>
      <c r="AA25" s="9" t="e">
        <v>#REF!</v>
      </c>
      <c r="AB25" s="9" t="e">
        <v>#REF!</v>
      </c>
      <c r="AD25" s="47" t="e">
        <v>#REF!</v>
      </c>
      <c r="AG25" s="47" t="e">
        <v>#REF!</v>
      </c>
    </row>
    <row r="26" spans="1:33" ht="12.75">
      <c r="A26" s="14"/>
      <c r="B26" s="6" t="s">
        <v>4</v>
      </c>
      <c r="C26" s="9" t="e">
        <v>#REF!</v>
      </c>
      <c r="D26" s="9" t="e">
        <v>#REF!</v>
      </c>
      <c r="E26" s="9" t="e">
        <v>#REF!</v>
      </c>
      <c r="F26" s="9" t="e">
        <v>#REF!</v>
      </c>
      <c r="G26" s="9" t="e">
        <v>#REF!</v>
      </c>
      <c r="H26" s="9" t="e">
        <v>#REF!</v>
      </c>
      <c r="I26" s="9" t="e">
        <v>#REF!</v>
      </c>
      <c r="J26" s="9" t="e">
        <v>#REF!</v>
      </c>
      <c r="K26" s="9" t="e">
        <v>#REF!</v>
      </c>
      <c r="L26" s="9" t="e">
        <v>#REF!</v>
      </c>
      <c r="M26" s="9" t="e">
        <v>#REF!</v>
      </c>
      <c r="N26" s="9" t="e">
        <v>#REF!</v>
      </c>
      <c r="O26" s="9" t="e">
        <v>#REF!</v>
      </c>
      <c r="P26" s="9" t="e">
        <v>#REF!</v>
      </c>
      <c r="Q26" s="9" t="e">
        <v>#REF!</v>
      </c>
      <c r="R26" s="9" t="e">
        <v>#REF!</v>
      </c>
      <c r="S26" s="9" t="e">
        <v>#REF!</v>
      </c>
      <c r="T26" s="9" t="e">
        <v>#REF!</v>
      </c>
      <c r="U26" s="9" t="e">
        <v>#REF!</v>
      </c>
      <c r="V26" s="9" t="e">
        <v>#REF!</v>
      </c>
      <c r="W26" s="9" t="e">
        <v>#REF!</v>
      </c>
      <c r="X26" s="9" t="e">
        <v>#REF!</v>
      </c>
      <c r="Y26" s="9" t="e">
        <v>#REF!</v>
      </c>
      <c r="Z26" s="9" t="e">
        <v>#REF!</v>
      </c>
      <c r="AA26" s="9" t="e">
        <v>#REF!</v>
      </c>
      <c r="AB26" s="9" t="e">
        <v>#REF!</v>
      </c>
      <c r="AD26" s="47" t="e">
        <v>#REF!</v>
      </c>
      <c r="AG26" s="47" t="e">
        <v>#REF!</v>
      </c>
    </row>
    <row r="27" spans="1:33" ht="12.75">
      <c r="A27" s="14"/>
      <c r="B27" s="6" t="s">
        <v>5</v>
      </c>
      <c r="C27" s="9" t="e">
        <v>#REF!</v>
      </c>
      <c r="D27" s="9" t="e">
        <v>#REF!</v>
      </c>
      <c r="E27" s="9" t="e">
        <v>#REF!</v>
      </c>
      <c r="F27" s="9" t="e">
        <v>#REF!</v>
      </c>
      <c r="G27" s="9" t="e">
        <v>#REF!</v>
      </c>
      <c r="H27" s="9" t="e">
        <v>#REF!</v>
      </c>
      <c r="I27" s="9" t="e">
        <v>#REF!</v>
      </c>
      <c r="J27" s="9" t="e">
        <v>#REF!</v>
      </c>
      <c r="K27" s="9" t="e">
        <v>#REF!</v>
      </c>
      <c r="L27" s="9" t="e">
        <v>#REF!</v>
      </c>
      <c r="M27" s="9" t="e">
        <v>#REF!</v>
      </c>
      <c r="N27" s="9" t="e">
        <v>#REF!</v>
      </c>
      <c r="O27" s="9" t="e">
        <v>#REF!</v>
      </c>
      <c r="P27" s="9" t="e">
        <v>#REF!</v>
      </c>
      <c r="Q27" s="9" t="e">
        <v>#REF!</v>
      </c>
      <c r="R27" s="9" t="e">
        <v>#REF!</v>
      </c>
      <c r="S27" s="9" t="e">
        <v>#REF!</v>
      </c>
      <c r="T27" s="9" t="e">
        <v>#REF!</v>
      </c>
      <c r="U27" s="9" t="e">
        <v>#REF!</v>
      </c>
      <c r="V27" s="9" t="e">
        <v>#REF!</v>
      </c>
      <c r="W27" s="9" t="e">
        <v>#REF!</v>
      </c>
      <c r="X27" s="9" t="e">
        <v>#REF!</v>
      </c>
      <c r="Y27" s="9" t="e">
        <v>#REF!</v>
      </c>
      <c r="Z27" s="9" t="e">
        <v>#REF!</v>
      </c>
      <c r="AA27" s="9" t="e">
        <v>#REF!</v>
      </c>
      <c r="AB27" s="9" t="e">
        <v>#REF!</v>
      </c>
      <c r="AD27" s="47" t="e">
        <v>#REF!</v>
      </c>
      <c r="AG27" s="47" t="e">
        <v>#REF!</v>
      </c>
    </row>
    <row r="28" spans="1:33" ht="12.75">
      <c r="A28" s="14"/>
      <c r="B28" s="6" t="s">
        <v>6</v>
      </c>
      <c r="C28" s="9" t="e">
        <v>#REF!</v>
      </c>
      <c r="D28" s="9" t="e">
        <v>#REF!</v>
      </c>
      <c r="E28" s="9" t="e">
        <v>#REF!</v>
      </c>
      <c r="F28" s="9" t="e">
        <v>#REF!</v>
      </c>
      <c r="G28" s="9" t="e">
        <v>#REF!</v>
      </c>
      <c r="H28" s="9" t="e">
        <v>#REF!</v>
      </c>
      <c r="I28" s="9" t="e">
        <v>#REF!</v>
      </c>
      <c r="J28" s="9" t="e">
        <v>#REF!</v>
      </c>
      <c r="K28" s="9" t="e">
        <v>#REF!</v>
      </c>
      <c r="L28" s="9" t="e">
        <v>#REF!</v>
      </c>
      <c r="M28" s="9" t="e">
        <v>#REF!</v>
      </c>
      <c r="N28" s="9" t="e">
        <v>#REF!</v>
      </c>
      <c r="O28" s="9" t="e">
        <v>#REF!</v>
      </c>
      <c r="P28" s="9" t="e">
        <v>#REF!</v>
      </c>
      <c r="Q28" s="9" t="e">
        <v>#REF!</v>
      </c>
      <c r="R28" s="9" t="e">
        <v>#REF!</v>
      </c>
      <c r="S28" s="9" t="e">
        <v>#REF!</v>
      </c>
      <c r="T28" s="9" t="e">
        <v>#REF!</v>
      </c>
      <c r="U28" s="9" t="e">
        <v>#REF!</v>
      </c>
      <c r="V28" s="9" t="e">
        <v>#REF!</v>
      </c>
      <c r="W28" s="9" t="e">
        <v>#REF!</v>
      </c>
      <c r="X28" s="9" t="e">
        <v>#REF!</v>
      </c>
      <c r="Y28" s="9" t="e">
        <v>#REF!</v>
      </c>
      <c r="Z28" s="9" t="e">
        <v>#REF!</v>
      </c>
      <c r="AA28" s="9" t="e">
        <v>#REF!</v>
      </c>
      <c r="AB28" s="9" t="e">
        <v>#REF!</v>
      </c>
      <c r="AD28" s="47" t="e">
        <v>#REF!</v>
      </c>
      <c r="AG28" s="47" t="e">
        <v>#REF!</v>
      </c>
    </row>
    <row r="29" spans="1:33" ht="12.75">
      <c r="A29" s="14"/>
      <c r="B29" s="6" t="s">
        <v>7</v>
      </c>
      <c r="C29" s="9" t="e">
        <v>#REF!</v>
      </c>
      <c r="D29" s="9" t="e">
        <v>#REF!</v>
      </c>
      <c r="E29" s="9" t="e">
        <v>#REF!</v>
      </c>
      <c r="F29" s="9" t="e">
        <v>#REF!</v>
      </c>
      <c r="G29" s="9" t="e">
        <v>#REF!</v>
      </c>
      <c r="H29" s="9" t="e">
        <v>#REF!</v>
      </c>
      <c r="I29" s="9" t="e">
        <v>#REF!</v>
      </c>
      <c r="J29" s="9" t="e">
        <v>#REF!</v>
      </c>
      <c r="K29" s="9" t="e">
        <v>#REF!</v>
      </c>
      <c r="L29" s="9" t="e">
        <v>#REF!</v>
      </c>
      <c r="M29" s="9" t="e">
        <v>#REF!</v>
      </c>
      <c r="N29" s="9" t="e">
        <v>#REF!</v>
      </c>
      <c r="O29" s="9" t="e">
        <v>#REF!</v>
      </c>
      <c r="P29" s="9" t="e">
        <v>#REF!</v>
      </c>
      <c r="Q29" s="9" t="e">
        <v>#REF!</v>
      </c>
      <c r="R29" s="9" t="e">
        <v>#REF!</v>
      </c>
      <c r="S29" s="9" t="e">
        <v>#REF!</v>
      </c>
      <c r="T29" s="9" t="e">
        <v>#REF!</v>
      </c>
      <c r="U29" s="9" t="e">
        <v>#REF!</v>
      </c>
      <c r="V29" s="9" t="e">
        <v>#REF!</v>
      </c>
      <c r="W29" s="9" t="e">
        <v>#REF!</v>
      </c>
      <c r="X29" s="9" t="e">
        <v>#REF!</v>
      </c>
      <c r="Y29" s="9" t="e">
        <v>#REF!</v>
      </c>
      <c r="Z29" s="9" t="e">
        <v>#REF!</v>
      </c>
      <c r="AA29" s="9" t="e">
        <v>#REF!</v>
      </c>
      <c r="AB29" s="9" t="e">
        <v>#REF!</v>
      </c>
      <c r="AD29" s="47" t="e">
        <v>#REF!</v>
      </c>
      <c r="AG29" s="47" t="e">
        <v>#REF!</v>
      </c>
    </row>
    <row r="30" spans="1:33" ht="12.75">
      <c r="A30" s="14"/>
      <c r="B30" s="6" t="s">
        <v>8</v>
      </c>
      <c r="C30" s="9" t="e">
        <v>#REF!</v>
      </c>
      <c r="D30" s="9" t="e">
        <v>#REF!</v>
      </c>
      <c r="E30" s="9" t="e">
        <v>#REF!</v>
      </c>
      <c r="F30" s="9" t="e">
        <v>#REF!</v>
      </c>
      <c r="G30" s="9" t="e">
        <v>#REF!</v>
      </c>
      <c r="H30" s="9" t="e">
        <v>#REF!</v>
      </c>
      <c r="I30" s="9" t="e">
        <v>#REF!</v>
      </c>
      <c r="J30" s="9" t="e">
        <v>#REF!</v>
      </c>
      <c r="K30" s="9" t="e">
        <v>#REF!</v>
      </c>
      <c r="L30" s="9" t="e">
        <v>#REF!</v>
      </c>
      <c r="M30" s="9" t="e">
        <v>#REF!</v>
      </c>
      <c r="N30" s="9" t="e">
        <v>#REF!</v>
      </c>
      <c r="O30" s="9" t="e">
        <v>#REF!</v>
      </c>
      <c r="P30" s="9" t="e">
        <v>#REF!</v>
      </c>
      <c r="Q30" s="9" t="e">
        <v>#REF!</v>
      </c>
      <c r="R30" s="9" t="e">
        <v>#REF!</v>
      </c>
      <c r="S30" s="9" t="e">
        <v>#REF!</v>
      </c>
      <c r="T30" s="9" t="e">
        <v>#REF!</v>
      </c>
      <c r="U30" s="9" t="e">
        <v>#REF!</v>
      </c>
      <c r="V30" s="9" t="e">
        <v>#REF!</v>
      </c>
      <c r="W30" s="9" t="e">
        <v>#REF!</v>
      </c>
      <c r="X30" s="9" t="e">
        <v>#REF!</v>
      </c>
      <c r="Y30" s="9" t="e">
        <v>#REF!</v>
      </c>
      <c r="Z30" s="9" t="e">
        <v>#REF!</v>
      </c>
      <c r="AA30" s="9" t="e">
        <v>#REF!</v>
      </c>
      <c r="AB30" s="9" t="e">
        <v>#REF!</v>
      </c>
      <c r="AD30" s="47" t="e">
        <v>#REF!</v>
      </c>
      <c r="AG30" s="47" t="e">
        <v>#REF!</v>
      </c>
    </row>
    <row r="31" spans="1:33" ht="12.75">
      <c r="A31" s="14"/>
      <c r="B31" s="6" t="s">
        <v>9</v>
      </c>
      <c r="C31" s="9" t="e">
        <v>#REF!</v>
      </c>
      <c r="D31" s="9" t="e">
        <v>#REF!</v>
      </c>
      <c r="E31" s="9" t="e">
        <v>#REF!</v>
      </c>
      <c r="F31" s="9" t="e">
        <v>#REF!</v>
      </c>
      <c r="G31" s="9" t="e">
        <v>#REF!</v>
      </c>
      <c r="H31" s="9" t="e">
        <v>#REF!</v>
      </c>
      <c r="I31" s="9" t="e">
        <v>#REF!</v>
      </c>
      <c r="J31" s="9" t="e">
        <v>#REF!</v>
      </c>
      <c r="K31" s="9" t="e">
        <v>#REF!</v>
      </c>
      <c r="L31" s="9" t="e">
        <v>#REF!</v>
      </c>
      <c r="M31" s="9" t="e">
        <v>#REF!</v>
      </c>
      <c r="N31" s="9" t="e">
        <v>#REF!</v>
      </c>
      <c r="O31" s="9" t="e">
        <v>#REF!</v>
      </c>
      <c r="P31" s="9" t="e">
        <v>#REF!</v>
      </c>
      <c r="Q31" s="9" t="e">
        <v>#REF!</v>
      </c>
      <c r="R31" s="9" t="e">
        <v>#REF!</v>
      </c>
      <c r="S31" s="9" t="e">
        <v>#REF!</v>
      </c>
      <c r="T31" s="9" t="e">
        <v>#REF!</v>
      </c>
      <c r="U31" s="9" t="e">
        <v>#REF!</v>
      </c>
      <c r="V31" s="9" t="e">
        <v>#REF!</v>
      </c>
      <c r="W31" s="9" t="e">
        <v>#REF!</v>
      </c>
      <c r="X31" s="9" t="e">
        <v>#REF!</v>
      </c>
      <c r="Y31" s="9" t="e">
        <v>#REF!</v>
      </c>
      <c r="Z31" s="9" t="e">
        <v>#REF!</v>
      </c>
      <c r="AA31" s="9" t="e">
        <v>#REF!</v>
      </c>
      <c r="AB31" s="9" t="e">
        <v>#REF!</v>
      </c>
      <c r="AD31" s="47" t="e">
        <v>#REF!</v>
      </c>
      <c r="AG31" s="47" t="e">
        <v>#REF!</v>
      </c>
    </row>
    <row r="32" spans="1:33" ht="12.75">
      <c r="A32" s="14"/>
      <c r="B32" s="6" t="s">
        <v>10</v>
      </c>
      <c r="C32" s="9" t="e">
        <v>#REF!</v>
      </c>
      <c r="D32" s="9" t="e">
        <v>#REF!</v>
      </c>
      <c r="E32" s="9" t="e">
        <v>#REF!</v>
      </c>
      <c r="F32" s="9" t="e">
        <v>#REF!</v>
      </c>
      <c r="G32" s="9" t="e">
        <v>#REF!</v>
      </c>
      <c r="H32" s="9" t="e">
        <v>#REF!</v>
      </c>
      <c r="I32" s="9" t="e">
        <v>#REF!</v>
      </c>
      <c r="J32" s="9" t="e">
        <v>#REF!</v>
      </c>
      <c r="K32" s="9" t="e">
        <v>#REF!</v>
      </c>
      <c r="L32" s="9" t="e">
        <v>#REF!</v>
      </c>
      <c r="M32" s="9" t="e">
        <v>#REF!</v>
      </c>
      <c r="N32" s="9" t="e">
        <v>#REF!</v>
      </c>
      <c r="O32" s="9" t="e">
        <v>#REF!</v>
      </c>
      <c r="P32" s="9" t="e">
        <v>#REF!</v>
      </c>
      <c r="Q32" s="9" t="e">
        <v>#REF!</v>
      </c>
      <c r="R32" s="9" t="e">
        <v>#REF!</v>
      </c>
      <c r="S32" s="9" t="e">
        <v>#REF!</v>
      </c>
      <c r="T32" s="9" t="e">
        <v>#REF!</v>
      </c>
      <c r="U32" s="9" t="e">
        <v>#REF!</v>
      </c>
      <c r="V32" s="9" t="e">
        <v>#REF!</v>
      </c>
      <c r="W32" s="9" t="e">
        <v>#REF!</v>
      </c>
      <c r="X32" s="9" t="e">
        <v>#REF!</v>
      </c>
      <c r="Y32" s="9" t="e">
        <v>#REF!</v>
      </c>
      <c r="Z32" s="9" t="e">
        <v>#REF!</v>
      </c>
      <c r="AA32" s="9" t="e">
        <v>#REF!</v>
      </c>
      <c r="AB32" s="9" t="e">
        <v>#REF!</v>
      </c>
      <c r="AD32" s="47" t="e">
        <v>#REF!</v>
      </c>
      <c r="AG32" s="47" t="e">
        <v>#REF!</v>
      </c>
    </row>
    <row r="33" spans="1:33" ht="12.75">
      <c r="A33" s="14"/>
      <c r="B33" s="6" t="s">
        <v>11</v>
      </c>
      <c r="C33" s="9" t="e">
        <v>#REF!</v>
      </c>
      <c r="D33" s="9" t="e">
        <v>#REF!</v>
      </c>
      <c r="E33" s="9" t="e">
        <v>#REF!</v>
      </c>
      <c r="F33" s="9" t="e">
        <v>#REF!</v>
      </c>
      <c r="G33" s="9" t="e">
        <v>#REF!</v>
      </c>
      <c r="H33" s="9" t="e">
        <v>#REF!</v>
      </c>
      <c r="I33" s="9" t="e">
        <v>#REF!</v>
      </c>
      <c r="J33" s="9" t="e">
        <v>#REF!</v>
      </c>
      <c r="K33" s="9" t="e">
        <v>#REF!</v>
      </c>
      <c r="L33" s="9" t="e">
        <v>#REF!</v>
      </c>
      <c r="M33" s="9" t="e">
        <v>#REF!</v>
      </c>
      <c r="N33" s="9" t="e">
        <v>#REF!</v>
      </c>
      <c r="O33" s="9" t="e">
        <v>#REF!</v>
      </c>
      <c r="P33" s="9" t="e">
        <v>#REF!</v>
      </c>
      <c r="Q33" s="9" t="e">
        <v>#REF!</v>
      </c>
      <c r="R33" s="9" t="e">
        <v>#REF!</v>
      </c>
      <c r="S33" s="9" t="e">
        <v>#REF!</v>
      </c>
      <c r="T33" s="9" t="e">
        <v>#REF!</v>
      </c>
      <c r="U33" s="9" t="e">
        <v>#REF!</v>
      </c>
      <c r="V33" s="9" t="e">
        <v>#REF!</v>
      </c>
      <c r="W33" s="9" t="e">
        <v>#REF!</v>
      </c>
      <c r="X33" s="9" t="e">
        <v>#REF!</v>
      </c>
      <c r="Y33" s="9" t="e">
        <v>#REF!</v>
      </c>
      <c r="Z33" s="9" t="e">
        <v>#REF!</v>
      </c>
      <c r="AA33" s="9" t="e">
        <v>#REF!</v>
      </c>
      <c r="AB33" s="9" t="e">
        <v>#REF!</v>
      </c>
      <c r="AD33" s="47" t="e">
        <v>#REF!</v>
      </c>
      <c r="AG33" s="47" t="e">
        <v>#REF!</v>
      </c>
    </row>
    <row r="34" spans="1:33" ht="12.75">
      <c r="A34" s="14"/>
      <c r="B34" s="6" t="s">
        <v>12</v>
      </c>
      <c r="C34" s="9" t="e">
        <v>#REF!</v>
      </c>
      <c r="D34" s="9" t="e">
        <v>#REF!</v>
      </c>
      <c r="E34" s="9" t="e">
        <v>#REF!</v>
      </c>
      <c r="F34" s="9" t="e">
        <v>#REF!</v>
      </c>
      <c r="G34" s="9" t="e">
        <v>#REF!</v>
      </c>
      <c r="H34" s="9" t="e">
        <v>#REF!</v>
      </c>
      <c r="I34" s="9" t="e">
        <v>#REF!</v>
      </c>
      <c r="J34" s="9" t="e">
        <v>#REF!</v>
      </c>
      <c r="K34" s="9" t="e">
        <v>#REF!</v>
      </c>
      <c r="L34" s="9" t="e">
        <v>#REF!</v>
      </c>
      <c r="M34" s="9" t="e">
        <v>#REF!</v>
      </c>
      <c r="N34" s="9" t="e">
        <v>#REF!</v>
      </c>
      <c r="O34" s="9" t="e">
        <v>#REF!</v>
      </c>
      <c r="P34" s="9" t="e">
        <v>#REF!</v>
      </c>
      <c r="Q34" s="9" t="e">
        <v>#REF!</v>
      </c>
      <c r="R34" s="9" t="e">
        <v>#REF!</v>
      </c>
      <c r="S34" s="9" t="e">
        <v>#REF!</v>
      </c>
      <c r="T34" s="9" t="e">
        <v>#REF!</v>
      </c>
      <c r="U34" s="9" t="e">
        <v>#REF!</v>
      </c>
      <c r="V34" s="9" t="e">
        <v>#REF!</v>
      </c>
      <c r="W34" s="9" t="e">
        <v>#REF!</v>
      </c>
      <c r="X34" s="9" t="e">
        <v>#REF!</v>
      </c>
      <c r="Y34" s="9" t="e">
        <v>#REF!</v>
      </c>
      <c r="Z34" s="9" t="e">
        <v>#REF!</v>
      </c>
      <c r="AA34" s="9" t="e">
        <v>#REF!</v>
      </c>
      <c r="AB34" s="9" t="e">
        <v>#REF!</v>
      </c>
      <c r="AD34" s="47" t="e">
        <v>#REF!</v>
      </c>
      <c r="AG34" s="47" t="e">
        <v>#REF!</v>
      </c>
    </row>
    <row r="35" spans="1:35" ht="12.75">
      <c r="A35" s="12"/>
      <c r="B35" s="13" t="s">
        <v>15</v>
      </c>
      <c r="C35" s="15" t="e">
        <f>SUM(C25:C34)</f>
        <v>#REF!</v>
      </c>
      <c r="D35" s="15" t="e">
        <f aca="true" t="shared" si="5" ref="D35:AB35">SUM(D25:D34)</f>
        <v>#REF!</v>
      </c>
      <c r="E35" s="15" t="e">
        <f t="shared" si="5"/>
        <v>#REF!</v>
      </c>
      <c r="F35" s="15" t="e">
        <f t="shared" si="5"/>
        <v>#REF!</v>
      </c>
      <c r="G35" s="15" t="e">
        <f t="shared" si="5"/>
        <v>#REF!</v>
      </c>
      <c r="H35" s="15" t="e">
        <f t="shared" si="5"/>
        <v>#REF!</v>
      </c>
      <c r="I35" s="15" t="e">
        <f t="shared" si="5"/>
        <v>#REF!</v>
      </c>
      <c r="J35" s="15" t="e">
        <f t="shared" si="5"/>
        <v>#REF!</v>
      </c>
      <c r="K35" s="15" t="e">
        <f t="shared" si="5"/>
        <v>#REF!</v>
      </c>
      <c r="L35" s="15" t="e">
        <f t="shared" si="5"/>
        <v>#REF!</v>
      </c>
      <c r="M35" s="15" t="e">
        <f t="shared" si="5"/>
        <v>#REF!</v>
      </c>
      <c r="N35" s="15" t="e">
        <f t="shared" si="5"/>
        <v>#REF!</v>
      </c>
      <c r="O35" s="15" t="e">
        <f t="shared" si="5"/>
        <v>#REF!</v>
      </c>
      <c r="P35" s="15" t="e">
        <f t="shared" si="5"/>
        <v>#REF!</v>
      </c>
      <c r="Q35" s="15" t="e">
        <f t="shared" si="5"/>
        <v>#REF!</v>
      </c>
      <c r="R35" s="15" t="e">
        <f t="shared" si="5"/>
        <v>#REF!</v>
      </c>
      <c r="S35" s="15" t="e">
        <f t="shared" si="5"/>
        <v>#REF!</v>
      </c>
      <c r="T35" s="15" t="e">
        <f t="shared" si="5"/>
        <v>#REF!</v>
      </c>
      <c r="U35" s="15" t="e">
        <f t="shared" si="5"/>
        <v>#REF!</v>
      </c>
      <c r="V35" s="15" t="e">
        <f t="shared" si="5"/>
        <v>#REF!</v>
      </c>
      <c r="W35" s="15" t="e">
        <f t="shared" si="5"/>
        <v>#REF!</v>
      </c>
      <c r="X35" s="15" t="e">
        <f t="shared" si="5"/>
        <v>#REF!</v>
      </c>
      <c r="Y35" s="15" t="e">
        <f t="shared" si="5"/>
        <v>#REF!</v>
      </c>
      <c r="Z35" s="15" t="e">
        <f t="shared" si="5"/>
        <v>#REF!</v>
      </c>
      <c r="AA35" s="15" t="e">
        <f t="shared" si="5"/>
        <v>#REF!</v>
      </c>
      <c r="AB35" s="15" t="e">
        <f t="shared" si="5"/>
        <v>#REF!</v>
      </c>
      <c r="AD35" s="54" t="e">
        <f>SUM(AD25:AD34)</f>
        <v>#REF!</v>
      </c>
      <c r="AE35" s="55" t="e">
        <v>#REF!</v>
      </c>
      <c r="AF35" s="46" t="e">
        <f>IF(ROUND(AD35,0)=ROUND(AE35,0),"ok","error")</f>
        <v>#REF!</v>
      </c>
      <c r="AG35" s="54" t="e">
        <f>SUM(AG25:AG34)</f>
        <v>#REF!</v>
      </c>
      <c r="AH35" s="55" t="e">
        <v>#REF!</v>
      </c>
      <c r="AI35" s="46" t="e">
        <f>IF(ROUND(AG35,0)=ROUND(AH35,0),"ok","error")</f>
        <v>#REF!</v>
      </c>
    </row>
    <row r="36" spans="1:28" ht="12.75">
      <c r="A36" s="14"/>
      <c r="B36" s="6"/>
      <c r="C36" s="9"/>
      <c r="D36" s="9"/>
      <c r="E36" s="9"/>
      <c r="F36" s="9"/>
      <c r="G36" s="9"/>
      <c r="H36" s="9"/>
      <c r="I36" s="9"/>
      <c r="J36" s="9"/>
      <c r="K36" s="9"/>
      <c r="L36" s="9"/>
      <c r="M36" s="9"/>
      <c r="N36" s="9"/>
      <c r="O36" s="9"/>
      <c r="P36" s="9"/>
      <c r="Q36" s="9"/>
      <c r="R36" s="9"/>
      <c r="S36" s="9"/>
      <c r="T36" s="9"/>
      <c r="U36" s="9"/>
      <c r="V36" s="9"/>
      <c r="W36" s="9"/>
      <c r="X36" s="9"/>
      <c r="Y36" s="9"/>
      <c r="Z36" s="9"/>
      <c r="AA36" s="9"/>
      <c r="AB36" s="8"/>
    </row>
    <row r="37" spans="1:33" ht="12.75">
      <c r="A37" s="44" t="s">
        <v>1</v>
      </c>
      <c r="B37" s="6" t="s">
        <v>81</v>
      </c>
      <c r="C37" s="9" t="e">
        <v>#REF!</v>
      </c>
      <c r="D37" s="9" t="e">
        <v>#REF!</v>
      </c>
      <c r="E37" s="9" t="e">
        <v>#REF!</v>
      </c>
      <c r="F37" s="9" t="e">
        <v>#REF!</v>
      </c>
      <c r="G37" s="9" t="e">
        <v>#REF!</v>
      </c>
      <c r="H37" s="9" t="e">
        <v>#REF!</v>
      </c>
      <c r="I37" s="9" t="e">
        <v>#REF!</v>
      </c>
      <c r="J37" s="9" t="e">
        <v>#REF!</v>
      </c>
      <c r="K37" s="9" t="e">
        <v>#REF!</v>
      </c>
      <c r="L37" s="9" t="e">
        <v>#REF!</v>
      </c>
      <c r="M37" s="9" t="e">
        <v>#REF!</v>
      </c>
      <c r="N37" s="9" t="e">
        <v>#REF!</v>
      </c>
      <c r="O37" s="9" t="e">
        <v>#REF!</v>
      </c>
      <c r="P37" s="9" t="e">
        <v>#REF!</v>
      </c>
      <c r="Q37" s="9" t="e">
        <v>#REF!</v>
      </c>
      <c r="R37" s="9" t="e">
        <v>#REF!</v>
      </c>
      <c r="S37" s="9" t="e">
        <v>#REF!</v>
      </c>
      <c r="T37" s="9" t="e">
        <v>#REF!</v>
      </c>
      <c r="U37" s="9" t="e">
        <v>#REF!</v>
      </c>
      <c r="V37" s="9" t="e">
        <v>#REF!</v>
      </c>
      <c r="W37" s="9" t="e">
        <v>#REF!</v>
      </c>
      <c r="X37" s="9" t="e">
        <v>#REF!</v>
      </c>
      <c r="Y37" s="9" t="e">
        <v>#REF!</v>
      </c>
      <c r="Z37" s="9" t="e">
        <v>#REF!</v>
      </c>
      <c r="AA37" s="9" t="e">
        <v>#REF!</v>
      </c>
      <c r="AB37" s="9" t="e">
        <v>#REF!</v>
      </c>
      <c r="AD37" s="47" t="e">
        <v>#REF!</v>
      </c>
      <c r="AG37" s="47" t="e">
        <v>#REF!</v>
      </c>
    </row>
    <row r="38" spans="1:33" ht="12.75">
      <c r="A38" s="14"/>
      <c r="B38" s="6" t="s">
        <v>82</v>
      </c>
      <c r="C38" s="9" t="e">
        <v>#REF!</v>
      </c>
      <c r="D38" s="9" t="e">
        <v>#REF!</v>
      </c>
      <c r="E38" s="9" t="e">
        <v>#REF!</v>
      </c>
      <c r="F38" s="9" t="e">
        <v>#REF!</v>
      </c>
      <c r="G38" s="9" t="e">
        <v>#REF!</v>
      </c>
      <c r="H38" s="9" t="e">
        <v>#REF!</v>
      </c>
      <c r="I38" s="9" t="e">
        <v>#REF!</v>
      </c>
      <c r="J38" s="9" t="e">
        <v>#REF!</v>
      </c>
      <c r="K38" s="9" t="e">
        <v>#REF!</v>
      </c>
      <c r="L38" s="9" t="e">
        <v>#REF!</v>
      </c>
      <c r="M38" s="9" t="e">
        <v>#REF!</v>
      </c>
      <c r="N38" s="9" t="e">
        <v>#REF!</v>
      </c>
      <c r="O38" s="9" t="e">
        <v>#REF!</v>
      </c>
      <c r="P38" s="9" t="e">
        <v>#REF!</v>
      </c>
      <c r="Q38" s="9" t="e">
        <v>#REF!</v>
      </c>
      <c r="R38" s="9" t="e">
        <v>#REF!</v>
      </c>
      <c r="S38" s="9" t="e">
        <v>#REF!</v>
      </c>
      <c r="T38" s="9" t="e">
        <v>#REF!</v>
      </c>
      <c r="U38" s="9" t="e">
        <v>#REF!</v>
      </c>
      <c r="V38" s="9" t="e">
        <v>#REF!</v>
      </c>
      <c r="W38" s="9" t="e">
        <v>#REF!</v>
      </c>
      <c r="X38" s="9" t="e">
        <v>#REF!</v>
      </c>
      <c r="Y38" s="9" t="e">
        <v>#REF!</v>
      </c>
      <c r="Z38" s="9" t="e">
        <v>#REF!</v>
      </c>
      <c r="AA38" s="9" t="e">
        <v>#REF!</v>
      </c>
      <c r="AB38" s="9" t="e">
        <v>#REF!</v>
      </c>
      <c r="AD38" s="47" t="e">
        <v>#REF!</v>
      </c>
      <c r="AG38" s="47" t="e">
        <v>#REF!</v>
      </c>
    </row>
    <row r="39" spans="1:33" ht="12.75">
      <c r="A39" s="14"/>
      <c r="B39" s="6" t="s">
        <v>83</v>
      </c>
      <c r="C39" s="9" t="e">
        <v>#REF!</v>
      </c>
      <c r="D39" s="9" t="e">
        <v>#REF!</v>
      </c>
      <c r="E39" s="9" t="e">
        <v>#REF!</v>
      </c>
      <c r="F39" s="9" t="e">
        <v>#REF!</v>
      </c>
      <c r="G39" s="9" t="e">
        <v>#REF!</v>
      </c>
      <c r="H39" s="9" t="e">
        <v>#REF!</v>
      </c>
      <c r="I39" s="9" t="e">
        <v>#REF!</v>
      </c>
      <c r="J39" s="9" t="e">
        <v>#REF!</v>
      </c>
      <c r="K39" s="9" t="e">
        <v>#REF!</v>
      </c>
      <c r="L39" s="9" t="e">
        <v>#REF!</v>
      </c>
      <c r="M39" s="9" t="e">
        <v>#REF!</v>
      </c>
      <c r="N39" s="9" t="e">
        <v>#REF!</v>
      </c>
      <c r="O39" s="9" t="e">
        <v>#REF!</v>
      </c>
      <c r="P39" s="9" t="e">
        <v>#REF!</v>
      </c>
      <c r="Q39" s="9" t="e">
        <v>#REF!</v>
      </c>
      <c r="R39" s="9" t="e">
        <v>#REF!</v>
      </c>
      <c r="S39" s="9" t="e">
        <v>#REF!</v>
      </c>
      <c r="T39" s="9" t="e">
        <v>#REF!</v>
      </c>
      <c r="U39" s="9" t="e">
        <v>#REF!</v>
      </c>
      <c r="V39" s="9" t="e">
        <v>#REF!</v>
      </c>
      <c r="W39" s="9" t="e">
        <v>#REF!</v>
      </c>
      <c r="X39" s="9" t="e">
        <v>#REF!</v>
      </c>
      <c r="Y39" s="9" t="e">
        <v>#REF!</v>
      </c>
      <c r="Z39" s="9" t="e">
        <v>#REF!</v>
      </c>
      <c r="AA39" s="9" t="e">
        <v>#REF!</v>
      </c>
      <c r="AB39" s="9" t="e">
        <v>#REF!</v>
      </c>
      <c r="AD39" s="47" t="e">
        <v>#REF!</v>
      </c>
      <c r="AG39" s="47" t="e">
        <v>#REF!</v>
      </c>
    </row>
    <row r="40" spans="1:33" ht="12.75">
      <c r="A40" s="14"/>
      <c r="B40" s="6" t="s">
        <v>84</v>
      </c>
      <c r="C40" s="9" t="e">
        <v>#REF!</v>
      </c>
      <c r="D40" s="9" t="e">
        <v>#REF!</v>
      </c>
      <c r="E40" s="9" t="e">
        <v>#REF!</v>
      </c>
      <c r="F40" s="9" t="e">
        <v>#REF!</v>
      </c>
      <c r="G40" s="9" t="e">
        <v>#REF!</v>
      </c>
      <c r="H40" s="9" t="e">
        <v>#REF!</v>
      </c>
      <c r="I40" s="9" t="e">
        <v>#REF!</v>
      </c>
      <c r="J40" s="9" t="e">
        <v>#REF!</v>
      </c>
      <c r="K40" s="9" t="e">
        <v>#REF!</v>
      </c>
      <c r="L40" s="9" t="e">
        <v>#REF!</v>
      </c>
      <c r="M40" s="9" t="e">
        <v>#REF!</v>
      </c>
      <c r="N40" s="9" t="e">
        <v>#REF!</v>
      </c>
      <c r="O40" s="9" t="e">
        <v>#REF!</v>
      </c>
      <c r="P40" s="9" t="e">
        <v>#REF!</v>
      </c>
      <c r="Q40" s="9" t="e">
        <v>#REF!</v>
      </c>
      <c r="R40" s="9" t="e">
        <v>#REF!</v>
      </c>
      <c r="S40" s="9" t="e">
        <v>#REF!</v>
      </c>
      <c r="T40" s="9" t="e">
        <v>#REF!</v>
      </c>
      <c r="U40" s="9" t="e">
        <v>#REF!</v>
      </c>
      <c r="V40" s="9" t="e">
        <v>#REF!</v>
      </c>
      <c r="W40" s="9" t="e">
        <v>#REF!</v>
      </c>
      <c r="X40" s="9" t="e">
        <v>#REF!</v>
      </c>
      <c r="Y40" s="9" t="e">
        <v>#REF!</v>
      </c>
      <c r="Z40" s="9" t="e">
        <v>#REF!</v>
      </c>
      <c r="AA40" s="9" t="e">
        <v>#REF!</v>
      </c>
      <c r="AB40" s="9" t="e">
        <v>#REF!</v>
      </c>
      <c r="AD40" s="47" t="e">
        <v>#REF!</v>
      </c>
      <c r="AG40" s="47" t="e">
        <v>#REF!</v>
      </c>
    </row>
    <row r="41" spans="1:33" ht="12.75">
      <c r="A41" s="14"/>
      <c r="B41" s="6" t="s">
        <v>85</v>
      </c>
      <c r="C41" s="9" t="e">
        <v>#REF!</v>
      </c>
      <c r="D41" s="9" t="e">
        <v>#REF!</v>
      </c>
      <c r="E41" s="9" t="e">
        <v>#REF!</v>
      </c>
      <c r="F41" s="9" t="e">
        <v>#REF!</v>
      </c>
      <c r="G41" s="9" t="e">
        <v>#REF!</v>
      </c>
      <c r="H41" s="9" t="e">
        <v>#REF!</v>
      </c>
      <c r="I41" s="9" t="e">
        <v>#REF!</v>
      </c>
      <c r="J41" s="9" t="e">
        <v>#REF!</v>
      </c>
      <c r="K41" s="9" t="e">
        <v>#REF!</v>
      </c>
      <c r="L41" s="9" t="e">
        <v>#REF!</v>
      </c>
      <c r="M41" s="9" t="e">
        <v>#REF!</v>
      </c>
      <c r="N41" s="9" t="e">
        <v>#REF!</v>
      </c>
      <c r="O41" s="9" t="e">
        <v>#REF!</v>
      </c>
      <c r="P41" s="9" t="e">
        <v>#REF!</v>
      </c>
      <c r="Q41" s="9" t="e">
        <v>#REF!</v>
      </c>
      <c r="R41" s="9" t="e">
        <v>#REF!</v>
      </c>
      <c r="S41" s="9" t="e">
        <v>#REF!</v>
      </c>
      <c r="T41" s="9" t="e">
        <v>#REF!</v>
      </c>
      <c r="U41" s="9" t="e">
        <v>#REF!</v>
      </c>
      <c r="V41" s="9" t="e">
        <v>#REF!</v>
      </c>
      <c r="W41" s="9" t="e">
        <v>#REF!</v>
      </c>
      <c r="X41" s="9" t="e">
        <v>#REF!</v>
      </c>
      <c r="Y41" s="9" t="e">
        <v>#REF!</v>
      </c>
      <c r="Z41" s="9" t="e">
        <v>#REF!</v>
      </c>
      <c r="AA41" s="9" t="e">
        <v>#REF!</v>
      </c>
      <c r="AB41" s="9" t="e">
        <v>#REF!</v>
      </c>
      <c r="AD41" s="47" t="e">
        <v>#REF!</v>
      </c>
      <c r="AG41" s="47" t="e">
        <v>#REF!</v>
      </c>
    </row>
    <row r="42" spans="1:35" ht="12.75">
      <c r="A42" s="14"/>
      <c r="B42" s="13" t="s">
        <v>15</v>
      </c>
      <c r="C42" s="29" t="e">
        <f>SUM(C37:C41)</f>
        <v>#REF!</v>
      </c>
      <c r="D42" s="29" t="e">
        <f aca="true" t="shared" si="6" ref="D42:AB42">SUM(D37:D41)</f>
        <v>#REF!</v>
      </c>
      <c r="E42" s="29" t="e">
        <f t="shared" si="6"/>
        <v>#REF!</v>
      </c>
      <c r="F42" s="29" t="e">
        <f t="shared" si="6"/>
        <v>#REF!</v>
      </c>
      <c r="G42" s="29" t="e">
        <f t="shared" si="6"/>
        <v>#REF!</v>
      </c>
      <c r="H42" s="29" t="e">
        <f t="shared" si="6"/>
        <v>#REF!</v>
      </c>
      <c r="I42" s="29" t="e">
        <f t="shared" si="6"/>
        <v>#REF!</v>
      </c>
      <c r="J42" s="29" t="e">
        <f t="shared" si="6"/>
        <v>#REF!</v>
      </c>
      <c r="K42" s="29" t="e">
        <f t="shared" si="6"/>
        <v>#REF!</v>
      </c>
      <c r="L42" s="29" t="e">
        <f t="shared" si="6"/>
        <v>#REF!</v>
      </c>
      <c r="M42" s="29" t="e">
        <f t="shared" si="6"/>
        <v>#REF!</v>
      </c>
      <c r="N42" s="29" t="e">
        <f t="shared" si="6"/>
        <v>#REF!</v>
      </c>
      <c r="O42" s="29" t="e">
        <f t="shared" si="6"/>
        <v>#REF!</v>
      </c>
      <c r="P42" s="29" t="e">
        <f t="shared" si="6"/>
        <v>#REF!</v>
      </c>
      <c r="Q42" s="29" t="e">
        <f t="shared" si="6"/>
        <v>#REF!</v>
      </c>
      <c r="R42" s="29" t="e">
        <f t="shared" si="6"/>
        <v>#REF!</v>
      </c>
      <c r="S42" s="29" t="e">
        <f t="shared" si="6"/>
        <v>#REF!</v>
      </c>
      <c r="T42" s="29" t="e">
        <f t="shared" si="6"/>
        <v>#REF!</v>
      </c>
      <c r="U42" s="29" t="e">
        <f t="shared" si="6"/>
        <v>#REF!</v>
      </c>
      <c r="V42" s="29" t="e">
        <f t="shared" si="6"/>
        <v>#REF!</v>
      </c>
      <c r="W42" s="29" t="e">
        <f t="shared" si="6"/>
        <v>#REF!</v>
      </c>
      <c r="X42" s="29" t="e">
        <f t="shared" si="6"/>
        <v>#REF!</v>
      </c>
      <c r="Y42" s="29" t="e">
        <f t="shared" si="6"/>
        <v>#REF!</v>
      </c>
      <c r="Z42" s="29" t="e">
        <f t="shared" si="6"/>
        <v>#REF!</v>
      </c>
      <c r="AA42" s="29" t="e">
        <f t="shared" si="6"/>
        <v>#REF!</v>
      </c>
      <c r="AB42" s="29" t="e">
        <f t="shared" si="6"/>
        <v>#REF!</v>
      </c>
      <c r="AD42" s="55" t="e">
        <f>SUM(AD37:AD41)</f>
        <v>#REF!</v>
      </c>
      <c r="AE42" s="55" t="e">
        <v>#REF!</v>
      </c>
      <c r="AF42" s="46" t="e">
        <f>IF(ROUND(AD42,0)=ROUND(AE42,0),"ok","error")</f>
        <v>#REF!</v>
      </c>
      <c r="AG42" s="55" t="e">
        <f>SUM(AG37:AG41)</f>
        <v>#REF!</v>
      </c>
      <c r="AH42" s="55" t="e">
        <v>#REF!</v>
      </c>
      <c r="AI42" s="46" t="e">
        <f>IF(ROUND(AG42,0)=ROUND(AH42,0),"ok","error")</f>
        <v>#REF!</v>
      </c>
    </row>
    <row r="43" spans="1:28" ht="12.75">
      <c r="A43" s="14"/>
      <c r="B43" s="6"/>
      <c r="C43" s="9"/>
      <c r="D43" s="9"/>
      <c r="E43" s="9"/>
      <c r="F43" s="9"/>
      <c r="G43" s="9"/>
      <c r="H43" s="9"/>
      <c r="I43" s="9"/>
      <c r="J43" s="9"/>
      <c r="K43" s="9"/>
      <c r="L43" s="9"/>
      <c r="M43" s="9"/>
      <c r="N43" s="9"/>
      <c r="O43" s="9"/>
      <c r="P43" s="9"/>
      <c r="Q43" s="9"/>
      <c r="R43" s="9"/>
      <c r="S43" s="9"/>
      <c r="T43" s="9"/>
      <c r="U43" s="9"/>
      <c r="V43" s="9"/>
      <c r="W43" s="9"/>
      <c r="X43" s="9"/>
      <c r="Y43" s="9"/>
      <c r="Z43" s="9"/>
      <c r="AA43" s="9"/>
      <c r="AB43" s="9"/>
    </row>
    <row r="44" spans="1:33" ht="12.75">
      <c r="A44" s="44" t="s">
        <v>86</v>
      </c>
      <c r="B44" s="6" t="s">
        <v>81</v>
      </c>
      <c r="C44" s="9" t="e">
        <v>#REF!</v>
      </c>
      <c r="D44" s="9" t="e">
        <v>#REF!</v>
      </c>
      <c r="E44" s="9" t="e">
        <v>#REF!</v>
      </c>
      <c r="F44" s="9" t="e">
        <v>#REF!</v>
      </c>
      <c r="G44" s="9" t="e">
        <v>#REF!</v>
      </c>
      <c r="H44" s="9" t="e">
        <v>#REF!</v>
      </c>
      <c r="I44" s="9" t="e">
        <v>#REF!</v>
      </c>
      <c r="J44" s="9" t="e">
        <v>#REF!</v>
      </c>
      <c r="K44" s="9" t="e">
        <v>#REF!</v>
      </c>
      <c r="L44" s="9" t="e">
        <v>#REF!</v>
      </c>
      <c r="M44" s="9" t="e">
        <v>#REF!</v>
      </c>
      <c r="N44" s="9" t="e">
        <v>#REF!</v>
      </c>
      <c r="O44" s="9" t="e">
        <v>#REF!</v>
      </c>
      <c r="P44" s="9" t="e">
        <v>#REF!</v>
      </c>
      <c r="Q44" s="9" t="e">
        <v>#REF!</v>
      </c>
      <c r="R44" s="9" t="e">
        <v>#REF!</v>
      </c>
      <c r="S44" s="9" t="e">
        <v>#REF!</v>
      </c>
      <c r="T44" s="9" t="e">
        <v>#REF!</v>
      </c>
      <c r="U44" s="9" t="e">
        <v>#REF!</v>
      </c>
      <c r="V44" s="9" t="e">
        <v>#REF!</v>
      </c>
      <c r="W44" s="9" t="e">
        <v>#REF!</v>
      </c>
      <c r="X44" s="9" t="e">
        <v>#REF!</v>
      </c>
      <c r="Y44" s="9" t="e">
        <v>#REF!</v>
      </c>
      <c r="Z44" s="9" t="e">
        <v>#REF!</v>
      </c>
      <c r="AA44" s="9" t="e">
        <v>#REF!</v>
      </c>
      <c r="AB44" s="9" t="e">
        <v>#REF!</v>
      </c>
      <c r="AD44" s="47" t="e">
        <v>#REF!</v>
      </c>
      <c r="AG44" s="47" t="e">
        <v>#REF!</v>
      </c>
    </row>
    <row r="45" spans="1:33" ht="12.75">
      <c r="A45" s="14"/>
      <c r="B45" s="6" t="s">
        <v>82</v>
      </c>
      <c r="C45" s="9" t="e">
        <v>#REF!</v>
      </c>
      <c r="D45" s="9" t="e">
        <v>#REF!</v>
      </c>
      <c r="E45" s="9" t="e">
        <v>#REF!</v>
      </c>
      <c r="F45" s="9" t="e">
        <v>#REF!</v>
      </c>
      <c r="G45" s="9" t="e">
        <v>#REF!</v>
      </c>
      <c r="H45" s="9" t="e">
        <v>#REF!</v>
      </c>
      <c r="I45" s="9" t="e">
        <v>#REF!</v>
      </c>
      <c r="J45" s="9" t="e">
        <v>#REF!</v>
      </c>
      <c r="K45" s="9" t="e">
        <v>#REF!</v>
      </c>
      <c r="L45" s="9" t="e">
        <v>#REF!</v>
      </c>
      <c r="M45" s="9" t="e">
        <v>#REF!</v>
      </c>
      <c r="N45" s="9" t="e">
        <v>#REF!</v>
      </c>
      <c r="O45" s="9" t="e">
        <v>#REF!</v>
      </c>
      <c r="P45" s="9" t="e">
        <v>#REF!</v>
      </c>
      <c r="Q45" s="9" t="e">
        <v>#REF!</v>
      </c>
      <c r="R45" s="9" t="e">
        <v>#REF!</v>
      </c>
      <c r="S45" s="9" t="e">
        <v>#REF!</v>
      </c>
      <c r="T45" s="9" t="e">
        <v>#REF!</v>
      </c>
      <c r="U45" s="9" t="e">
        <v>#REF!</v>
      </c>
      <c r="V45" s="9" t="e">
        <v>#REF!</v>
      </c>
      <c r="W45" s="9" t="e">
        <v>#REF!</v>
      </c>
      <c r="X45" s="9" t="e">
        <v>#REF!</v>
      </c>
      <c r="Y45" s="9" t="e">
        <v>#REF!</v>
      </c>
      <c r="Z45" s="9" t="e">
        <v>#REF!</v>
      </c>
      <c r="AA45" s="9" t="e">
        <v>#REF!</v>
      </c>
      <c r="AB45" s="9" t="e">
        <v>#REF!</v>
      </c>
      <c r="AD45" s="47" t="e">
        <v>#REF!</v>
      </c>
      <c r="AG45" s="47" t="e">
        <v>#REF!</v>
      </c>
    </row>
    <row r="46" spans="1:33" ht="12.75">
      <c r="A46" s="14"/>
      <c r="B46" s="6" t="s">
        <v>83</v>
      </c>
      <c r="C46" s="9" t="e">
        <v>#REF!</v>
      </c>
      <c r="D46" s="9" t="e">
        <v>#REF!</v>
      </c>
      <c r="E46" s="9" t="e">
        <v>#REF!</v>
      </c>
      <c r="F46" s="9" t="e">
        <v>#REF!</v>
      </c>
      <c r="G46" s="9" t="e">
        <v>#REF!</v>
      </c>
      <c r="H46" s="9" t="e">
        <v>#REF!</v>
      </c>
      <c r="I46" s="9" t="e">
        <v>#REF!</v>
      </c>
      <c r="J46" s="9" t="e">
        <v>#REF!</v>
      </c>
      <c r="K46" s="9" t="e">
        <v>#REF!</v>
      </c>
      <c r="L46" s="9" t="e">
        <v>#REF!</v>
      </c>
      <c r="M46" s="9" t="e">
        <v>#REF!</v>
      </c>
      <c r="N46" s="9" t="e">
        <v>#REF!</v>
      </c>
      <c r="O46" s="9" t="e">
        <v>#REF!</v>
      </c>
      <c r="P46" s="9" t="e">
        <v>#REF!</v>
      </c>
      <c r="Q46" s="9" t="e">
        <v>#REF!</v>
      </c>
      <c r="R46" s="9" t="e">
        <v>#REF!</v>
      </c>
      <c r="S46" s="9" t="e">
        <v>#REF!</v>
      </c>
      <c r="T46" s="9" t="e">
        <v>#REF!</v>
      </c>
      <c r="U46" s="9" t="e">
        <v>#REF!</v>
      </c>
      <c r="V46" s="9" t="e">
        <v>#REF!</v>
      </c>
      <c r="W46" s="9" t="e">
        <v>#REF!</v>
      </c>
      <c r="X46" s="9" t="e">
        <v>#REF!</v>
      </c>
      <c r="Y46" s="9" t="e">
        <v>#REF!</v>
      </c>
      <c r="Z46" s="9" t="e">
        <v>#REF!</v>
      </c>
      <c r="AA46" s="9" t="e">
        <v>#REF!</v>
      </c>
      <c r="AB46" s="9" t="e">
        <v>#REF!</v>
      </c>
      <c r="AD46" s="47" t="e">
        <v>#REF!</v>
      </c>
      <c r="AG46" s="47" t="e">
        <v>#REF!</v>
      </c>
    </row>
    <row r="47" spans="1:33" ht="12.75">
      <c r="A47" s="14"/>
      <c r="B47" s="6" t="s">
        <v>84</v>
      </c>
      <c r="C47" s="9" t="e">
        <v>#REF!</v>
      </c>
      <c r="D47" s="9" t="e">
        <v>#REF!</v>
      </c>
      <c r="E47" s="9" t="e">
        <v>#REF!</v>
      </c>
      <c r="F47" s="9" t="e">
        <v>#REF!</v>
      </c>
      <c r="G47" s="9" t="e">
        <v>#REF!</v>
      </c>
      <c r="H47" s="9" t="e">
        <v>#REF!</v>
      </c>
      <c r="I47" s="9" t="e">
        <v>#REF!</v>
      </c>
      <c r="J47" s="9" t="e">
        <v>#REF!</v>
      </c>
      <c r="K47" s="9" t="e">
        <v>#REF!</v>
      </c>
      <c r="L47" s="9" t="e">
        <v>#REF!</v>
      </c>
      <c r="M47" s="9" t="e">
        <v>#REF!</v>
      </c>
      <c r="N47" s="9" t="e">
        <v>#REF!</v>
      </c>
      <c r="O47" s="9" t="e">
        <v>#REF!</v>
      </c>
      <c r="P47" s="9" t="e">
        <v>#REF!</v>
      </c>
      <c r="Q47" s="9" t="e">
        <v>#REF!</v>
      </c>
      <c r="R47" s="9" t="e">
        <v>#REF!</v>
      </c>
      <c r="S47" s="9" t="e">
        <v>#REF!</v>
      </c>
      <c r="T47" s="9" t="e">
        <v>#REF!</v>
      </c>
      <c r="U47" s="9" t="e">
        <v>#REF!</v>
      </c>
      <c r="V47" s="9" t="e">
        <v>#REF!</v>
      </c>
      <c r="W47" s="9" t="e">
        <v>#REF!</v>
      </c>
      <c r="X47" s="9" t="e">
        <v>#REF!</v>
      </c>
      <c r="Y47" s="9" t="e">
        <v>#REF!</v>
      </c>
      <c r="Z47" s="9" t="e">
        <v>#REF!</v>
      </c>
      <c r="AA47" s="9" t="e">
        <v>#REF!</v>
      </c>
      <c r="AB47" s="9" t="e">
        <v>#REF!</v>
      </c>
      <c r="AD47" s="47" t="e">
        <v>#REF!</v>
      </c>
      <c r="AG47" s="47" t="e">
        <v>#REF!</v>
      </c>
    </row>
    <row r="48" spans="1:33" ht="12.75">
      <c r="A48" s="14"/>
      <c r="B48" s="6" t="s">
        <v>85</v>
      </c>
      <c r="C48" s="9" t="e">
        <v>#REF!</v>
      </c>
      <c r="D48" s="9" t="e">
        <v>#REF!</v>
      </c>
      <c r="E48" s="9" t="e">
        <v>#REF!</v>
      </c>
      <c r="F48" s="9" t="e">
        <v>#REF!</v>
      </c>
      <c r="G48" s="9" t="e">
        <v>#REF!</v>
      </c>
      <c r="H48" s="9" t="e">
        <v>#REF!</v>
      </c>
      <c r="I48" s="9" t="e">
        <v>#REF!</v>
      </c>
      <c r="J48" s="9" t="e">
        <v>#REF!</v>
      </c>
      <c r="K48" s="9" t="e">
        <v>#REF!</v>
      </c>
      <c r="L48" s="9" t="e">
        <v>#REF!</v>
      </c>
      <c r="M48" s="9" t="e">
        <v>#REF!</v>
      </c>
      <c r="N48" s="9" t="e">
        <v>#REF!</v>
      </c>
      <c r="O48" s="9" t="e">
        <v>#REF!</v>
      </c>
      <c r="P48" s="9" t="e">
        <v>#REF!</v>
      </c>
      <c r="Q48" s="9" t="e">
        <v>#REF!</v>
      </c>
      <c r="R48" s="9" t="e">
        <v>#REF!</v>
      </c>
      <c r="S48" s="9" t="e">
        <v>#REF!</v>
      </c>
      <c r="T48" s="9" t="e">
        <v>#REF!</v>
      </c>
      <c r="U48" s="9" t="e">
        <v>#REF!</v>
      </c>
      <c r="V48" s="9" t="e">
        <v>#REF!</v>
      </c>
      <c r="W48" s="9" t="e">
        <v>#REF!</v>
      </c>
      <c r="X48" s="9" t="e">
        <v>#REF!</v>
      </c>
      <c r="Y48" s="9" t="e">
        <v>#REF!</v>
      </c>
      <c r="Z48" s="9" t="e">
        <v>#REF!</v>
      </c>
      <c r="AA48" s="9" t="e">
        <v>#REF!</v>
      </c>
      <c r="AB48" s="9" t="e">
        <v>#REF!</v>
      </c>
      <c r="AD48" s="47" t="e">
        <v>#REF!</v>
      </c>
      <c r="AG48" s="47" t="e">
        <v>#REF!</v>
      </c>
    </row>
    <row r="49" spans="1:35" ht="12.75">
      <c r="A49" s="14"/>
      <c r="B49" s="13" t="s">
        <v>15</v>
      </c>
      <c r="C49" s="29" t="e">
        <f>SUM(C44:C48)</f>
        <v>#REF!</v>
      </c>
      <c r="D49" s="29" t="e">
        <f aca="true" t="shared" si="7" ref="D49:AB49">SUM(D44:D48)</f>
        <v>#REF!</v>
      </c>
      <c r="E49" s="29" t="e">
        <f t="shared" si="7"/>
        <v>#REF!</v>
      </c>
      <c r="F49" s="29" t="e">
        <f t="shared" si="7"/>
        <v>#REF!</v>
      </c>
      <c r="G49" s="29" t="e">
        <f t="shared" si="7"/>
        <v>#REF!</v>
      </c>
      <c r="H49" s="29" t="e">
        <f t="shared" si="7"/>
        <v>#REF!</v>
      </c>
      <c r="I49" s="29" t="e">
        <f t="shared" si="7"/>
        <v>#REF!</v>
      </c>
      <c r="J49" s="29" t="e">
        <f t="shared" si="7"/>
        <v>#REF!</v>
      </c>
      <c r="K49" s="29" t="e">
        <f t="shared" si="7"/>
        <v>#REF!</v>
      </c>
      <c r="L49" s="29" t="e">
        <f t="shared" si="7"/>
        <v>#REF!</v>
      </c>
      <c r="M49" s="29" t="e">
        <f t="shared" si="7"/>
        <v>#REF!</v>
      </c>
      <c r="N49" s="29" t="e">
        <f t="shared" si="7"/>
        <v>#REF!</v>
      </c>
      <c r="O49" s="29" t="e">
        <f t="shared" si="7"/>
        <v>#REF!</v>
      </c>
      <c r="P49" s="29" t="e">
        <f t="shared" si="7"/>
        <v>#REF!</v>
      </c>
      <c r="Q49" s="29" t="e">
        <f t="shared" si="7"/>
        <v>#REF!</v>
      </c>
      <c r="R49" s="29" t="e">
        <f t="shared" si="7"/>
        <v>#REF!</v>
      </c>
      <c r="S49" s="29" t="e">
        <f t="shared" si="7"/>
        <v>#REF!</v>
      </c>
      <c r="T49" s="29" t="e">
        <f t="shared" si="7"/>
        <v>#REF!</v>
      </c>
      <c r="U49" s="29" t="e">
        <f t="shared" si="7"/>
        <v>#REF!</v>
      </c>
      <c r="V49" s="29" t="e">
        <f t="shared" si="7"/>
        <v>#REF!</v>
      </c>
      <c r="W49" s="29" t="e">
        <f t="shared" si="7"/>
        <v>#REF!</v>
      </c>
      <c r="X49" s="29" t="e">
        <f t="shared" si="7"/>
        <v>#REF!</v>
      </c>
      <c r="Y49" s="29" t="e">
        <f t="shared" si="7"/>
        <v>#REF!</v>
      </c>
      <c r="Z49" s="29" t="e">
        <f t="shared" si="7"/>
        <v>#REF!</v>
      </c>
      <c r="AA49" s="29" t="e">
        <f t="shared" si="7"/>
        <v>#REF!</v>
      </c>
      <c r="AB49" s="29" t="e">
        <f t="shared" si="7"/>
        <v>#REF!</v>
      </c>
      <c r="AD49" s="57" t="e">
        <f>SUM(AD44:AD48)</f>
        <v>#REF!</v>
      </c>
      <c r="AE49" s="55" t="e">
        <v>#REF!</v>
      </c>
      <c r="AF49" s="46" t="e">
        <f>IF(ROUND(AD49,0)=ROUND(AE49,0),"ok","error")</f>
        <v>#REF!</v>
      </c>
      <c r="AG49" s="57" t="e">
        <f>SUM(AG44:AG48)</f>
        <v>#REF!</v>
      </c>
      <c r="AH49" s="55" t="e">
        <v>#REF!</v>
      </c>
      <c r="AI49" s="46" t="e">
        <f>IF(ROUND(AG49,0)=ROUND(AH49,0),"ok","error")</f>
        <v>#REF!</v>
      </c>
    </row>
    <row r="50" spans="1:28" ht="12.75">
      <c r="A50" s="14"/>
      <c r="B50" s="6"/>
      <c r="C50" s="9"/>
      <c r="D50" s="9"/>
      <c r="E50" s="9"/>
      <c r="F50" s="9"/>
      <c r="G50" s="9"/>
      <c r="H50" s="9"/>
      <c r="I50" s="9"/>
      <c r="J50" s="9"/>
      <c r="K50" s="9"/>
      <c r="L50" s="9"/>
      <c r="M50" s="9"/>
      <c r="N50" s="9"/>
      <c r="O50" s="9"/>
      <c r="P50" s="9"/>
      <c r="Q50" s="9"/>
      <c r="R50" s="9"/>
      <c r="S50" s="9"/>
      <c r="T50" s="9"/>
      <c r="U50" s="9"/>
      <c r="V50" s="9"/>
      <c r="W50" s="9"/>
      <c r="X50" s="9"/>
      <c r="Y50" s="9"/>
      <c r="Z50" s="9"/>
      <c r="AA50" s="9"/>
      <c r="AB50" s="9"/>
    </row>
    <row r="51" spans="1:33" ht="24.75">
      <c r="A51" s="43" t="s">
        <v>19</v>
      </c>
      <c r="B51" s="6" t="s">
        <v>81</v>
      </c>
      <c r="C51" s="9" t="e">
        <v>#REF!</v>
      </c>
      <c r="D51" s="9" t="e">
        <v>#REF!</v>
      </c>
      <c r="E51" s="9" t="e">
        <v>#REF!</v>
      </c>
      <c r="F51" s="9" t="e">
        <v>#REF!</v>
      </c>
      <c r="G51" s="9" t="e">
        <v>#REF!</v>
      </c>
      <c r="H51" s="9" t="e">
        <v>#REF!</v>
      </c>
      <c r="I51" s="9" t="e">
        <v>#REF!</v>
      </c>
      <c r="J51" s="9" t="e">
        <v>#REF!</v>
      </c>
      <c r="K51" s="9" t="e">
        <v>#REF!</v>
      </c>
      <c r="L51" s="9" t="e">
        <v>#REF!</v>
      </c>
      <c r="M51" s="9" t="e">
        <v>#REF!</v>
      </c>
      <c r="N51" s="9" t="e">
        <v>#REF!</v>
      </c>
      <c r="O51" s="9" t="e">
        <v>#REF!</v>
      </c>
      <c r="P51" s="9" t="e">
        <v>#REF!</v>
      </c>
      <c r="Q51" s="9" t="e">
        <v>#REF!</v>
      </c>
      <c r="R51" s="9" t="e">
        <v>#REF!</v>
      </c>
      <c r="S51" s="9" t="e">
        <v>#REF!</v>
      </c>
      <c r="T51" s="9" t="e">
        <v>#REF!</v>
      </c>
      <c r="U51" s="9" t="e">
        <v>#REF!</v>
      </c>
      <c r="V51" s="9" t="e">
        <v>#REF!</v>
      </c>
      <c r="W51" s="9" t="e">
        <v>#REF!</v>
      </c>
      <c r="X51" s="9" t="e">
        <v>#REF!</v>
      </c>
      <c r="Y51" s="9" t="e">
        <v>#REF!</v>
      </c>
      <c r="Z51" s="9" t="e">
        <v>#REF!</v>
      </c>
      <c r="AA51" s="9" t="e">
        <v>#REF!</v>
      </c>
      <c r="AB51" s="9" t="e">
        <v>#REF!</v>
      </c>
      <c r="AD51" s="47" t="e">
        <v>#REF!</v>
      </c>
      <c r="AG51" s="47" t="e">
        <v>#REF!</v>
      </c>
    </row>
    <row r="52" spans="1:33" ht="12.75">
      <c r="A52" s="14"/>
      <c r="B52" s="6" t="s">
        <v>82</v>
      </c>
      <c r="C52" s="9" t="e">
        <v>#REF!</v>
      </c>
      <c r="D52" s="9" t="e">
        <v>#REF!</v>
      </c>
      <c r="E52" s="9" t="e">
        <v>#REF!</v>
      </c>
      <c r="F52" s="9" t="e">
        <v>#REF!</v>
      </c>
      <c r="G52" s="9" t="e">
        <v>#REF!</v>
      </c>
      <c r="H52" s="9" t="e">
        <v>#REF!</v>
      </c>
      <c r="I52" s="9" t="e">
        <v>#REF!</v>
      </c>
      <c r="J52" s="9" t="e">
        <v>#REF!</v>
      </c>
      <c r="K52" s="9" t="e">
        <v>#REF!</v>
      </c>
      <c r="L52" s="9" t="e">
        <v>#REF!</v>
      </c>
      <c r="M52" s="9" t="e">
        <v>#REF!</v>
      </c>
      <c r="N52" s="9" t="e">
        <v>#REF!</v>
      </c>
      <c r="O52" s="9" t="e">
        <v>#REF!</v>
      </c>
      <c r="P52" s="9" t="e">
        <v>#REF!</v>
      </c>
      <c r="Q52" s="9" t="e">
        <v>#REF!</v>
      </c>
      <c r="R52" s="9" t="e">
        <v>#REF!</v>
      </c>
      <c r="S52" s="9" t="e">
        <v>#REF!</v>
      </c>
      <c r="T52" s="9" t="e">
        <v>#REF!</v>
      </c>
      <c r="U52" s="9" t="e">
        <v>#REF!</v>
      </c>
      <c r="V52" s="9" t="e">
        <v>#REF!</v>
      </c>
      <c r="W52" s="9" t="e">
        <v>#REF!</v>
      </c>
      <c r="X52" s="9" t="e">
        <v>#REF!</v>
      </c>
      <c r="Y52" s="9" t="e">
        <v>#REF!</v>
      </c>
      <c r="Z52" s="9" t="e">
        <v>#REF!</v>
      </c>
      <c r="AA52" s="9" t="e">
        <v>#REF!</v>
      </c>
      <c r="AB52" s="9" t="e">
        <v>#REF!</v>
      </c>
      <c r="AD52" s="47" t="e">
        <v>#REF!</v>
      </c>
      <c r="AG52" s="47" t="e">
        <v>#REF!</v>
      </c>
    </row>
    <row r="53" spans="1:33" ht="12.75">
      <c r="A53" s="14"/>
      <c r="B53" s="6" t="s">
        <v>83</v>
      </c>
      <c r="C53" s="9" t="e">
        <v>#REF!</v>
      </c>
      <c r="D53" s="9" t="e">
        <v>#REF!</v>
      </c>
      <c r="E53" s="9" t="e">
        <v>#REF!</v>
      </c>
      <c r="F53" s="9" t="e">
        <v>#REF!</v>
      </c>
      <c r="G53" s="9" t="e">
        <v>#REF!</v>
      </c>
      <c r="H53" s="9" t="e">
        <v>#REF!</v>
      </c>
      <c r="I53" s="9" t="e">
        <v>#REF!</v>
      </c>
      <c r="J53" s="9" t="e">
        <v>#REF!</v>
      </c>
      <c r="K53" s="9" t="e">
        <v>#REF!</v>
      </c>
      <c r="L53" s="9" t="e">
        <v>#REF!</v>
      </c>
      <c r="M53" s="9" t="e">
        <v>#REF!</v>
      </c>
      <c r="N53" s="9" t="e">
        <v>#REF!</v>
      </c>
      <c r="O53" s="9" t="e">
        <v>#REF!</v>
      </c>
      <c r="P53" s="9" t="e">
        <v>#REF!</v>
      </c>
      <c r="Q53" s="9" t="e">
        <v>#REF!</v>
      </c>
      <c r="R53" s="9" t="e">
        <v>#REF!</v>
      </c>
      <c r="S53" s="9" t="e">
        <v>#REF!</v>
      </c>
      <c r="T53" s="9" t="e">
        <v>#REF!</v>
      </c>
      <c r="U53" s="9" t="e">
        <v>#REF!</v>
      </c>
      <c r="V53" s="9" t="e">
        <v>#REF!</v>
      </c>
      <c r="W53" s="9" t="e">
        <v>#REF!</v>
      </c>
      <c r="X53" s="9" t="e">
        <v>#REF!</v>
      </c>
      <c r="Y53" s="9" t="e">
        <v>#REF!</v>
      </c>
      <c r="Z53" s="9" t="e">
        <v>#REF!</v>
      </c>
      <c r="AA53" s="9" t="e">
        <v>#REF!</v>
      </c>
      <c r="AB53" s="9" t="e">
        <v>#REF!</v>
      </c>
      <c r="AD53" s="47" t="e">
        <v>#REF!</v>
      </c>
      <c r="AG53" s="47" t="e">
        <v>#REF!</v>
      </c>
    </row>
    <row r="54" spans="1:33" ht="12.75">
      <c r="A54" s="14"/>
      <c r="B54" s="6" t="s">
        <v>84</v>
      </c>
      <c r="C54" s="9" t="e">
        <v>#REF!</v>
      </c>
      <c r="D54" s="9" t="e">
        <v>#REF!</v>
      </c>
      <c r="E54" s="9" t="e">
        <v>#REF!</v>
      </c>
      <c r="F54" s="9" t="e">
        <v>#REF!</v>
      </c>
      <c r="G54" s="9" t="e">
        <v>#REF!</v>
      </c>
      <c r="H54" s="9" t="e">
        <v>#REF!</v>
      </c>
      <c r="I54" s="9" t="e">
        <v>#REF!</v>
      </c>
      <c r="J54" s="9" t="e">
        <v>#REF!</v>
      </c>
      <c r="K54" s="9" t="e">
        <v>#REF!</v>
      </c>
      <c r="L54" s="9" t="e">
        <v>#REF!</v>
      </c>
      <c r="M54" s="9" t="e">
        <v>#REF!</v>
      </c>
      <c r="N54" s="9" t="e">
        <v>#REF!</v>
      </c>
      <c r="O54" s="9" t="e">
        <v>#REF!</v>
      </c>
      <c r="P54" s="9" t="e">
        <v>#REF!</v>
      </c>
      <c r="Q54" s="9" t="e">
        <v>#REF!</v>
      </c>
      <c r="R54" s="9" t="e">
        <v>#REF!</v>
      </c>
      <c r="S54" s="9" t="e">
        <v>#REF!</v>
      </c>
      <c r="T54" s="9" t="e">
        <v>#REF!</v>
      </c>
      <c r="U54" s="9" t="e">
        <v>#REF!</v>
      </c>
      <c r="V54" s="9" t="e">
        <v>#REF!</v>
      </c>
      <c r="W54" s="9" t="e">
        <v>#REF!</v>
      </c>
      <c r="X54" s="9" t="e">
        <v>#REF!</v>
      </c>
      <c r="Y54" s="9" t="e">
        <v>#REF!</v>
      </c>
      <c r="Z54" s="9" t="e">
        <v>#REF!</v>
      </c>
      <c r="AA54" s="9" t="e">
        <v>#REF!</v>
      </c>
      <c r="AB54" s="9" t="e">
        <v>#REF!</v>
      </c>
      <c r="AD54" s="47" t="e">
        <v>#REF!</v>
      </c>
      <c r="AG54" s="47" t="e">
        <v>#REF!</v>
      </c>
    </row>
    <row r="55" spans="1:33" ht="12.75">
      <c r="A55" s="14"/>
      <c r="B55" s="6" t="s">
        <v>85</v>
      </c>
      <c r="C55" s="9" t="e">
        <v>#REF!</v>
      </c>
      <c r="D55" s="9" t="e">
        <v>#REF!</v>
      </c>
      <c r="E55" s="9" t="e">
        <v>#REF!</v>
      </c>
      <c r="F55" s="9" t="e">
        <v>#REF!</v>
      </c>
      <c r="G55" s="9" t="e">
        <v>#REF!</v>
      </c>
      <c r="H55" s="9" t="e">
        <v>#REF!</v>
      </c>
      <c r="I55" s="9" t="e">
        <v>#REF!</v>
      </c>
      <c r="J55" s="9" t="e">
        <v>#REF!</v>
      </c>
      <c r="K55" s="9" t="e">
        <v>#REF!</v>
      </c>
      <c r="L55" s="9" t="e">
        <v>#REF!</v>
      </c>
      <c r="M55" s="9" t="e">
        <v>#REF!</v>
      </c>
      <c r="N55" s="9" t="e">
        <v>#REF!</v>
      </c>
      <c r="O55" s="9" t="e">
        <v>#REF!</v>
      </c>
      <c r="P55" s="9" t="e">
        <v>#REF!</v>
      </c>
      <c r="Q55" s="9" t="e">
        <v>#REF!</v>
      </c>
      <c r="R55" s="9" t="e">
        <v>#REF!</v>
      </c>
      <c r="S55" s="9" t="e">
        <v>#REF!</v>
      </c>
      <c r="T55" s="9" t="e">
        <v>#REF!</v>
      </c>
      <c r="U55" s="9" t="e">
        <v>#REF!</v>
      </c>
      <c r="V55" s="9" t="e">
        <v>#REF!</v>
      </c>
      <c r="W55" s="9" t="e">
        <v>#REF!</v>
      </c>
      <c r="X55" s="9" t="e">
        <v>#REF!</v>
      </c>
      <c r="Y55" s="9" t="e">
        <v>#REF!</v>
      </c>
      <c r="Z55" s="9" t="e">
        <v>#REF!</v>
      </c>
      <c r="AA55" s="9" t="e">
        <v>#REF!</v>
      </c>
      <c r="AB55" s="9" t="e">
        <v>#REF!</v>
      </c>
      <c r="AD55" s="47" t="e">
        <v>#REF!</v>
      </c>
      <c r="AG55" s="47" t="e">
        <v>#REF!</v>
      </c>
    </row>
    <row r="56" spans="1:35" ht="12.75">
      <c r="A56" s="12"/>
      <c r="B56" s="13" t="s">
        <v>20</v>
      </c>
      <c r="C56" s="15" t="e">
        <f>SUM(C51:C55)</f>
        <v>#REF!</v>
      </c>
      <c r="D56" s="15" t="e">
        <f aca="true" t="shared" si="8" ref="D56:AB56">SUM(D51:D55)</f>
        <v>#REF!</v>
      </c>
      <c r="E56" s="15" t="e">
        <f t="shared" si="8"/>
        <v>#REF!</v>
      </c>
      <c r="F56" s="15" t="e">
        <f t="shared" si="8"/>
        <v>#REF!</v>
      </c>
      <c r="G56" s="15" t="e">
        <f t="shared" si="8"/>
        <v>#REF!</v>
      </c>
      <c r="H56" s="15" t="e">
        <f t="shared" si="8"/>
        <v>#REF!</v>
      </c>
      <c r="I56" s="15" t="e">
        <f t="shared" si="8"/>
        <v>#REF!</v>
      </c>
      <c r="J56" s="15" t="e">
        <f t="shared" si="8"/>
        <v>#REF!</v>
      </c>
      <c r="K56" s="15" t="e">
        <f t="shared" si="8"/>
        <v>#REF!</v>
      </c>
      <c r="L56" s="15" t="e">
        <f t="shared" si="8"/>
        <v>#REF!</v>
      </c>
      <c r="M56" s="15" t="e">
        <f t="shared" si="8"/>
        <v>#REF!</v>
      </c>
      <c r="N56" s="15" t="e">
        <f t="shared" si="8"/>
        <v>#REF!</v>
      </c>
      <c r="O56" s="15" t="e">
        <f t="shared" si="8"/>
        <v>#REF!</v>
      </c>
      <c r="P56" s="15" t="e">
        <f t="shared" si="8"/>
        <v>#REF!</v>
      </c>
      <c r="Q56" s="15" t="e">
        <f t="shared" si="8"/>
        <v>#REF!</v>
      </c>
      <c r="R56" s="15" t="e">
        <f t="shared" si="8"/>
        <v>#REF!</v>
      </c>
      <c r="S56" s="15" t="e">
        <f t="shared" si="8"/>
        <v>#REF!</v>
      </c>
      <c r="T56" s="15" t="e">
        <f t="shared" si="8"/>
        <v>#REF!</v>
      </c>
      <c r="U56" s="15" t="e">
        <f t="shared" si="8"/>
        <v>#REF!</v>
      </c>
      <c r="V56" s="15" t="e">
        <f t="shared" si="8"/>
        <v>#REF!</v>
      </c>
      <c r="W56" s="15" t="e">
        <f t="shared" si="8"/>
        <v>#REF!</v>
      </c>
      <c r="X56" s="15" t="e">
        <f t="shared" si="8"/>
        <v>#REF!</v>
      </c>
      <c r="Y56" s="15" t="e">
        <f t="shared" si="8"/>
        <v>#REF!</v>
      </c>
      <c r="Z56" s="15" t="e">
        <f t="shared" si="8"/>
        <v>#REF!</v>
      </c>
      <c r="AA56" s="15" t="e">
        <f t="shared" si="8"/>
        <v>#REF!</v>
      </c>
      <c r="AB56" s="15" t="e">
        <f t="shared" si="8"/>
        <v>#REF!</v>
      </c>
      <c r="AD56" s="57" t="e">
        <f>SUM(AD51:AD55)</f>
        <v>#REF!</v>
      </c>
      <c r="AE56" s="55" t="e">
        <v>#REF!</v>
      </c>
      <c r="AF56" s="46" t="e">
        <f>IF(ROUND(AD56,0)=ROUND(AE56,0),"ok","error")</f>
        <v>#REF!</v>
      </c>
      <c r="AG56" s="57" t="e">
        <f>SUM(AG51:AG55)</f>
        <v>#REF!</v>
      </c>
      <c r="AH56" s="55" t="e">
        <v>#REF!</v>
      </c>
      <c r="AI56" s="46" t="e">
        <f>IF(ROUND(AG56,0)=ROUND(AH56,0),"ok","error")</f>
        <v>#REF!</v>
      </c>
    </row>
    <row r="57" spans="1:28" ht="12.75">
      <c r="A57" s="14"/>
      <c r="B57" s="6"/>
      <c r="C57" s="9"/>
      <c r="D57" s="9"/>
      <c r="E57" s="9"/>
      <c r="F57" s="9"/>
      <c r="G57" s="9"/>
      <c r="H57" s="9"/>
      <c r="I57" s="9"/>
      <c r="J57" s="9"/>
      <c r="K57" s="9"/>
      <c r="L57" s="9"/>
      <c r="M57" s="9"/>
      <c r="N57" s="9"/>
      <c r="O57" s="9"/>
      <c r="P57" s="9"/>
      <c r="Q57" s="9"/>
      <c r="R57" s="9"/>
      <c r="S57" s="9"/>
      <c r="T57" s="9"/>
      <c r="U57" s="9"/>
      <c r="V57" s="9"/>
      <c r="W57" s="9"/>
      <c r="X57" s="9"/>
      <c r="Y57" s="9"/>
      <c r="Z57" s="9"/>
      <c r="AA57" s="9"/>
      <c r="AB57" s="8"/>
    </row>
    <row r="58" spans="1:34" ht="12.75">
      <c r="A58" s="32" t="s">
        <v>2</v>
      </c>
      <c r="B58" s="33" t="s">
        <v>15</v>
      </c>
      <c r="C58" s="34" t="e">
        <f aca="true" t="shared" si="9" ref="C58:AB58">C9+C16+C23+C35+C56</f>
        <v>#REF!</v>
      </c>
      <c r="D58" s="34" t="e">
        <f t="shared" si="9"/>
        <v>#REF!</v>
      </c>
      <c r="E58" s="34" t="e">
        <f t="shared" si="9"/>
        <v>#REF!</v>
      </c>
      <c r="F58" s="34" t="e">
        <f t="shared" si="9"/>
        <v>#REF!</v>
      </c>
      <c r="G58" s="34" t="e">
        <f t="shared" si="9"/>
        <v>#REF!</v>
      </c>
      <c r="H58" s="34" t="e">
        <f t="shared" si="9"/>
        <v>#REF!</v>
      </c>
      <c r="I58" s="34" t="e">
        <f t="shared" si="9"/>
        <v>#REF!</v>
      </c>
      <c r="J58" s="34" t="e">
        <f t="shared" si="9"/>
        <v>#REF!</v>
      </c>
      <c r="K58" s="34" t="e">
        <f t="shared" si="9"/>
        <v>#REF!</v>
      </c>
      <c r="L58" s="34" t="e">
        <f t="shared" si="9"/>
        <v>#REF!</v>
      </c>
      <c r="M58" s="34" t="e">
        <f t="shared" si="9"/>
        <v>#REF!</v>
      </c>
      <c r="N58" s="34" t="e">
        <f t="shared" si="9"/>
        <v>#REF!</v>
      </c>
      <c r="O58" s="34" t="e">
        <f t="shared" si="9"/>
        <v>#REF!</v>
      </c>
      <c r="P58" s="34" t="e">
        <f t="shared" si="9"/>
        <v>#REF!</v>
      </c>
      <c r="Q58" s="34" t="e">
        <f t="shared" si="9"/>
        <v>#REF!</v>
      </c>
      <c r="R58" s="34" t="e">
        <f t="shared" si="9"/>
        <v>#REF!</v>
      </c>
      <c r="S58" s="34" t="e">
        <f t="shared" si="9"/>
        <v>#REF!</v>
      </c>
      <c r="T58" s="34" t="e">
        <f t="shared" si="9"/>
        <v>#REF!</v>
      </c>
      <c r="U58" s="34" t="e">
        <f t="shared" si="9"/>
        <v>#REF!</v>
      </c>
      <c r="V58" s="34" t="e">
        <f t="shared" si="9"/>
        <v>#REF!</v>
      </c>
      <c r="W58" s="34" t="e">
        <f t="shared" si="9"/>
        <v>#REF!</v>
      </c>
      <c r="X58" s="34" t="e">
        <f t="shared" si="9"/>
        <v>#REF!</v>
      </c>
      <c r="Y58" s="34" t="e">
        <f t="shared" si="9"/>
        <v>#REF!</v>
      </c>
      <c r="Z58" s="34" t="e">
        <f t="shared" si="9"/>
        <v>#REF!</v>
      </c>
      <c r="AA58" s="34" t="e">
        <f t="shared" si="9"/>
        <v>#REF!</v>
      </c>
      <c r="AB58" s="34" t="e">
        <f t="shared" si="9"/>
        <v>#REF!</v>
      </c>
      <c r="AD58" s="52" t="e">
        <f>AD9+AD16+AD23+AD35+AD56</f>
        <v>#REF!</v>
      </c>
      <c r="AE58" s="52" t="e">
        <v>#REF!</v>
      </c>
      <c r="AG58" s="27" t="e">
        <f>AG9+AG16+AG23+AG35+AG56</f>
        <v>#REF!</v>
      </c>
      <c r="AH58" s="52" t="e">
        <v>#REF!</v>
      </c>
    </row>
    <row r="59" spans="1:34" ht="12.75">
      <c r="A59" s="7" t="s">
        <v>24</v>
      </c>
      <c r="AE59" s="52" t="e">
        <v>#REF!</v>
      </c>
      <c r="AH59" s="52" t="e">
        <v>#REF!</v>
      </c>
    </row>
    <row r="60" ht="12.75">
      <c r="A60" s="7" t="s">
        <v>25</v>
      </c>
    </row>
    <row r="64" spans="1:5" ht="12.75">
      <c r="A64" t="s">
        <v>603</v>
      </c>
      <c r="C64">
        <v>2006</v>
      </c>
      <c r="D64">
        <v>2031</v>
      </c>
      <c r="E64" t="s">
        <v>88</v>
      </c>
    </row>
    <row r="65" spans="3:5" ht="12.75">
      <c r="C65" s="27" t="e">
        <f>C44</f>
        <v>#REF!</v>
      </c>
      <c r="D65" s="27" t="e">
        <f>AB44</f>
        <v>#REF!</v>
      </c>
      <c r="E65" s="45" t="e">
        <f>(D65-C65)/C65</f>
        <v>#REF!</v>
      </c>
    </row>
  </sheetData>
  <sheetProtection/>
  <mergeCells count="2">
    <mergeCell ref="A2:A3"/>
    <mergeCell ref="B2:B3"/>
  </mergeCells>
  <printOptions/>
  <pageMargins left="0.75" right="0.75" top="1" bottom="1" header="0.5" footer="0.5"/>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tabColor indexed="38"/>
  </sheetPr>
  <dimension ref="A1:AK65"/>
  <sheetViews>
    <sheetView zoomScalePageLayoutView="0" workbookViewId="0" topLeftCell="A37">
      <selection activeCell="A64" sqref="A64:E65"/>
    </sheetView>
  </sheetViews>
  <sheetFormatPr defaultColWidth="9.140625" defaultRowHeight="12.75"/>
  <cols>
    <col min="1" max="1" width="16.421875" style="0" customWidth="1"/>
    <col min="3" max="28" width="10.421875" style="0" bestFit="1" customWidth="1"/>
    <col min="30" max="30" width="9.140625" style="46" customWidth="1"/>
    <col min="31" max="31" width="9.140625" style="52" customWidth="1"/>
    <col min="32" max="32" width="9.140625" style="46" customWidth="1"/>
  </cols>
  <sheetData>
    <row r="1" spans="1:30" ht="12.75">
      <c r="A1" s="3" t="s">
        <v>50</v>
      </c>
      <c r="AD1" s="53" t="s">
        <v>47</v>
      </c>
    </row>
    <row r="2" spans="1:28" ht="14.25" customHeight="1">
      <c r="A2" s="282" t="s">
        <v>0</v>
      </c>
      <c r="B2" s="284" t="s">
        <v>13</v>
      </c>
      <c r="C2" s="4"/>
      <c r="D2" s="4"/>
      <c r="E2" s="4"/>
      <c r="F2" s="4"/>
      <c r="G2" s="4"/>
      <c r="H2" s="4"/>
      <c r="I2" s="4"/>
      <c r="J2" s="4"/>
      <c r="K2" s="4"/>
      <c r="L2" s="4"/>
      <c r="M2" s="4"/>
      <c r="N2" s="4"/>
      <c r="O2" s="4"/>
      <c r="P2" s="4"/>
      <c r="Q2" s="4"/>
      <c r="R2" s="4"/>
      <c r="S2" s="4"/>
      <c r="T2" s="4"/>
      <c r="U2" s="4"/>
      <c r="V2" s="4"/>
      <c r="W2" s="4"/>
      <c r="X2" s="4"/>
      <c r="Y2" s="4"/>
      <c r="Z2" s="4"/>
      <c r="AA2" s="4"/>
      <c r="AB2" s="5"/>
    </row>
    <row r="3" spans="1:33" ht="12.75">
      <c r="A3" s="283"/>
      <c r="B3" s="285"/>
      <c r="C3" s="10">
        <v>2006</v>
      </c>
      <c r="D3" s="10">
        <v>2007</v>
      </c>
      <c r="E3" s="10">
        <v>2008</v>
      </c>
      <c r="F3" s="10">
        <v>2009</v>
      </c>
      <c r="G3" s="10">
        <v>2010</v>
      </c>
      <c r="H3" s="10">
        <v>2011</v>
      </c>
      <c r="I3" s="10">
        <v>2012</v>
      </c>
      <c r="J3" s="10">
        <v>2013</v>
      </c>
      <c r="K3" s="10">
        <v>2014</v>
      </c>
      <c r="L3" s="10">
        <v>2015</v>
      </c>
      <c r="M3" s="10">
        <v>2016</v>
      </c>
      <c r="N3" s="10">
        <v>2017</v>
      </c>
      <c r="O3" s="10">
        <v>2018</v>
      </c>
      <c r="P3" s="10">
        <v>2019</v>
      </c>
      <c r="Q3" s="10">
        <v>2020</v>
      </c>
      <c r="R3" s="10">
        <v>2021</v>
      </c>
      <c r="S3" s="10">
        <v>2022</v>
      </c>
      <c r="T3" s="10">
        <v>2023</v>
      </c>
      <c r="U3" s="10">
        <v>2024</v>
      </c>
      <c r="V3" s="10">
        <v>2025</v>
      </c>
      <c r="W3" s="10">
        <v>2026</v>
      </c>
      <c r="X3" s="10">
        <v>2027</v>
      </c>
      <c r="Y3" s="10">
        <v>2028</v>
      </c>
      <c r="Z3" s="10">
        <v>2029</v>
      </c>
      <c r="AA3" s="10">
        <v>2030</v>
      </c>
      <c r="AB3" s="11">
        <v>2031</v>
      </c>
      <c r="AD3" s="51">
        <v>2006</v>
      </c>
      <c r="AG3" s="51">
        <v>2031</v>
      </c>
    </row>
    <row r="4" spans="1:33" ht="12.75">
      <c r="A4" s="42" t="s">
        <v>14</v>
      </c>
      <c r="B4" s="6" t="s">
        <v>81</v>
      </c>
      <c r="C4" s="9" t="e">
        <v>#REF!</v>
      </c>
      <c r="D4" s="9" t="e">
        <v>#REF!</v>
      </c>
      <c r="E4" s="9" t="e">
        <v>#REF!</v>
      </c>
      <c r="F4" s="9" t="e">
        <v>#REF!</v>
      </c>
      <c r="G4" s="9" t="e">
        <v>#REF!</v>
      </c>
      <c r="H4" s="9" t="e">
        <v>#REF!</v>
      </c>
      <c r="I4" s="9" t="e">
        <v>#REF!</v>
      </c>
      <c r="J4" s="9" t="e">
        <v>#REF!</v>
      </c>
      <c r="K4" s="9" t="e">
        <v>#REF!</v>
      </c>
      <c r="L4" s="9" t="e">
        <v>#REF!</v>
      </c>
      <c r="M4" s="9" t="e">
        <v>#REF!</v>
      </c>
      <c r="N4" s="9" t="e">
        <v>#REF!</v>
      </c>
      <c r="O4" s="9" t="e">
        <v>#REF!</v>
      </c>
      <c r="P4" s="9" t="e">
        <v>#REF!</v>
      </c>
      <c r="Q4" s="9" t="e">
        <v>#REF!</v>
      </c>
      <c r="R4" s="9" t="e">
        <v>#REF!</v>
      </c>
      <c r="S4" s="9" t="e">
        <v>#REF!</v>
      </c>
      <c r="T4" s="9" t="e">
        <v>#REF!</v>
      </c>
      <c r="U4" s="9" t="e">
        <v>#REF!</v>
      </c>
      <c r="V4" s="9" t="e">
        <v>#REF!</v>
      </c>
      <c r="W4" s="9" t="e">
        <v>#REF!</v>
      </c>
      <c r="X4" s="9" t="e">
        <v>#REF!</v>
      </c>
      <c r="Y4" s="9" t="e">
        <v>#REF!</v>
      </c>
      <c r="Z4" s="9" t="e">
        <v>#REF!</v>
      </c>
      <c r="AA4" s="9" t="e">
        <v>#REF!</v>
      </c>
      <c r="AB4" s="9" t="e">
        <v>#REF!</v>
      </c>
      <c r="AD4" s="47" t="e">
        <v>#REF!</v>
      </c>
      <c r="AE4" s="47"/>
      <c r="AG4" s="47" t="e">
        <v>#REF!</v>
      </c>
    </row>
    <row r="5" spans="1:33" ht="12.75">
      <c r="A5" s="14"/>
      <c r="B5" s="6" t="s">
        <v>82</v>
      </c>
      <c r="C5" s="9" t="e">
        <v>#REF!</v>
      </c>
      <c r="D5" s="9" t="e">
        <v>#REF!</v>
      </c>
      <c r="E5" s="9" t="e">
        <v>#REF!</v>
      </c>
      <c r="F5" s="9" t="e">
        <v>#REF!</v>
      </c>
      <c r="G5" s="9" t="e">
        <v>#REF!</v>
      </c>
      <c r="H5" s="9" t="e">
        <v>#REF!</v>
      </c>
      <c r="I5" s="9" t="e">
        <v>#REF!</v>
      </c>
      <c r="J5" s="9" t="e">
        <v>#REF!</v>
      </c>
      <c r="K5" s="9" t="e">
        <v>#REF!</v>
      </c>
      <c r="L5" s="9" t="e">
        <v>#REF!</v>
      </c>
      <c r="M5" s="9" t="e">
        <v>#REF!</v>
      </c>
      <c r="N5" s="9" t="e">
        <v>#REF!</v>
      </c>
      <c r="O5" s="9" t="e">
        <v>#REF!</v>
      </c>
      <c r="P5" s="9" t="e">
        <v>#REF!</v>
      </c>
      <c r="Q5" s="9" t="e">
        <v>#REF!</v>
      </c>
      <c r="R5" s="9" t="e">
        <v>#REF!</v>
      </c>
      <c r="S5" s="9" t="e">
        <v>#REF!</v>
      </c>
      <c r="T5" s="9" t="e">
        <v>#REF!</v>
      </c>
      <c r="U5" s="9" t="e">
        <v>#REF!</v>
      </c>
      <c r="V5" s="9" t="e">
        <v>#REF!</v>
      </c>
      <c r="W5" s="9" t="e">
        <v>#REF!</v>
      </c>
      <c r="X5" s="9" t="e">
        <v>#REF!</v>
      </c>
      <c r="Y5" s="9" t="e">
        <v>#REF!</v>
      </c>
      <c r="Z5" s="9" t="e">
        <v>#REF!</v>
      </c>
      <c r="AA5" s="9" t="e">
        <v>#REF!</v>
      </c>
      <c r="AB5" s="9" t="e">
        <v>#REF!</v>
      </c>
      <c r="AD5" s="47" t="e">
        <v>#REF!</v>
      </c>
      <c r="AE5" s="47"/>
      <c r="AG5" s="47" t="e">
        <v>#REF!</v>
      </c>
    </row>
    <row r="6" spans="1:33" ht="12.75">
      <c r="A6" s="14"/>
      <c r="B6" s="6" t="s">
        <v>83</v>
      </c>
      <c r="C6" s="9" t="e">
        <v>#REF!</v>
      </c>
      <c r="D6" s="9" t="e">
        <v>#REF!</v>
      </c>
      <c r="E6" s="9" t="e">
        <v>#REF!</v>
      </c>
      <c r="F6" s="9" t="e">
        <v>#REF!</v>
      </c>
      <c r="G6" s="9" t="e">
        <v>#REF!</v>
      </c>
      <c r="H6" s="9" t="e">
        <v>#REF!</v>
      </c>
      <c r="I6" s="9" t="e">
        <v>#REF!</v>
      </c>
      <c r="J6" s="9" t="e">
        <v>#REF!</v>
      </c>
      <c r="K6" s="9" t="e">
        <v>#REF!</v>
      </c>
      <c r="L6" s="9" t="e">
        <v>#REF!</v>
      </c>
      <c r="M6" s="9" t="e">
        <v>#REF!</v>
      </c>
      <c r="N6" s="9" t="e">
        <v>#REF!</v>
      </c>
      <c r="O6" s="9" t="e">
        <v>#REF!</v>
      </c>
      <c r="P6" s="9" t="e">
        <v>#REF!</v>
      </c>
      <c r="Q6" s="9" t="e">
        <v>#REF!</v>
      </c>
      <c r="R6" s="9" t="e">
        <v>#REF!</v>
      </c>
      <c r="S6" s="9" t="e">
        <v>#REF!</v>
      </c>
      <c r="T6" s="9" t="e">
        <v>#REF!</v>
      </c>
      <c r="U6" s="9" t="e">
        <v>#REF!</v>
      </c>
      <c r="V6" s="9" t="e">
        <v>#REF!</v>
      </c>
      <c r="W6" s="9" t="e">
        <v>#REF!</v>
      </c>
      <c r="X6" s="9" t="e">
        <v>#REF!</v>
      </c>
      <c r="Y6" s="9" t="e">
        <v>#REF!</v>
      </c>
      <c r="Z6" s="9" t="e">
        <v>#REF!</v>
      </c>
      <c r="AA6" s="9" t="e">
        <v>#REF!</v>
      </c>
      <c r="AB6" s="9" t="e">
        <v>#REF!</v>
      </c>
      <c r="AD6" s="47" t="e">
        <v>#REF!</v>
      </c>
      <c r="AE6" s="47"/>
      <c r="AG6" s="47" t="e">
        <v>#REF!</v>
      </c>
    </row>
    <row r="7" spans="1:33" ht="12.75">
      <c r="A7" s="14"/>
      <c r="B7" s="6" t="s">
        <v>84</v>
      </c>
      <c r="C7" s="9" t="e">
        <v>#REF!</v>
      </c>
      <c r="D7" s="9" t="e">
        <v>#REF!</v>
      </c>
      <c r="E7" s="9" t="e">
        <v>#REF!</v>
      </c>
      <c r="F7" s="9" t="e">
        <v>#REF!</v>
      </c>
      <c r="G7" s="9" t="e">
        <v>#REF!</v>
      </c>
      <c r="H7" s="9" t="e">
        <v>#REF!</v>
      </c>
      <c r="I7" s="9" t="e">
        <v>#REF!</v>
      </c>
      <c r="J7" s="9" t="e">
        <v>#REF!</v>
      </c>
      <c r="K7" s="9" t="e">
        <v>#REF!</v>
      </c>
      <c r="L7" s="9" t="e">
        <v>#REF!</v>
      </c>
      <c r="M7" s="9" t="e">
        <v>#REF!</v>
      </c>
      <c r="N7" s="9" t="e">
        <v>#REF!</v>
      </c>
      <c r="O7" s="9" t="e">
        <v>#REF!</v>
      </c>
      <c r="P7" s="9" t="e">
        <v>#REF!</v>
      </c>
      <c r="Q7" s="9" t="e">
        <v>#REF!</v>
      </c>
      <c r="R7" s="9" t="e">
        <v>#REF!</v>
      </c>
      <c r="S7" s="9" t="e">
        <v>#REF!</v>
      </c>
      <c r="T7" s="9" t="e">
        <v>#REF!</v>
      </c>
      <c r="U7" s="9" t="e">
        <v>#REF!</v>
      </c>
      <c r="V7" s="9" t="e">
        <v>#REF!</v>
      </c>
      <c r="W7" s="9" t="e">
        <v>#REF!</v>
      </c>
      <c r="X7" s="9" t="e">
        <v>#REF!</v>
      </c>
      <c r="Y7" s="9" t="e">
        <v>#REF!</v>
      </c>
      <c r="Z7" s="9" t="e">
        <v>#REF!</v>
      </c>
      <c r="AA7" s="9" t="e">
        <v>#REF!</v>
      </c>
      <c r="AB7" s="9" t="e">
        <v>#REF!</v>
      </c>
      <c r="AD7" s="47" t="e">
        <v>#REF!</v>
      </c>
      <c r="AE7" s="47"/>
      <c r="AG7" s="47" t="e">
        <v>#REF!</v>
      </c>
    </row>
    <row r="8" spans="1:33" ht="12.75">
      <c r="A8" s="14"/>
      <c r="B8" s="6" t="s">
        <v>85</v>
      </c>
      <c r="C8" s="9" t="e">
        <v>#REF!</v>
      </c>
      <c r="D8" s="9" t="e">
        <v>#REF!</v>
      </c>
      <c r="E8" s="9" t="e">
        <v>#REF!</v>
      </c>
      <c r="F8" s="9" t="e">
        <v>#REF!</v>
      </c>
      <c r="G8" s="9" t="e">
        <v>#REF!</v>
      </c>
      <c r="H8" s="9" t="e">
        <v>#REF!</v>
      </c>
      <c r="I8" s="9" t="e">
        <v>#REF!</v>
      </c>
      <c r="J8" s="9" t="e">
        <v>#REF!</v>
      </c>
      <c r="K8" s="9" t="e">
        <v>#REF!</v>
      </c>
      <c r="L8" s="9" t="e">
        <v>#REF!</v>
      </c>
      <c r="M8" s="9" t="e">
        <v>#REF!</v>
      </c>
      <c r="N8" s="9" t="e">
        <v>#REF!</v>
      </c>
      <c r="O8" s="9" t="e">
        <v>#REF!</v>
      </c>
      <c r="P8" s="9" t="e">
        <v>#REF!</v>
      </c>
      <c r="Q8" s="9" t="e">
        <v>#REF!</v>
      </c>
      <c r="R8" s="9" t="e">
        <v>#REF!</v>
      </c>
      <c r="S8" s="9" t="e">
        <v>#REF!</v>
      </c>
      <c r="T8" s="9" t="e">
        <v>#REF!</v>
      </c>
      <c r="U8" s="9" t="e">
        <v>#REF!</v>
      </c>
      <c r="V8" s="9" t="e">
        <v>#REF!</v>
      </c>
      <c r="W8" s="9" t="e">
        <v>#REF!</v>
      </c>
      <c r="X8" s="9" t="e">
        <v>#REF!</v>
      </c>
      <c r="Y8" s="9" t="e">
        <v>#REF!</v>
      </c>
      <c r="Z8" s="9" t="e">
        <v>#REF!</v>
      </c>
      <c r="AA8" s="9" t="e">
        <v>#REF!</v>
      </c>
      <c r="AB8" s="9" t="e">
        <v>#REF!</v>
      </c>
      <c r="AD8" s="47" t="e">
        <v>#REF!</v>
      </c>
      <c r="AE8" s="47"/>
      <c r="AG8" s="47" t="e">
        <v>#REF!</v>
      </c>
    </row>
    <row r="9" spans="1:35" ht="12.75">
      <c r="A9" s="12"/>
      <c r="B9" s="13" t="s">
        <v>15</v>
      </c>
      <c r="C9" s="15" t="e">
        <f>SUM(C4:C8)</f>
        <v>#REF!</v>
      </c>
      <c r="D9" s="15" t="e">
        <f aca="true" t="shared" si="0" ref="D9:AB9">SUM(D4:D8)</f>
        <v>#REF!</v>
      </c>
      <c r="E9" s="15" t="e">
        <f t="shared" si="0"/>
        <v>#REF!</v>
      </c>
      <c r="F9" s="15" t="e">
        <f t="shared" si="0"/>
        <v>#REF!</v>
      </c>
      <c r="G9" s="15" t="e">
        <f t="shared" si="0"/>
        <v>#REF!</v>
      </c>
      <c r="H9" s="15" t="e">
        <f t="shared" si="0"/>
        <v>#REF!</v>
      </c>
      <c r="I9" s="15" t="e">
        <f t="shared" si="0"/>
        <v>#REF!</v>
      </c>
      <c r="J9" s="15" t="e">
        <f t="shared" si="0"/>
        <v>#REF!</v>
      </c>
      <c r="K9" s="15" t="e">
        <f t="shared" si="0"/>
        <v>#REF!</v>
      </c>
      <c r="L9" s="15" t="e">
        <f t="shared" si="0"/>
        <v>#REF!</v>
      </c>
      <c r="M9" s="15" t="e">
        <f t="shared" si="0"/>
        <v>#REF!</v>
      </c>
      <c r="N9" s="15" t="e">
        <f t="shared" si="0"/>
        <v>#REF!</v>
      </c>
      <c r="O9" s="15" t="e">
        <f t="shared" si="0"/>
        <v>#REF!</v>
      </c>
      <c r="P9" s="15" t="e">
        <f t="shared" si="0"/>
        <v>#REF!</v>
      </c>
      <c r="Q9" s="15" t="e">
        <f t="shared" si="0"/>
        <v>#REF!</v>
      </c>
      <c r="R9" s="15" t="e">
        <f t="shared" si="0"/>
        <v>#REF!</v>
      </c>
      <c r="S9" s="15" t="e">
        <f t="shared" si="0"/>
        <v>#REF!</v>
      </c>
      <c r="T9" s="15" t="e">
        <f t="shared" si="0"/>
        <v>#REF!</v>
      </c>
      <c r="U9" s="15" t="e">
        <f t="shared" si="0"/>
        <v>#REF!</v>
      </c>
      <c r="V9" s="15" t="e">
        <f t="shared" si="0"/>
        <v>#REF!</v>
      </c>
      <c r="W9" s="15" t="e">
        <f t="shared" si="0"/>
        <v>#REF!</v>
      </c>
      <c r="X9" s="15" t="e">
        <f t="shared" si="0"/>
        <v>#REF!</v>
      </c>
      <c r="Y9" s="15" t="e">
        <f t="shared" si="0"/>
        <v>#REF!</v>
      </c>
      <c r="Z9" s="15" t="e">
        <f t="shared" si="0"/>
        <v>#REF!</v>
      </c>
      <c r="AA9" s="15" t="e">
        <f t="shared" si="0"/>
        <v>#REF!</v>
      </c>
      <c r="AB9" s="15" t="e">
        <f t="shared" si="0"/>
        <v>#REF!</v>
      </c>
      <c r="AD9" s="54" t="e">
        <f>SUM(AD4:AD8)</f>
        <v>#REF!</v>
      </c>
      <c r="AE9" s="54" t="e">
        <v>#REF!</v>
      </c>
      <c r="AF9" s="46" t="e">
        <f>IF(ROUND(AD9,0)=ROUND(AE9,0),"ok","error")</f>
        <v>#REF!</v>
      </c>
      <c r="AG9" s="54" t="e">
        <f>SUM(AG4:AG8)</f>
        <v>#REF!</v>
      </c>
      <c r="AH9" s="54" t="e">
        <v>#REF!</v>
      </c>
      <c r="AI9" s="46" t="e">
        <f>IF(ROUND(AG9,0)=ROUND(AH9,0),"ok","error")</f>
        <v>#REF!</v>
      </c>
    </row>
    <row r="10" spans="1:32" s="16" customFormat="1" ht="12.75">
      <c r="A10" s="30"/>
      <c r="B10" s="31"/>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D10" s="46"/>
      <c r="AE10" s="52"/>
      <c r="AF10" s="46"/>
    </row>
    <row r="11" spans="1:33" ht="12.75">
      <c r="A11" s="42" t="s">
        <v>16</v>
      </c>
      <c r="B11" s="6" t="s">
        <v>81</v>
      </c>
      <c r="C11" s="9" t="e">
        <v>#REF!</v>
      </c>
      <c r="D11" s="9" t="e">
        <v>#REF!</v>
      </c>
      <c r="E11" s="9" t="e">
        <v>#REF!</v>
      </c>
      <c r="F11" s="9" t="e">
        <v>#REF!</v>
      </c>
      <c r="G11" s="9" t="e">
        <v>#REF!</v>
      </c>
      <c r="H11" s="9" t="e">
        <v>#REF!</v>
      </c>
      <c r="I11" s="9" t="e">
        <v>#REF!</v>
      </c>
      <c r="J11" s="9" t="e">
        <v>#REF!</v>
      </c>
      <c r="K11" s="9" t="e">
        <v>#REF!</v>
      </c>
      <c r="L11" s="9" t="e">
        <v>#REF!</v>
      </c>
      <c r="M11" s="9" t="e">
        <v>#REF!</v>
      </c>
      <c r="N11" s="9" t="e">
        <v>#REF!</v>
      </c>
      <c r="O11" s="9" t="e">
        <v>#REF!</v>
      </c>
      <c r="P11" s="9" t="e">
        <v>#REF!</v>
      </c>
      <c r="Q11" s="9" t="e">
        <v>#REF!</v>
      </c>
      <c r="R11" s="9" t="e">
        <v>#REF!</v>
      </c>
      <c r="S11" s="9" t="e">
        <v>#REF!</v>
      </c>
      <c r="T11" s="9" t="e">
        <v>#REF!</v>
      </c>
      <c r="U11" s="9" t="e">
        <v>#REF!</v>
      </c>
      <c r="V11" s="9" t="e">
        <v>#REF!</v>
      </c>
      <c r="W11" s="9" t="e">
        <v>#REF!</v>
      </c>
      <c r="X11" s="9" t="e">
        <v>#REF!</v>
      </c>
      <c r="Y11" s="9" t="e">
        <v>#REF!</v>
      </c>
      <c r="Z11" s="9" t="e">
        <v>#REF!</v>
      </c>
      <c r="AA11" s="9" t="e">
        <v>#REF!</v>
      </c>
      <c r="AB11" s="9" t="e">
        <v>#REF!</v>
      </c>
      <c r="AD11" s="47" t="e">
        <v>#REF!</v>
      </c>
      <c r="AE11" s="47"/>
      <c r="AG11" s="56" t="e">
        <v>#REF!</v>
      </c>
    </row>
    <row r="12" spans="1:33" ht="12.75">
      <c r="A12" s="14"/>
      <c r="B12" s="6" t="s">
        <v>82</v>
      </c>
      <c r="C12" s="9" t="e">
        <v>#REF!</v>
      </c>
      <c r="D12" s="9" t="e">
        <v>#REF!</v>
      </c>
      <c r="E12" s="9" t="e">
        <v>#REF!</v>
      </c>
      <c r="F12" s="9" t="e">
        <v>#REF!</v>
      </c>
      <c r="G12" s="9" t="e">
        <v>#REF!</v>
      </c>
      <c r="H12" s="9" t="e">
        <v>#REF!</v>
      </c>
      <c r="I12" s="9" t="e">
        <v>#REF!</v>
      </c>
      <c r="J12" s="9" t="e">
        <v>#REF!</v>
      </c>
      <c r="K12" s="9" t="e">
        <v>#REF!</v>
      </c>
      <c r="L12" s="9" t="e">
        <v>#REF!</v>
      </c>
      <c r="M12" s="9" t="e">
        <v>#REF!</v>
      </c>
      <c r="N12" s="9" t="e">
        <v>#REF!</v>
      </c>
      <c r="O12" s="9" t="e">
        <v>#REF!</v>
      </c>
      <c r="P12" s="9" t="e">
        <v>#REF!</v>
      </c>
      <c r="Q12" s="9" t="e">
        <v>#REF!</v>
      </c>
      <c r="R12" s="9" t="e">
        <v>#REF!</v>
      </c>
      <c r="S12" s="9" t="e">
        <v>#REF!</v>
      </c>
      <c r="T12" s="9" t="e">
        <v>#REF!</v>
      </c>
      <c r="U12" s="9" t="e">
        <v>#REF!</v>
      </c>
      <c r="V12" s="9" t="e">
        <v>#REF!</v>
      </c>
      <c r="W12" s="9" t="e">
        <v>#REF!</v>
      </c>
      <c r="X12" s="9" t="e">
        <v>#REF!</v>
      </c>
      <c r="Y12" s="9" t="e">
        <v>#REF!</v>
      </c>
      <c r="Z12" s="9" t="e">
        <v>#REF!</v>
      </c>
      <c r="AA12" s="9" t="e">
        <v>#REF!</v>
      </c>
      <c r="AB12" s="9" t="e">
        <v>#REF!</v>
      </c>
      <c r="AD12" s="47" t="e">
        <v>#REF!</v>
      </c>
      <c r="AE12" s="47"/>
      <c r="AG12" s="47" t="e">
        <v>#REF!</v>
      </c>
    </row>
    <row r="13" spans="1:33" ht="12.75">
      <c r="A13" s="14"/>
      <c r="B13" s="6" t="s">
        <v>83</v>
      </c>
      <c r="C13" s="9" t="e">
        <v>#REF!</v>
      </c>
      <c r="D13" s="9" t="e">
        <v>#REF!</v>
      </c>
      <c r="E13" s="9" t="e">
        <v>#REF!</v>
      </c>
      <c r="F13" s="9" t="e">
        <v>#REF!</v>
      </c>
      <c r="G13" s="9" t="e">
        <v>#REF!</v>
      </c>
      <c r="H13" s="9" t="e">
        <v>#REF!</v>
      </c>
      <c r="I13" s="9" t="e">
        <v>#REF!</v>
      </c>
      <c r="J13" s="9" t="e">
        <v>#REF!</v>
      </c>
      <c r="K13" s="9" t="e">
        <v>#REF!</v>
      </c>
      <c r="L13" s="9" t="e">
        <v>#REF!</v>
      </c>
      <c r="M13" s="9" t="e">
        <v>#REF!</v>
      </c>
      <c r="N13" s="9" t="e">
        <v>#REF!</v>
      </c>
      <c r="O13" s="9" t="e">
        <v>#REF!</v>
      </c>
      <c r="P13" s="9" t="e">
        <v>#REF!</v>
      </c>
      <c r="Q13" s="9" t="e">
        <v>#REF!</v>
      </c>
      <c r="R13" s="9" t="e">
        <v>#REF!</v>
      </c>
      <c r="S13" s="9" t="e">
        <v>#REF!</v>
      </c>
      <c r="T13" s="9" t="e">
        <v>#REF!</v>
      </c>
      <c r="U13" s="9" t="e">
        <v>#REF!</v>
      </c>
      <c r="V13" s="9" t="e">
        <v>#REF!</v>
      </c>
      <c r="W13" s="9" t="e">
        <v>#REF!</v>
      </c>
      <c r="X13" s="9" t="e">
        <v>#REF!</v>
      </c>
      <c r="Y13" s="9" t="e">
        <v>#REF!</v>
      </c>
      <c r="Z13" s="9" t="e">
        <v>#REF!</v>
      </c>
      <c r="AA13" s="9" t="e">
        <v>#REF!</v>
      </c>
      <c r="AB13" s="9" t="e">
        <v>#REF!</v>
      </c>
      <c r="AC13" s="9"/>
      <c r="AD13" s="47" t="e">
        <v>#REF!</v>
      </c>
      <c r="AE13" s="47"/>
      <c r="AG13" s="47" t="e">
        <v>#REF!</v>
      </c>
    </row>
    <row r="14" spans="1:33" ht="12.75">
      <c r="A14" s="14"/>
      <c r="B14" s="6" t="s">
        <v>84</v>
      </c>
      <c r="C14" s="9" t="e">
        <v>#REF!</v>
      </c>
      <c r="D14" s="9" t="e">
        <v>#REF!</v>
      </c>
      <c r="E14" s="9" t="e">
        <v>#REF!</v>
      </c>
      <c r="F14" s="9" t="e">
        <v>#REF!</v>
      </c>
      <c r="G14" s="9" t="e">
        <v>#REF!</v>
      </c>
      <c r="H14" s="9" t="e">
        <v>#REF!</v>
      </c>
      <c r="I14" s="9" t="e">
        <v>#REF!</v>
      </c>
      <c r="J14" s="9" t="e">
        <v>#REF!</v>
      </c>
      <c r="K14" s="9" t="e">
        <v>#REF!</v>
      </c>
      <c r="L14" s="9" t="e">
        <v>#REF!</v>
      </c>
      <c r="M14" s="9" t="e">
        <v>#REF!</v>
      </c>
      <c r="N14" s="9" t="e">
        <v>#REF!</v>
      </c>
      <c r="O14" s="9" t="e">
        <v>#REF!</v>
      </c>
      <c r="P14" s="9" t="e">
        <v>#REF!</v>
      </c>
      <c r="Q14" s="9" t="e">
        <v>#REF!</v>
      </c>
      <c r="R14" s="9" t="e">
        <v>#REF!</v>
      </c>
      <c r="S14" s="9" t="e">
        <v>#REF!</v>
      </c>
      <c r="T14" s="9" t="e">
        <v>#REF!</v>
      </c>
      <c r="U14" s="9" t="e">
        <v>#REF!</v>
      </c>
      <c r="V14" s="9" t="e">
        <v>#REF!</v>
      </c>
      <c r="W14" s="9" t="e">
        <v>#REF!</v>
      </c>
      <c r="X14" s="9" t="e">
        <v>#REF!</v>
      </c>
      <c r="Y14" s="9" t="e">
        <v>#REF!</v>
      </c>
      <c r="Z14" s="9" t="e">
        <v>#REF!</v>
      </c>
      <c r="AA14" s="9" t="e">
        <v>#REF!</v>
      </c>
      <c r="AB14" s="9" t="e">
        <v>#REF!</v>
      </c>
      <c r="AD14" s="47" t="e">
        <v>#REF!</v>
      </c>
      <c r="AE14" s="47"/>
      <c r="AG14" s="47" t="e">
        <v>#REF!</v>
      </c>
    </row>
    <row r="15" spans="1:33" ht="12.75">
      <c r="A15" s="14"/>
      <c r="B15" s="6" t="s">
        <v>85</v>
      </c>
      <c r="C15" s="9" t="e">
        <v>#REF!</v>
      </c>
      <c r="D15" s="9" t="e">
        <v>#REF!</v>
      </c>
      <c r="E15" s="9" t="e">
        <v>#REF!</v>
      </c>
      <c r="F15" s="9" t="e">
        <v>#REF!</v>
      </c>
      <c r="G15" s="9" t="e">
        <v>#REF!</v>
      </c>
      <c r="H15" s="9" t="e">
        <v>#REF!</v>
      </c>
      <c r="I15" s="9" t="e">
        <v>#REF!</v>
      </c>
      <c r="J15" s="9" t="e">
        <v>#REF!</v>
      </c>
      <c r="K15" s="9" t="e">
        <v>#REF!</v>
      </c>
      <c r="L15" s="9" t="e">
        <v>#REF!</v>
      </c>
      <c r="M15" s="9" t="e">
        <v>#REF!</v>
      </c>
      <c r="N15" s="9" t="e">
        <v>#REF!</v>
      </c>
      <c r="O15" s="9" t="e">
        <v>#REF!</v>
      </c>
      <c r="P15" s="9" t="e">
        <v>#REF!</v>
      </c>
      <c r="Q15" s="9" t="e">
        <v>#REF!</v>
      </c>
      <c r="R15" s="9" t="e">
        <v>#REF!</v>
      </c>
      <c r="S15" s="9" t="e">
        <v>#REF!</v>
      </c>
      <c r="T15" s="9" t="e">
        <v>#REF!</v>
      </c>
      <c r="U15" s="9" t="e">
        <v>#REF!</v>
      </c>
      <c r="V15" s="9" t="e">
        <v>#REF!</v>
      </c>
      <c r="W15" s="9" t="e">
        <v>#REF!</v>
      </c>
      <c r="X15" s="9" t="e">
        <v>#REF!</v>
      </c>
      <c r="Y15" s="9" t="e">
        <v>#REF!</v>
      </c>
      <c r="Z15" s="9" t="e">
        <v>#REF!</v>
      </c>
      <c r="AA15" s="9" t="e">
        <v>#REF!</v>
      </c>
      <c r="AB15" s="9" t="e">
        <v>#REF!</v>
      </c>
      <c r="AD15" s="47" t="e">
        <v>#REF!</v>
      </c>
      <c r="AE15" s="47"/>
      <c r="AG15" s="47" t="e">
        <v>#REF!</v>
      </c>
    </row>
    <row r="16" spans="1:35" ht="12.75">
      <c r="A16" s="12"/>
      <c r="B16" s="13" t="s">
        <v>15</v>
      </c>
      <c r="C16" s="15" t="e">
        <f>SUM(C11:C15)</f>
        <v>#REF!</v>
      </c>
      <c r="D16" s="15" t="e">
        <f aca="true" t="shared" si="1" ref="D16:AB16">SUM(D11:D15)</f>
        <v>#REF!</v>
      </c>
      <c r="E16" s="15" t="e">
        <f t="shared" si="1"/>
        <v>#REF!</v>
      </c>
      <c r="F16" s="15" t="e">
        <f t="shared" si="1"/>
        <v>#REF!</v>
      </c>
      <c r="G16" s="15" t="e">
        <f t="shared" si="1"/>
        <v>#REF!</v>
      </c>
      <c r="H16" s="15" t="e">
        <f t="shared" si="1"/>
        <v>#REF!</v>
      </c>
      <c r="I16" s="15" t="e">
        <f t="shared" si="1"/>
        <v>#REF!</v>
      </c>
      <c r="J16" s="15" t="e">
        <f t="shared" si="1"/>
        <v>#REF!</v>
      </c>
      <c r="K16" s="15" t="e">
        <f t="shared" si="1"/>
        <v>#REF!</v>
      </c>
      <c r="L16" s="15" t="e">
        <f t="shared" si="1"/>
        <v>#REF!</v>
      </c>
      <c r="M16" s="15" t="e">
        <f t="shared" si="1"/>
        <v>#REF!</v>
      </c>
      <c r="N16" s="15" t="e">
        <f t="shared" si="1"/>
        <v>#REF!</v>
      </c>
      <c r="O16" s="15" t="e">
        <f t="shared" si="1"/>
        <v>#REF!</v>
      </c>
      <c r="P16" s="15" t="e">
        <f t="shared" si="1"/>
        <v>#REF!</v>
      </c>
      <c r="Q16" s="15" t="e">
        <f t="shared" si="1"/>
        <v>#REF!</v>
      </c>
      <c r="R16" s="15" t="e">
        <f t="shared" si="1"/>
        <v>#REF!</v>
      </c>
      <c r="S16" s="15" t="e">
        <f t="shared" si="1"/>
        <v>#REF!</v>
      </c>
      <c r="T16" s="15" t="e">
        <f t="shared" si="1"/>
        <v>#REF!</v>
      </c>
      <c r="U16" s="15" t="e">
        <f t="shared" si="1"/>
        <v>#REF!</v>
      </c>
      <c r="V16" s="15" t="e">
        <f t="shared" si="1"/>
        <v>#REF!</v>
      </c>
      <c r="W16" s="15" t="e">
        <f t="shared" si="1"/>
        <v>#REF!</v>
      </c>
      <c r="X16" s="15" t="e">
        <f t="shared" si="1"/>
        <v>#REF!</v>
      </c>
      <c r="Y16" s="15" t="e">
        <f t="shared" si="1"/>
        <v>#REF!</v>
      </c>
      <c r="Z16" s="15" t="e">
        <f t="shared" si="1"/>
        <v>#REF!</v>
      </c>
      <c r="AA16" s="15" t="e">
        <f t="shared" si="1"/>
        <v>#REF!</v>
      </c>
      <c r="AB16" s="15" t="e">
        <f t="shared" si="1"/>
        <v>#REF!</v>
      </c>
      <c r="AD16" s="54" t="e">
        <f>SUM(AD11:AD15)</f>
        <v>#REF!</v>
      </c>
      <c r="AE16" s="54" t="e">
        <v>#REF!</v>
      </c>
      <c r="AF16" s="46" t="e">
        <f>IF(ROUND(AD16,0)=ROUND(AE16,0),"ok","error")</f>
        <v>#REF!</v>
      </c>
      <c r="AG16" s="54" t="e">
        <f>SUM(AG11:AG15)</f>
        <v>#REF!</v>
      </c>
      <c r="AH16" s="54" t="e">
        <v>#REF!</v>
      </c>
      <c r="AI16" s="46" t="e">
        <f>IF(ROUND(AG16,0)=ROUND(AH16,0),"ok","error")</f>
        <v>#REF!</v>
      </c>
    </row>
    <row r="17" spans="1:28" ht="12.75">
      <c r="A17" s="14"/>
      <c r="B17" s="6"/>
      <c r="C17" s="9"/>
      <c r="D17" s="9"/>
      <c r="E17" s="9"/>
      <c r="F17" s="9"/>
      <c r="G17" s="9"/>
      <c r="H17" s="9"/>
      <c r="I17" s="9"/>
      <c r="J17" s="9"/>
      <c r="K17" s="9"/>
      <c r="L17" s="9"/>
      <c r="M17" s="9"/>
      <c r="N17" s="9"/>
      <c r="O17" s="9"/>
      <c r="P17" s="9"/>
      <c r="Q17" s="9"/>
      <c r="R17" s="9"/>
      <c r="S17" s="9"/>
      <c r="T17" s="9"/>
      <c r="U17" s="9"/>
      <c r="V17" s="9"/>
      <c r="W17" s="9"/>
      <c r="X17" s="9"/>
      <c r="Y17" s="9"/>
      <c r="Z17" s="9"/>
      <c r="AA17" s="9"/>
      <c r="AB17" s="8"/>
    </row>
    <row r="18" spans="1:37" ht="24.75">
      <c r="A18" s="43" t="s">
        <v>17</v>
      </c>
      <c r="B18" s="6" t="s">
        <v>81</v>
      </c>
      <c r="C18" s="9" t="e">
        <v>#REF!</v>
      </c>
      <c r="D18" s="9" t="e">
        <v>#REF!</v>
      </c>
      <c r="E18" s="9" t="e">
        <v>#REF!</v>
      </c>
      <c r="F18" s="9" t="e">
        <v>#REF!</v>
      </c>
      <c r="G18" s="9" t="e">
        <v>#REF!</v>
      </c>
      <c r="H18" s="9" t="e">
        <v>#REF!</v>
      </c>
      <c r="I18" s="9" t="e">
        <v>#REF!</v>
      </c>
      <c r="J18" s="9" t="e">
        <v>#REF!</v>
      </c>
      <c r="K18" s="9" t="e">
        <v>#REF!</v>
      </c>
      <c r="L18" s="9" t="e">
        <v>#REF!</v>
      </c>
      <c r="M18" s="9" t="e">
        <v>#REF!</v>
      </c>
      <c r="N18" s="9" t="e">
        <v>#REF!</v>
      </c>
      <c r="O18" s="9" t="e">
        <v>#REF!</v>
      </c>
      <c r="P18" s="9" t="e">
        <v>#REF!</v>
      </c>
      <c r="Q18" s="9" t="e">
        <v>#REF!</v>
      </c>
      <c r="R18" s="9" t="e">
        <v>#REF!</v>
      </c>
      <c r="S18" s="9" t="e">
        <v>#REF!</v>
      </c>
      <c r="T18" s="9" t="e">
        <v>#REF!</v>
      </c>
      <c r="U18" s="9" t="e">
        <v>#REF!</v>
      </c>
      <c r="V18" s="9" t="e">
        <v>#REF!</v>
      </c>
      <c r="W18" s="9" t="e">
        <v>#REF!</v>
      </c>
      <c r="X18" s="9" t="e">
        <v>#REF!</v>
      </c>
      <c r="Y18" s="9" t="e">
        <v>#REF!</v>
      </c>
      <c r="Z18" s="9" t="e">
        <v>#REF!</v>
      </c>
      <c r="AA18" s="9" t="e">
        <v>#REF!</v>
      </c>
      <c r="AB18" s="9" t="e">
        <v>#REF!</v>
      </c>
      <c r="AD18" s="47" t="e">
        <v>#REF!</v>
      </c>
      <c r="AG18" s="47" t="e">
        <v>#REF!</v>
      </c>
      <c r="AJ18" s="27" t="e">
        <f aca="true" t="shared" si="2" ref="AJ18:AJ23">AB18-C18</f>
        <v>#REF!</v>
      </c>
      <c r="AK18" s="45" t="e">
        <f aca="true" t="shared" si="3" ref="AK18:AK23">AJ18/C18</f>
        <v>#REF!</v>
      </c>
    </row>
    <row r="19" spans="1:37" ht="12.75">
      <c r="A19" s="14"/>
      <c r="B19" s="6" t="s">
        <v>82</v>
      </c>
      <c r="C19" s="9" t="e">
        <v>#REF!</v>
      </c>
      <c r="D19" s="9" t="e">
        <v>#REF!</v>
      </c>
      <c r="E19" s="9" t="e">
        <v>#REF!</v>
      </c>
      <c r="F19" s="9" t="e">
        <v>#REF!</v>
      </c>
      <c r="G19" s="9" t="e">
        <v>#REF!</v>
      </c>
      <c r="H19" s="9" t="e">
        <v>#REF!</v>
      </c>
      <c r="I19" s="9" t="e">
        <v>#REF!</v>
      </c>
      <c r="J19" s="9" t="e">
        <v>#REF!</v>
      </c>
      <c r="K19" s="9" t="e">
        <v>#REF!</v>
      </c>
      <c r="L19" s="9" t="e">
        <v>#REF!</v>
      </c>
      <c r="M19" s="9" t="e">
        <v>#REF!</v>
      </c>
      <c r="N19" s="9" t="e">
        <v>#REF!</v>
      </c>
      <c r="O19" s="9" t="e">
        <v>#REF!</v>
      </c>
      <c r="P19" s="9" t="e">
        <v>#REF!</v>
      </c>
      <c r="Q19" s="9" t="e">
        <v>#REF!</v>
      </c>
      <c r="R19" s="9" t="e">
        <v>#REF!</v>
      </c>
      <c r="S19" s="9" t="e">
        <v>#REF!</v>
      </c>
      <c r="T19" s="9" t="e">
        <v>#REF!</v>
      </c>
      <c r="U19" s="9" t="e">
        <v>#REF!</v>
      </c>
      <c r="V19" s="9" t="e">
        <v>#REF!</v>
      </c>
      <c r="W19" s="9" t="e">
        <v>#REF!</v>
      </c>
      <c r="X19" s="9" t="e">
        <v>#REF!</v>
      </c>
      <c r="Y19" s="9" t="e">
        <v>#REF!</v>
      </c>
      <c r="Z19" s="9" t="e">
        <v>#REF!</v>
      </c>
      <c r="AA19" s="9" t="e">
        <v>#REF!</v>
      </c>
      <c r="AB19" s="9" t="e">
        <v>#REF!</v>
      </c>
      <c r="AD19" s="47" t="e">
        <v>#REF!</v>
      </c>
      <c r="AG19" s="47" t="e">
        <v>#REF!</v>
      </c>
      <c r="AJ19" s="27" t="e">
        <f t="shared" si="2"/>
        <v>#REF!</v>
      </c>
      <c r="AK19" s="45" t="e">
        <f t="shared" si="3"/>
        <v>#REF!</v>
      </c>
    </row>
    <row r="20" spans="1:37" ht="12.75">
      <c r="A20" s="14"/>
      <c r="B20" s="6" t="s">
        <v>83</v>
      </c>
      <c r="C20" s="9" t="e">
        <v>#REF!</v>
      </c>
      <c r="D20" s="9" t="e">
        <v>#REF!</v>
      </c>
      <c r="E20" s="9" t="e">
        <v>#REF!</v>
      </c>
      <c r="F20" s="9" t="e">
        <v>#REF!</v>
      </c>
      <c r="G20" s="9" t="e">
        <v>#REF!</v>
      </c>
      <c r="H20" s="9" t="e">
        <v>#REF!</v>
      </c>
      <c r="I20" s="9" t="e">
        <v>#REF!</v>
      </c>
      <c r="J20" s="9" t="e">
        <v>#REF!</v>
      </c>
      <c r="K20" s="9" t="e">
        <v>#REF!</v>
      </c>
      <c r="L20" s="9" t="e">
        <v>#REF!</v>
      </c>
      <c r="M20" s="9" t="e">
        <v>#REF!</v>
      </c>
      <c r="N20" s="9" t="e">
        <v>#REF!</v>
      </c>
      <c r="O20" s="9" t="e">
        <v>#REF!</v>
      </c>
      <c r="P20" s="9" t="e">
        <v>#REF!</v>
      </c>
      <c r="Q20" s="9" t="e">
        <v>#REF!</v>
      </c>
      <c r="R20" s="9" t="e">
        <v>#REF!</v>
      </c>
      <c r="S20" s="9" t="e">
        <v>#REF!</v>
      </c>
      <c r="T20" s="9" t="e">
        <v>#REF!</v>
      </c>
      <c r="U20" s="9" t="e">
        <v>#REF!</v>
      </c>
      <c r="V20" s="9" t="e">
        <v>#REF!</v>
      </c>
      <c r="W20" s="9" t="e">
        <v>#REF!</v>
      </c>
      <c r="X20" s="9" t="e">
        <v>#REF!</v>
      </c>
      <c r="Y20" s="9" t="e">
        <v>#REF!</v>
      </c>
      <c r="Z20" s="9" t="e">
        <v>#REF!</v>
      </c>
      <c r="AA20" s="9" t="e">
        <v>#REF!</v>
      </c>
      <c r="AB20" s="9" t="e">
        <v>#REF!</v>
      </c>
      <c r="AD20" s="47" t="e">
        <v>#REF!</v>
      </c>
      <c r="AG20" s="47" t="e">
        <v>#REF!</v>
      </c>
      <c r="AJ20" s="27" t="e">
        <f t="shared" si="2"/>
        <v>#REF!</v>
      </c>
      <c r="AK20" s="45" t="e">
        <f t="shared" si="3"/>
        <v>#REF!</v>
      </c>
    </row>
    <row r="21" spans="1:37" ht="12.75">
      <c r="A21" s="14"/>
      <c r="B21" s="6" t="s">
        <v>84</v>
      </c>
      <c r="C21" s="9" t="e">
        <v>#REF!</v>
      </c>
      <c r="D21" s="9" t="e">
        <v>#REF!</v>
      </c>
      <c r="E21" s="9" t="e">
        <v>#REF!</v>
      </c>
      <c r="F21" s="9" t="e">
        <v>#REF!</v>
      </c>
      <c r="G21" s="9" t="e">
        <v>#REF!</v>
      </c>
      <c r="H21" s="9" t="e">
        <v>#REF!</v>
      </c>
      <c r="I21" s="9" t="e">
        <v>#REF!</v>
      </c>
      <c r="J21" s="9" t="e">
        <v>#REF!</v>
      </c>
      <c r="K21" s="9" t="e">
        <v>#REF!</v>
      </c>
      <c r="L21" s="9" t="e">
        <v>#REF!</v>
      </c>
      <c r="M21" s="9" t="e">
        <v>#REF!</v>
      </c>
      <c r="N21" s="9" t="e">
        <v>#REF!</v>
      </c>
      <c r="O21" s="9" t="e">
        <v>#REF!</v>
      </c>
      <c r="P21" s="9" t="e">
        <v>#REF!</v>
      </c>
      <c r="Q21" s="9" t="e">
        <v>#REF!</v>
      </c>
      <c r="R21" s="9" t="e">
        <v>#REF!</v>
      </c>
      <c r="S21" s="9" t="e">
        <v>#REF!</v>
      </c>
      <c r="T21" s="9" t="e">
        <v>#REF!</v>
      </c>
      <c r="U21" s="9" t="e">
        <v>#REF!</v>
      </c>
      <c r="V21" s="9" t="e">
        <v>#REF!</v>
      </c>
      <c r="W21" s="9" t="e">
        <v>#REF!</v>
      </c>
      <c r="X21" s="9" t="e">
        <v>#REF!</v>
      </c>
      <c r="Y21" s="9" t="e">
        <v>#REF!</v>
      </c>
      <c r="Z21" s="9" t="e">
        <v>#REF!</v>
      </c>
      <c r="AA21" s="9" t="e">
        <v>#REF!</v>
      </c>
      <c r="AB21" s="9" t="e">
        <v>#REF!</v>
      </c>
      <c r="AD21" s="47" t="e">
        <v>#REF!</v>
      </c>
      <c r="AG21" s="47" t="e">
        <v>#REF!</v>
      </c>
      <c r="AJ21" s="27" t="e">
        <f t="shared" si="2"/>
        <v>#REF!</v>
      </c>
      <c r="AK21" s="45" t="e">
        <f t="shared" si="3"/>
        <v>#REF!</v>
      </c>
    </row>
    <row r="22" spans="1:37" ht="12.75">
      <c r="A22" s="14"/>
      <c r="B22" s="6" t="s">
        <v>85</v>
      </c>
      <c r="C22" s="9" t="e">
        <v>#REF!</v>
      </c>
      <c r="D22" s="9" t="e">
        <v>#REF!</v>
      </c>
      <c r="E22" s="9" t="e">
        <v>#REF!</v>
      </c>
      <c r="F22" s="9" t="e">
        <v>#REF!</v>
      </c>
      <c r="G22" s="9" t="e">
        <v>#REF!</v>
      </c>
      <c r="H22" s="9" t="e">
        <v>#REF!</v>
      </c>
      <c r="I22" s="9" t="e">
        <v>#REF!</v>
      </c>
      <c r="J22" s="9" t="e">
        <v>#REF!</v>
      </c>
      <c r="K22" s="9" t="e">
        <v>#REF!</v>
      </c>
      <c r="L22" s="9" t="e">
        <v>#REF!</v>
      </c>
      <c r="M22" s="9" t="e">
        <v>#REF!</v>
      </c>
      <c r="N22" s="9" t="e">
        <v>#REF!</v>
      </c>
      <c r="O22" s="9" t="e">
        <v>#REF!</v>
      </c>
      <c r="P22" s="9" t="e">
        <v>#REF!</v>
      </c>
      <c r="Q22" s="9" t="e">
        <v>#REF!</v>
      </c>
      <c r="R22" s="9" t="e">
        <v>#REF!</v>
      </c>
      <c r="S22" s="9" t="e">
        <v>#REF!</v>
      </c>
      <c r="T22" s="9" t="e">
        <v>#REF!</v>
      </c>
      <c r="U22" s="9" t="e">
        <v>#REF!</v>
      </c>
      <c r="V22" s="9" t="e">
        <v>#REF!</v>
      </c>
      <c r="W22" s="9" t="e">
        <v>#REF!</v>
      </c>
      <c r="X22" s="9" t="e">
        <v>#REF!</v>
      </c>
      <c r="Y22" s="9" t="e">
        <v>#REF!</v>
      </c>
      <c r="Z22" s="9" t="e">
        <v>#REF!</v>
      </c>
      <c r="AA22" s="9" t="e">
        <v>#REF!</v>
      </c>
      <c r="AB22" s="9" t="e">
        <v>#REF!</v>
      </c>
      <c r="AD22" s="47" t="e">
        <v>#REF!</v>
      </c>
      <c r="AG22" s="47" t="e">
        <v>#REF!</v>
      </c>
      <c r="AJ22" s="27" t="e">
        <f t="shared" si="2"/>
        <v>#REF!</v>
      </c>
      <c r="AK22" s="45" t="e">
        <f t="shared" si="3"/>
        <v>#REF!</v>
      </c>
    </row>
    <row r="23" spans="1:37" ht="12.75">
      <c r="A23" s="12"/>
      <c r="B23" s="13" t="s">
        <v>15</v>
      </c>
      <c r="C23" s="15" t="e">
        <f>SUM(C18:C22)</f>
        <v>#REF!</v>
      </c>
      <c r="D23" s="15" t="e">
        <f aca="true" t="shared" si="4" ref="D23:AB23">SUM(D18:D22)</f>
        <v>#REF!</v>
      </c>
      <c r="E23" s="15" t="e">
        <f t="shared" si="4"/>
        <v>#REF!</v>
      </c>
      <c r="F23" s="15" t="e">
        <f t="shared" si="4"/>
        <v>#REF!</v>
      </c>
      <c r="G23" s="15" t="e">
        <f t="shared" si="4"/>
        <v>#REF!</v>
      </c>
      <c r="H23" s="15" t="e">
        <f t="shared" si="4"/>
        <v>#REF!</v>
      </c>
      <c r="I23" s="15" t="e">
        <f t="shared" si="4"/>
        <v>#REF!</v>
      </c>
      <c r="J23" s="15" t="e">
        <f t="shared" si="4"/>
        <v>#REF!</v>
      </c>
      <c r="K23" s="15" t="e">
        <f t="shared" si="4"/>
        <v>#REF!</v>
      </c>
      <c r="L23" s="15" t="e">
        <f t="shared" si="4"/>
        <v>#REF!</v>
      </c>
      <c r="M23" s="15" t="e">
        <f t="shared" si="4"/>
        <v>#REF!</v>
      </c>
      <c r="N23" s="15" t="e">
        <f t="shared" si="4"/>
        <v>#REF!</v>
      </c>
      <c r="O23" s="15" t="e">
        <f t="shared" si="4"/>
        <v>#REF!</v>
      </c>
      <c r="P23" s="15" t="e">
        <f t="shared" si="4"/>
        <v>#REF!</v>
      </c>
      <c r="Q23" s="15" t="e">
        <f t="shared" si="4"/>
        <v>#REF!</v>
      </c>
      <c r="R23" s="15" t="e">
        <f t="shared" si="4"/>
        <v>#REF!</v>
      </c>
      <c r="S23" s="15" t="e">
        <f t="shared" si="4"/>
        <v>#REF!</v>
      </c>
      <c r="T23" s="15" t="e">
        <f t="shared" si="4"/>
        <v>#REF!</v>
      </c>
      <c r="U23" s="15" t="e">
        <f t="shared" si="4"/>
        <v>#REF!</v>
      </c>
      <c r="V23" s="15" t="e">
        <f t="shared" si="4"/>
        <v>#REF!</v>
      </c>
      <c r="W23" s="15" t="e">
        <f t="shared" si="4"/>
        <v>#REF!</v>
      </c>
      <c r="X23" s="15" t="e">
        <f t="shared" si="4"/>
        <v>#REF!</v>
      </c>
      <c r="Y23" s="15" t="e">
        <f t="shared" si="4"/>
        <v>#REF!</v>
      </c>
      <c r="Z23" s="15" t="e">
        <f t="shared" si="4"/>
        <v>#REF!</v>
      </c>
      <c r="AA23" s="15" t="e">
        <f t="shared" si="4"/>
        <v>#REF!</v>
      </c>
      <c r="AB23" s="15" t="e">
        <f t="shared" si="4"/>
        <v>#REF!</v>
      </c>
      <c r="AD23" s="54" t="e">
        <f>SUM(AD18:AD22)</f>
        <v>#REF!</v>
      </c>
      <c r="AE23" s="55" t="e">
        <v>#REF!</v>
      </c>
      <c r="AF23" s="46" t="e">
        <f>IF(ROUND(AD23,0)=ROUND(AE23,0),"ok","error")</f>
        <v>#REF!</v>
      </c>
      <c r="AG23" s="54" t="e">
        <f>SUM(AG18:AG22)</f>
        <v>#REF!</v>
      </c>
      <c r="AH23" s="55" t="e">
        <v>#REF!</v>
      </c>
      <c r="AI23" s="46" t="e">
        <f>IF(ROUND(AG23,0)=ROUND(AH23,0),"ok","error")</f>
        <v>#REF!</v>
      </c>
      <c r="AJ23" s="27" t="e">
        <f t="shared" si="2"/>
        <v>#REF!</v>
      </c>
      <c r="AK23" s="45" t="e">
        <f t="shared" si="3"/>
        <v>#REF!</v>
      </c>
    </row>
    <row r="24" spans="1:28" ht="12.75">
      <c r="A24" s="14"/>
      <c r="B24" s="6"/>
      <c r="C24" s="9"/>
      <c r="D24" s="9"/>
      <c r="E24" s="9"/>
      <c r="F24" s="9"/>
      <c r="G24" s="9"/>
      <c r="H24" s="9"/>
      <c r="I24" s="9"/>
      <c r="J24" s="9"/>
      <c r="K24" s="9"/>
      <c r="L24" s="9"/>
      <c r="M24" s="9"/>
      <c r="N24" s="9"/>
      <c r="O24" s="9"/>
      <c r="P24" s="9"/>
      <c r="Q24" s="9"/>
      <c r="R24" s="9"/>
      <c r="S24" s="9"/>
      <c r="T24" s="9"/>
      <c r="U24" s="9"/>
      <c r="V24" s="9"/>
      <c r="W24" s="9"/>
      <c r="X24" s="9"/>
      <c r="Y24" s="9"/>
      <c r="Z24" s="9"/>
      <c r="AA24" s="9"/>
      <c r="AB24" s="8"/>
    </row>
    <row r="25" spans="1:33" ht="12.75">
      <c r="A25" s="12" t="s">
        <v>18</v>
      </c>
      <c r="B25" s="6" t="s">
        <v>3</v>
      </c>
      <c r="C25" s="9" t="e">
        <v>#REF!</v>
      </c>
      <c r="D25" s="9" t="e">
        <v>#REF!</v>
      </c>
      <c r="E25" s="9" t="e">
        <v>#REF!</v>
      </c>
      <c r="F25" s="9" t="e">
        <v>#REF!</v>
      </c>
      <c r="G25" s="9" t="e">
        <v>#REF!</v>
      </c>
      <c r="H25" s="9" t="e">
        <v>#REF!</v>
      </c>
      <c r="I25" s="9" t="e">
        <v>#REF!</v>
      </c>
      <c r="J25" s="9" t="e">
        <v>#REF!</v>
      </c>
      <c r="K25" s="9" t="e">
        <v>#REF!</v>
      </c>
      <c r="L25" s="9" t="e">
        <v>#REF!</v>
      </c>
      <c r="M25" s="9" t="e">
        <v>#REF!</v>
      </c>
      <c r="N25" s="9" t="e">
        <v>#REF!</v>
      </c>
      <c r="O25" s="9" t="e">
        <v>#REF!</v>
      </c>
      <c r="P25" s="9" t="e">
        <v>#REF!</v>
      </c>
      <c r="Q25" s="9" t="e">
        <v>#REF!</v>
      </c>
      <c r="R25" s="9" t="e">
        <v>#REF!</v>
      </c>
      <c r="S25" s="9" t="e">
        <v>#REF!</v>
      </c>
      <c r="T25" s="9" t="e">
        <v>#REF!</v>
      </c>
      <c r="U25" s="9" t="e">
        <v>#REF!</v>
      </c>
      <c r="V25" s="9" t="e">
        <v>#REF!</v>
      </c>
      <c r="W25" s="9" t="e">
        <v>#REF!</v>
      </c>
      <c r="X25" s="9" t="e">
        <v>#REF!</v>
      </c>
      <c r="Y25" s="9" t="e">
        <v>#REF!</v>
      </c>
      <c r="Z25" s="9" t="e">
        <v>#REF!</v>
      </c>
      <c r="AA25" s="9" t="e">
        <v>#REF!</v>
      </c>
      <c r="AB25" s="9" t="e">
        <v>#REF!</v>
      </c>
      <c r="AD25" s="47" t="e">
        <v>#REF!</v>
      </c>
      <c r="AG25" s="47" t="e">
        <v>#REF!</v>
      </c>
    </row>
    <row r="26" spans="1:33" ht="12.75">
      <c r="A26" s="14"/>
      <c r="B26" s="6" t="s">
        <v>4</v>
      </c>
      <c r="C26" s="9" t="e">
        <v>#REF!</v>
      </c>
      <c r="D26" s="9" t="e">
        <v>#REF!</v>
      </c>
      <c r="E26" s="9" t="e">
        <v>#REF!</v>
      </c>
      <c r="F26" s="9" t="e">
        <v>#REF!</v>
      </c>
      <c r="G26" s="9" t="e">
        <v>#REF!</v>
      </c>
      <c r="H26" s="9" t="e">
        <v>#REF!</v>
      </c>
      <c r="I26" s="9" t="e">
        <v>#REF!</v>
      </c>
      <c r="J26" s="9" t="e">
        <v>#REF!</v>
      </c>
      <c r="K26" s="9" t="e">
        <v>#REF!</v>
      </c>
      <c r="L26" s="9" t="e">
        <v>#REF!</v>
      </c>
      <c r="M26" s="9" t="e">
        <v>#REF!</v>
      </c>
      <c r="N26" s="9" t="e">
        <v>#REF!</v>
      </c>
      <c r="O26" s="9" t="e">
        <v>#REF!</v>
      </c>
      <c r="P26" s="9" t="e">
        <v>#REF!</v>
      </c>
      <c r="Q26" s="9" t="e">
        <v>#REF!</v>
      </c>
      <c r="R26" s="9" t="e">
        <v>#REF!</v>
      </c>
      <c r="S26" s="9" t="e">
        <v>#REF!</v>
      </c>
      <c r="T26" s="9" t="e">
        <v>#REF!</v>
      </c>
      <c r="U26" s="9" t="e">
        <v>#REF!</v>
      </c>
      <c r="V26" s="9" t="e">
        <v>#REF!</v>
      </c>
      <c r="W26" s="9" t="e">
        <v>#REF!</v>
      </c>
      <c r="X26" s="9" t="e">
        <v>#REF!</v>
      </c>
      <c r="Y26" s="9" t="e">
        <v>#REF!</v>
      </c>
      <c r="Z26" s="9" t="e">
        <v>#REF!</v>
      </c>
      <c r="AA26" s="9" t="e">
        <v>#REF!</v>
      </c>
      <c r="AB26" s="9" t="e">
        <v>#REF!</v>
      </c>
      <c r="AD26" s="47" t="e">
        <v>#REF!</v>
      </c>
      <c r="AG26" s="47" t="e">
        <v>#REF!</v>
      </c>
    </row>
    <row r="27" spans="1:33" ht="12.75">
      <c r="A27" s="14"/>
      <c r="B27" s="6" t="s">
        <v>5</v>
      </c>
      <c r="C27" s="9" t="e">
        <v>#REF!</v>
      </c>
      <c r="D27" s="9" t="e">
        <v>#REF!</v>
      </c>
      <c r="E27" s="9" t="e">
        <v>#REF!</v>
      </c>
      <c r="F27" s="9" t="e">
        <v>#REF!</v>
      </c>
      <c r="G27" s="9" t="e">
        <v>#REF!</v>
      </c>
      <c r="H27" s="9" t="e">
        <v>#REF!</v>
      </c>
      <c r="I27" s="9" t="e">
        <v>#REF!</v>
      </c>
      <c r="J27" s="9" t="e">
        <v>#REF!</v>
      </c>
      <c r="K27" s="9" t="e">
        <v>#REF!</v>
      </c>
      <c r="L27" s="9" t="e">
        <v>#REF!</v>
      </c>
      <c r="M27" s="9" t="e">
        <v>#REF!</v>
      </c>
      <c r="N27" s="9" t="e">
        <v>#REF!</v>
      </c>
      <c r="O27" s="9" t="e">
        <v>#REF!</v>
      </c>
      <c r="P27" s="9" t="e">
        <v>#REF!</v>
      </c>
      <c r="Q27" s="9" t="e">
        <v>#REF!</v>
      </c>
      <c r="R27" s="9" t="e">
        <v>#REF!</v>
      </c>
      <c r="S27" s="9" t="e">
        <v>#REF!</v>
      </c>
      <c r="T27" s="9" t="e">
        <v>#REF!</v>
      </c>
      <c r="U27" s="9" t="e">
        <v>#REF!</v>
      </c>
      <c r="V27" s="9" t="e">
        <v>#REF!</v>
      </c>
      <c r="W27" s="9" t="e">
        <v>#REF!</v>
      </c>
      <c r="X27" s="9" t="e">
        <v>#REF!</v>
      </c>
      <c r="Y27" s="9" t="e">
        <v>#REF!</v>
      </c>
      <c r="Z27" s="9" t="e">
        <v>#REF!</v>
      </c>
      <c r="AA27" s="9" t="e">
        <v>#REF!</v>
      </c>
      <c r="AB27" s="9" t="e">
        <v>#REF!</v>
      </c>
      <c r="AD27" s="47" t="e">
        <v>#REF!</v>
      </c>
      <c r="AG27" s="47" t="e">
        <v>#REF!</v>
      </c>
    </row>
    <row r="28" spans="1:33" ht="12.75">
      <c r="A28" s="14"/>
      <c r="B28" s="6" t="s">
        <v>6</v>
      </c>
      <c r="C28" s="9" t="e">
        <v>#REF!</v>
      </c>
      <c r="D28" s="9" t="e">
        <v>#REF!</v>
      </c>
      <c r="E28" s="9" t="e">
        <v>#REF!</v>
      </c>
      <c r="F28" s="9" t="e">
        <v>#REF!</v>
      </c>
      <c r="G28" s="9" t="e">
        <v>#REF!</v>
      </c>
      <c r="H28" s="9" t="e">
        <v>#REF!</v>
      </c>
      <c r="I28" s="9" t="e">
        <v>#REF!</v>
      </c>
      <c r="J28" s="9" t="e">
        <v>#REF!</v>
      </c>
      <c r="K28" s="9" t="e">
        <v>#REF!</v>
      </c>
      <c r="L28" s="9" t="e">
        <v>#REF!</v>
      </c>
      <c r="M28" s="9" t="e">
        <v>#REF!</v>
      </c>
      <c r="N28" s="9" t="e">
        <v>#REF!</v>
      </c>
      <c r="O28" s="9" t="e">
        <v>#REF!</v>
      </c>
      <c r="P28" s="9" t="e">
        <v>#REF!</v>
      </c>
      <c r="Q28" s="9" t="e">
        <v>#REF!</v>
      </c>
      <c r="R28" s="9" t="e">
        <v>#REF!</v>
      </c>
      <c r="S28" s="9" t="e">
        <v>#REF!</v>
      </c>
      <c r="T28" s="9" t="e">
        <v>#REF!</v>
      </c>
      <c r="U28" s="9" t="e">
        <v>#REF!</v>
      </c>
      <c r="V28" s="9" t="e">
        <v>#REF!</v>
      </c>
      <c r="W28" s="9" t="e">
        <v>#REF!</v>
      </c>
      <c r="X28" s="9" t="e">
        <v>#REF!</v>
      </c>
      <c r="Y28" s="9" t="e">
        <v>#REF!</v>
      </c>
      <c r="Z28" s="9" t="e">
        <v>#REF!</v>
      </c>
      <c r="AA28" s="9" t="e">
        <v>#REF!</v>
      </c>
      <c r="AB28" s="9" t="e">
        <v>#REF!</v>
      </c>
      <c r="AD28" s="47" t="e">
        <v>#REF!</v>
      </c>
      <c r="AG28" s="47" t="e">
        <v>#REF!</v>
      </c>
    </row>
    <row r="29" spans="1:33" ht="12.75">
      <c r="A29" s="14"/>
      <c r="B29" s="6" t="s">
        <v>7</v>
      </c>
      <c r="C29" s="9" t="e">
        <v>#REF!</v>
      </c>
      <c r="D29" s="9" t="e">
        <v>#REF!</v>
      </c>
      <c r="E29" s="9" t="e">
        <v>#REF!</v>
      </c>
      <c r="F29" s="9" t="e">
        <v>#REF!</v>
      </c>
      <c r="G29" s="9" t="e">
        <v>#REF!</v>
      </c>
      <c r="H29" s="9" t="e">
        <v>#REF!</v>
      </c>
      <c r="I29" s="9" t="e">
        <v>#REF!</v>
      </c>
      <c r="J29" s="9" t="e">
        <v>#REF!</v>
      </c>
      <c r="K29" s="9" t="e">
        <v>#REF!</v>
      </c>
      <c r="L29" s="9" t="e">
        <v>#REF!</v>
      </c>
      <c r="M29" s="9" t="e">
        <v>#REF!</v>
      </c>
      <c r="N29" s="9" t="e">
        <v>#REF!</v>
      </c>
      <c r="O29" s="9" t="e">
        <v>#REF!</v>
      </c>
      <c r="P29" s="9" t="e">
        <v>#REF!</v>
      </c>
      <c r="Q29" s="9" t="e">
        <v>#REF!</v>
      </c>
      <c r="R29" s="9" t="e">
        <v>#REF!</v>
      </c>
      <c r="S29" s="9" t="e">
        <v>#REF!</v>
      </c>
      <c r="T29" s="9" t="e">
        <v>#REF!</v>
      </c>
      <c r="U29" s="9" t="e">
        <v>#REF!</v>
      </c>
      <c r="V29" s="9" t="e">
        <v>#REF!</v>
      </c>
      <c r="W29" s="9" t="e">
        <v>#REF!</v>
      </c>
      <c r="X29" s="9" t="e">
        <v>#REF!</v>
      </c>
      <c r="Y29" s="9" t="e">
        <v>#REF!</v>
      </c>
      <c r="Z29" s="9" t="e">
        <v>#REF!</v>
      </c>
      <c r="AA29" s="9" t="e">
        <v>#REF!</v>
      </c>
      <c r="AB29" s="9" t="e">
        <v>#REF!</v>
      </c>
      <c r="AD29" s="47" t="e">
        <v>#REF!</v>
      </c>
      <c r="AG29" s="47" t="e">
        <v>#REF!</v>
      </c>
    </row>
    <row r="30" spans="1:33" ht="12.75">
      <c r="A30" s="14"/>
      <c r="B30" s="6" t="s">
        <v>8</v>
      </c>
      <c r="C30" s="9" t="e">
        <v>#REF!</v>
      </c>
      <c r="D30" s="9" t="e">
        <v>#REF!</v>
      </c>
      <c r="E30" s="9" t="e">
        <v>#REF!</v>
      </c>
      <c r="F30" s="9" t="e">
        <v>#REF!</v>
      </c>
      <c r="G30" s="9" t="e">
        <v>#REF!</v>
      </c>
      <c r="H30" s="9" t="e">
        <v>#REF!</v>
      </c>
      <c r="I30" s="9" t="e">
        <v>#REF!</v>
      </c>
      <c r="J30" s="9" t="e">
        <v>#REF!</v>
      </c>
      <c r="K30" s="9" t="e">
        <v>#REF!</v>
      </c>
      <c r="L30" s="9" t="e">
        <v>#REF!</v>
      </c>
      <c r="M30" s="9" t="e">
        <v>#REF!</v>
      </c>
      <c r="N30" s="9" t="e">
        <v>#REF!</v>
      </c>
      <c r="O30" s="9" t="e">
        <v>#REF!</v>
      </c>
      <c r="P30" s="9" t="e">
        <v>#REF!</v>
      </c>
      <c r="Q30" s="9" t="e">
        <v>#REF!</v>
      </c>
      <c r="R30" s="9" t="e">
        <v>#REF!</v>
      </c>
      <c r="S30" s="9" t="e">
        <v>#REF!</v>
      </c>
      <c r="T30" s="9" t="e">
        <v>#REF!</v>
      </c>
      <c r="U30" s="9" t="e">
        <v>#REF!</v>
      </c>
      <c r="V30" s="9" t="e">
        <v>#REF!</v>
      </c>
      <c r="W30" s="9" t="e">
        <v>#REF!</v>
      </c>
      <c r="X30" s="9" t="e">
        <v>#REF!</v>
      </c>
      <c r="Y30" s="9" t="e">
        <v>#REF!</v>
      </c>
      <c r="Z30" s="9" t="e">
        <v>#REF!</v>
      </c>
      <c r="AA30" s="9" t="e">
        <v>#REF!</v>
      </c>
      <c r="AB30" s="9" t="e">
        <v>#REF!</v>
      </c>
      <c r="AD30" s="47" t="e">
        <v>#REF!</v>
      </c>
      <c r="AG30" s="47" t="e">
        <v>#REF!</v>
      </c>
    </row>
    <row r="31" spans="1:33" ht="12.75">
      <c r="A31" s="14"/>
      <c r="B31" s="6" t="s">
        <v>9</v>
      </c>
      <c r="C31" s="9" t="e">
        <v>#REF!</v>
      </c>
      <c r="D31" s="9" t="e">
        <v>#REF!</v>
      </c>
      <c r="E31" s="9" t="e">
        <v>#REF!</v>
      </c>
      <c r="F31" s="9" t="e">
        <v>#REF!</v>
      </c>
      <c r="G31" s="9" t="e">
        <v>#REF!</v>
      </c>
      <c r="H31" s="9" t="e">
        <v>#REF!</v>
      </c>
      <c r="I31" s="9" t="e">
        <v>#REF!</v>
      </c>
      <c r="J31" s="9" t="e">
        <v>#REF!</v>
      </c>
      <c r="K31" s="9" t="e">
        <v>#REF!</v>
      </c>
      <c r="L31" s="9" t="e">
        <v>#REF!</v>
      </c>
      <c r="M31" s="9" t="e">
        <v>#REF!</v>
      </c>
      <c r="N31" s="9" t="e">
        <v>#REF!</v>
      </c>
      <c r="O31" s="9" t="e">
        <v>#REF!</v>
      </c>
      <c r="P31" s="9" t="e">
        <v>#REF!</v>
      </c>
      <c r="Q31" s="9" t="e">
        <v>#REF!</v>
      </c>
      <c r="R31" s="9" t="e">
        <v>#REF!</v>
      </c>
      <c r="S31" s="9" t="e">
        <v>#REF!</v>
      </c>
      <c r="T31" s="9" t="e">
        <v>#REF!</v>
      </c>
      <c r="U31" s="9" t="e">
        <v>#REF!</v>
      </c>
      <c r="V31" s="9" t="e">
        <v>#REF!</v>
      </c>
      <c r="W31" s="9" t="e">
        <v>#REF!</v>
      </c>
      <c r="X31" s="9" t="e">
        <v>#REF!</v>
      </c>
      <c r="Y31" s="9" t="e">
        <v>#REF!</v>
      </c>
      <c r="Z31" s="9" t="e">
        <v>#REF!</v>
      </c>
      <c r="AA31" s="9" t="e">
        <v>#REF!</v>
      </c>
      <c r="AB31" s="9" t="e">
        <v>#REF!</v>
      </c>
      <c r="AD31" s="47" t="e">
        <v>#REF!</v>
      </c>
      <c r="AG31" s="47" t="e">
        <v>#REF!</v>
      </c>
    </row>
    <row r="32" spans="1:33" ht="12.75">
      <c r="A32" s="14"/>
      <c r="B32" s="6" t="s">
        <v>10</v>
      </c>
      <c r="C32" s="9" t="e">
        <v>#REF!</v>
      </c>
      <c r="D32" s="9" t="e">
        <v>#REF!</v>
      </c>
      <c r="E32" s="9" t="e">
        <v>#REF!</v>
      </c>
      <c r="F32" s="9" t="e">
        <v>#REF!</v>
      </c>
      <c r="G32" s="9" t="e">
        <v>#REF!</v>
      </c>
      <c r="H32" s="9" t="e">
        <v>#REF!</v>
      </c>
      <c r="I32" s="9" t="e">
        <v>#REF!</v>
      </c>
      <c r="J32" s="9" t="e">
        <v>#REF!</v>
      </c>
      <c r="K32" s="9" t="e">
        <v>#REF!</v>
      </c>
      <c r="L32" s="9" t="e">
        <v>#REF!</v>
      </c>
      <c r="M32" s="9" t="e">
        <v>#REF!</v>
      </c>
      <c r="N32" s="9" t="e">
        <v>#REF!</v>
      </c>
      <c r="O32" s="9" t="e">
        <v>#REF!</v>
      </c>
      <c r="P32" s="9" t="e">
        <v>#REF!</v>
      </c>
      <c r="Q32" s="9" t="e">
        <v>#REF!</v>
      </c>
      <c r="R32" s="9" t="e">
        <v>#REF!</v>
      </c>
      <c r="S32" s="9" t="e">
        <v>#REF!</v>
      </c>
      <c r="T32" s="9" t="e">
        <v>#REF!</v>
      </c>
      <c r="U32" s="9" t="e">
        <v>#REF!</v>
      </c>
      <c r="V32" s="9" t="e">
        <v>#REF!</v>
      </c>
      <c r="W32" s="9" t="e">
        <v>#REF!</v>
      </c>
      <c r="X32" s="9" t="e">
        <v>#REF!</v>
      </c>
      <c r="Y32" s="9" t="e">
        <v>#REF!</v>
      </c>
      <c r="Z32" s="9" t="e">
        <v>#REF!</v>
      </c>
      <c r="AA32" s="9" t="e">
        <v>#REF!</v>
      </c>
      <c r="AB32" s="9" t="e">
        <v>#REF!</v>
      </c>
      <c r="AD32" s="47" t="e">
        <v>#REF!</v>
      </c>
      <c r="AG32" s="47" t="e">
        <v>#REF!</v>
      </c>
    </row>
    <row r="33" spans="1:33" ht="12.75">
      <c r="A33" s="14"/>
      <c r="B33" s="6" t="s">
        <v>11</v>
      </c>
      <c r="C33" s="9" t="e">
        <v>#REF!</v>
      </c>
      <c r="D33" s="9" t="e">
        <v>#REF!</v>
      </c>
      <c r="E33" s="9" t="e">
        <v>#REF!</v>
      </c>
      <c r="F33" s="9" t="e">
        <v>#REF!</v>
      </c>
      <c r="G33" s="9" t="e">
        <v>#REF!</v>
      </c>
      <c r="H33" s="9" t="e">
        <v>#REF!</v>
      </c>
      <c r="I33" s="9" t="e">
        <v>#REF!</v>
      </c>
      <c r="J33" s="9" t="e">
        <v>#REF!</v>
      </c>
      <c r="K33" s="9" t="e">
        <v>#REF!</v>
      </c>
      <c r="L33" s="9" t="e">
        <v>#REF!</v>
      </c>
      <c r="M33" s="9" t="e">
        <v>#REF!</v>
      </c>
      <c r="N33" s="9" t="e">
        <v>#REF!</v>
      </c>
      <c r="O33" s="9" t="e">
        <v>#REF!</v>
      </c>
      <c r="P33" s="9" t="e">
        <v>#REF!</v>
      </c>
      <c r="Q33" s="9" t="e">
        <v>#REF!</v>
      </c>
      <c r="R33" s="9" t="e">
        <v>#REF!</v>
      </c>
      <c r="S33" s="9" t="e">
        <v>#REF!</v>
      </c>
      <c r="T33" s="9" t="e">
        <v>#REF!</v>
      </c>
      <c r="U33" s="9" t="e">
        <v>#REF!</v>
      </c>
      <c r="V33" s="9" t="e">
        <v>#REF!</v>
      </c>
      <c r="W33" s="9" t="e">
        <v>#REF!</v>
      </c>
      <c r="X33" s="9" t="e">
        <v>#REF!</v>
      </c>
      <c r="Y33" s="9" t="e">
        <v>#REF!</v>
      </c>
      <c r="Z33" s="9" t="e">
        <v>#REF!</v>
      </c>
      <c r="AA33" s="9" t="e">
        <v>#REF!</v>
      </c>
      <c r="AB33" s="9" t="e">
        <v>#REF!</v>
      </c>
      <c r="AD33" s="47" t="e">
        <v>#REF!</v>
      </c>
      <c r="AG33" s="47" t="e">
        <v>#REF!</v>
      </c>
    </row>
    <row r="34" spans="1:33" ht="12.75">
      <c r="A34" s="14"/>
      <c r="B34" s="6" t="s">
        <v>12</v>
      </c>
      <c r="C34" s="9" t="e">
        <v>#REF!</v>
      </c>
      <c r="D34" s="9" t="e">
        <v>#REF!</v>
      </c>
      <c r="E34" s="9" t="e">
        <v>#REF!</v>
      </c>
      <c r="F34" s="9" t="e">
        <v>#REF!</v>
      </c>
      <c r="G34" s="9" t="e">
        <v>#REF!</v>
      </c>
      <c r="H34" s="9" t="e">
        <v>#REF!</v>
      </c>
      <c r="I34" s="9" t="e">
        <v>#REF!</v>
      </c>
      <c r="J34" s="9" t="e">
        <v>#REF!</v>
      </c>
      <c r="K34" s="9" t="e">
        <v>#REF!</v>
      </c>
      <c r="L34" s="9" t="e">
        <v>#REF!</v>
      </c>
      <c r="M34" s="9" t="e">
        <v>#REF!</v>
      </c>
      <c r="N34" s="9" t="e">
        <v>#REF!</v>
      </c>
      <c r="O34" s="9" t="e">
        <v>#REF!</v>
      </c>
      <c r="P34" s="9" t="e">
        <v>#REF!</v>
      </c>
      <c r="Q34" s="9" t="e">
        <v>#REF!</v>
      </c>
      <c r="R34" s="9" t="e">
        <v>#REF!</v>
      </c>
      <c r="S34" s="9" t="e">
        <v>#REF!</v>
      </c>
      <c r="T34" s="9" t="e">
        <v>#REF!</v>
      </c>
      <c r="U34" s="9" t="e">
        <v>#REF!</v>
      </c>
      <c r="V34" s="9" t="e">
        <v>#REF!</v>
      </c>
      <c r="W34" s="9" t="e">
        <v>#REF!</v>
      </c>
      <c r="X34" s="9" t="e">
        <v>#REF!</v>
      </c>
      <c r="Y34" s="9" t="e">
        <v>#REF!</v>
      </c>
      <c r="Z34" s="9" t="e">
        <v>#REF!</v>
      </c>
      <c r="AA34" s="9" t="e">
        <v>#REF!</v>
      </c>
      <c r="AB34" s="9" t="e">
        <v>#REF!</v>
      </c>
      <c r="AD34" s="47" t="e">
        <v>#REF!</v>
      </c>
      <c r="AG34" s="47" t="e">
        <v>#REF!</v>
      </c>
    </row>
    <row r="35" spans="1:35" ht="12.75">
      <c r="A35" s="12"/>
      <c r="B35" s="13" t="s">
        <v>15</v>
      </c>
      <c r="C35" s="15" t="e">
        <f>SUM(C25:C34)</f>
        <v>#REF!</v>
      </c>
      <c r="D35" s="15" t="e">
        <f aca="true" t="shared" si="5" ref="D35:AB35">SUM(D25:D34)</f>
        <v>#REF!</v>
      </c>
      <c r="E35" s="15" t="e">
        <f t="shared" si="5"/>
        <v>#REF!</v>
      </c>
      <c r="F35" s="15" t="e">
        <f t="shared" si="5"/>
        <v>#REF!</v>
      </c>
      <c r="G35" s="15" t="e">
        <f t="shared" si="5"/>
        <v>#REF!</v>
      </c>
      <c r="H35" s="15" t="e">
        <f t="shared" si="5"/>
        <v>#REF!</v>
      </c>
      <c r="I35" s="15" t="e">
        <f t="shared" si="5"/>
        <v>#REF!</v>
      </c>
      <c r="J35" s="15" t="e">
        <f t="shared" si="5"/>
        <v>#REF!</v>
      </c>
      <c r="K35" s="15" t="e">
        <f t="shared" si="5"/>
        <v>#REF!</v>
      </c>
      <c r="L35" s="15" t="e">
        <f t="shared" si="5"/>
        <v>#REF!</v>
      </c>
      <c r="M35" s="15" t="e">
        <f t="shared" si="5"/>
        <v>#REF!</v>
      </c>
      <c r="N35" s="15" t="e">
        <f t="shared" si="5"/>
        <v>#REF!</v>
      </c>
      <c r="O35" s="15" t="e">
        <f t="shared" si="5"/>
        <v>#REF!</v>
      </c>
      <c r="P35" s="15" t="e">
        <f t="shared" si="5"/>
        <v>#REF!</v>
      </c>
      <c r="Q35" s="15" t="e">
        <f t="shared" si="5"/>
        <v>#REF!</v>
      </c>
      <c r="R35" s="15" t="e">
        <f t="shared" si="5"/>
        <v>#REF!</v>
      </c>
      <c r="S35" s="15" t="e">
        <f t="shared" si="5"/>
        <v>#REF!</v>
      </c>
      <c r="T35" s="15" t="e">
        <f t="shared" si="5"/>
        <v>#REF!</v>
      </c>
      <c r="U35" s="15" t="e">
        <f t="shared" si="5"/>
        <v>#REF!</v>
      </c>
      <c r="V35" s="15" t="e">
        <f t="shared" si="5"/>
        <v>#REF!</v>
      </c>
      <c r="W35" s="15" t="e">
        <f t="shared" si="5"/>
        <v>#REF!</v>
      </c>
      <c r="X35" s="15" t="e">
        <f t="shared" si="5"/>
        <v>#REF!</v>
      </c>
      <c r="Y35" s="15" t="e">
        <f t="shared" si="5"/>
        <v>#REF!</v>
      </c>
      <c r="Z35" s="15" t="e">
        <f t="shared" si="5"/>
        <v>#REF!</v>
      </c>
      <c r="AA35" s="15" t="e">
        <f t="shared" si="5"/>
        <v>#REF!</v>
      </c>
      <c r="AB35" s="15" t="e">
        <f t="shared" si="5"/>
        <v>#REF!</v>
      </c>
      <c r="AD35" s="54" t="e">
        <f>SUM(AD25:AD34)</f>
        <v>#REF!</v>
      </c>
      <c r="AE35" s="55" t="e">
        <v>#REF!</v>
      </c>
      <c r="AF35" s="46" t="e">
        <f>IF(ROUND(AD35,0)=ROUND(AE35,0),"ok","error")</f>
        <v>#REF!</v>
      </c>
      <c r="AG35" s="54" t="e">
        <f>SUM(AG25:AG34)</f>
        <v>#REF!</v>
      </c>
      <c r="AH35" s="55" t="e">
        <v>#REF!</v>
      </c>
      <c r="AI35" s="46" t="e">
        <f>IF(ROUND(AG35,0)=ROUND(AH35,0),"ok","error")</f>
        <v>#REF!</v>
      </c>
    </row>
    <row r="36" spans="1:28" ht="12.75">
      <c r="A36" s="14"/>
      <c r="B36" s="6"/>
      <c r="C36" s="9"/>
      <c r="D36" s="9"/>
      <c r="E36" s="9"/>
      <c r="F36" s="9"/>
      <c r="G36" s="9"/>
      <c r="H36" s="9"/>
      <c r="I36" s="9"/>
      <c r="J36" s="9"/>
      <c r="K36" s="9"/>
      <c r="L36" s="9"/>
      <c r="M36" s="9"/>
      <c r="N36" s="9"/>
      <c r="O36" s="9"/>
      <c r="P36" s="9"/>
      <c r="Q36" s="9"/>
      <c r="R36" s="9"/>
      <c r="S36" s="9"/>
      <c r="T36" s="9"/>
      <c r="U36" s="9"/>
      <c r="V36" s="9"/>
      <c r="W36" s="9"/>
      <c r="X36" s="9"/>
      <c r="Y36" s="9"/>
      <c r="Z36" s="9"/>
      <c r="AA36" s="9"/>
      <c r="AB36" s="8"/>
    </row>
    <row r="37" spans="1:33" ht="12.75">
      <c r="A37" s="44" t="s">
        <v>1</v>
      </c>
      <c r="B37" s="6" t="s">
        <v>81</v>
      </c>
      <c r="C37" s="9" t="e">
        <v>#REF!</v>
      </c>
      <c r="D37" s="9" t="e">
        <v>#REF!</v>
      </c>
      <c r="E37" s="9" t="e">
        <v>#REF!</v>
      </c>
      <c r="F37" s="9" t="e">
        <v>#REF!</v>
      </c>
      <c r="G37" s="9" t="e">
        <v>#REF!</v>
      </c>
      <c r="H37" s="9" t="e">
        <v>#REF!</v>
      </c>
      <c r="I37" s="9" t="e">
        <v>#REF!</v>
      </c>
      <c r="J37" s="9" t="e">
        <v>#REF!</v>
      </c>
      <c r="K37" s="9" t="e">
        <v>#REF!</v>
      </c>
      <c r="L37" s="9" t="e">
        <v>#REF!</v>
      </c>
      <c r="M37" s="9" t="e">
        <v>#REF!</v>
      </c>
      <c r="N37" s="9" t="e">
        <v>#REF!</v>
      </c>
      <c r="O37" s="9" t="e">
        <v>#REF!</v>
      </c>
      <c r="P37" s="9" t="e">
        <v>#REF!</v>
      </c>
      <c r="Q37" s="9" t="e">
        <v>#REF!</v>
      </c>
      <c r="R37" s="9" t="e">
        <v>#REF!</v>
      </c>
      <c r="S37" s="9" t="e">
        <v>#REF!</v>
      </c>
      <c r="T37" s="9" t="e">
        <v>#REF!</v>
      </c>
      <c r="U37" s="9" t="e">
        <v>#REF!</v>
      </c>
      <c r="V37" s="9" t="e">
        <v>#REF!</v>
      </c>
      <c r="W37" s="9" t="e">
        <v>#REF!</v>
      </c>
      <c r="X37" s="9" t="e">
        <v>#REF!</v>
      </c>
      <c r="Y37" s="9" t="e">
        <v>#REF!</v>
      </c>
      <c r="Z37" s="9" t="e">
        <v>#REF!</v>
      </c>
      <c r="AA37" s="9" t="e">
        <v>#REF!</v>
      </c>
      <c r="AB37" s="9" t="e">
        <v>#REF!</v>
      </c>
      <c r="AD37" s="47" t="e">
        <v>#REF!</v>
      </c>
      <c r="AG37" s="47" t="e">
        <v>#REF!</v>
      </c>
    </row>
    <row r="38" spans="1:33" ht="12.75">
      <c r="A38" s="14"/>
      <c r="B38" s="6" t="s">
        <v>82</v>
      </c>
      <c r="C38" s="9" t="e">
        <v>#REF!</v>
      </c>
      <c r="D38" s="9" t="e">
        <v>#REF!</v>
      </c>
      <c r="E38" s="9" t="e">
        <v>#REF!</v>
      </c>
      <c r="F38" s="9" t="e">
        <v>#REF!</v>
      </c>
      <c r="G38" s="9" t="e">
        <v>#REF!</v>
      </c>
      <c r="H38" s="9" t="e">
        <v>#REF!</v>
      </c>
      <c r="I38" s="9" t="e">
        <v>#REF!</v>
      </c>
      <c r="J38" s="9" t="e">
        <v>#REF!</v>
      </c>
      <c r="K38" s="9" t="e">
        <v>#REF!</v>
      </c>
      <c r="L38" s="9" t="e">
        <v>#REF!</v>
      </c>
      <c r="M38" s="9" t="e">
        <v>#REF!</v>
      </c>
      <c r="N38" s="9" t="e">
        <v>#REF!</v>
      </c>
      <c r="O38" s="9" t="e">
        <v>#REF!</v>
      </c>
      <c r="P38" s="9" t="e">
        <v>#REF!</v>
      </c>
      <c r="Q38" s="9" t="e">
        <v>#REF!</v>
      </c>
      <c r="R38" s="9" t="e">
        <v>#REF!</v>
      </c>
      <c r="S38" s="9" t="e">
        <v>#REF!</v>
      </c>
      <c r="T38" s="9" t="e">
        <v>#REF!</v>
      </c>
      <c r="U38" s="9" t="e">
        <v>#REF!</v>
      </c>
      <c r="V38" s="9" t="e">
        <v>#REF!</v>
      </c>
      <c r="W38" s="9" t="e">
        <v>#REF!</v>
      </c>
      <c r="X38" s="9" t="e">
        <v>#REF!</v>
      </c>
      <c r="Y38" s="9" t="e">
        <v>#REF!</v>
      </c>
      <c r="Z38" s="9" t="e">
        <v>#REF!</v>
      </c>
      <c r="AA38" s="9" t="e">
        <v>#REF!</v>
      </c>
      <c r="AB38" s="9" t="e">
        <v>#REF!</v>
      </c>
      <c r="AD38" s="47" t="e">
        <v>#REF!</v>
      </c>
      <c r="AG38" s="47" t="e">
        <v>#REF!</v>
      </c>
    </row>
    <row r="39" spans="1:33" ht="12.75">
      <c r="A39" s="14"/>
      <c r="B39" s="6" t="s">
        <v>83</v>
      </c>
      <c r="C39" s="9" t="e">
        <v>#REF!</v>
      </c>
      <c r="D39" s="9" t="e">
        <v>#REF!</v>
      </c>
      <c r="E39" s="9" t="e">
        <v>#REF!</v>
      </c>
      <c r="F39" s="9" t="e">
        <v>#REF!</v>
      </c>
      <c r="G39" s="9" t="e">
        <v>#REF!</v>
      </c>
      <c r="H39" s="9" t="e">
        <v>#REF!</v>
      </c>
      <c r="I39" s="9" t="e">
        <v>#REF!</v>
      </c>
      <c r="J39" s="9" t="e">
        <v>#REF!</v>
      </c>
      <c r="K39" s="9" t="e">
        <v>#REF!</v>
      </c>
      <c r="L39" s="9" t="e">
        <v>#REF!</v>
      </c>
      <c r="M39" s="9" t="e">
        <v>#REF!</v>
      </c>
      <c r="N39" s="9" t="e">
        <v>#REF!</v>
      </c>
      <c r="O39" s="9" t="e">
        <v>#REF!</v>
      </c>
      <c r="P39" s="9" t="e">
        <v>#REF!</v>
      </c>
      <c r="Q39" s="9" t="e">
        <v>#REF!</v>
      </c>
      <c r="R39" s="9" t="e">
        <v>#REF!</v>
      </c>
      <c r="S39" s="9" t="e">
        <v>#REF!</v>
      </c>
      <c r="T39" s="9" t="e">
        <v>#REF!</v>
      </c>
      <c r="U39" s="9" t="e">
        <v>#REF!</v>
      </c>
      <c r="V39" s="9" t="e">
        <v>#REF!</v>
      </c>
      <c r="W39" s="9" t="e">
        <v>#REF!</v>
      </c>
      <c r="X39" s="9" t="e">
        <v>#REF!</v>
      </c>
      <c r="Y39" s="9" t="e">
        <v>#REF!</v>
      </c>
      <c r="Z39" s="9" t="e">
        <v>#REF!</v>
      </c>
      <c r="AA39" s="9" t="e">
        <v>#REF!</v>
      </c>
      <c r="AB39" s="9" t="e">
        <v>#REF!</v>
      </c>
      <c r="AD39" s="47" t="e">
        <v>#REF!</v>
      </c>
      <c r="AG39" s="47" t="e">
        <v>#REF!</v>
      </c>
    </row>
    <row r="40" spans="1:33" ht="12.75">
      <c r="A40" s="14"/>
      <c r="B40" s="6" t="s">
        <v>84</v>
      </c>
      <c r="C40" s="9" t="e">
        <v>#REF!</v>
      </c>
      <c r="D40" s="9" t="e">
        <v>#REF!</v>
      </c>
      <c r="E40" s="9" t="e">
        <v>#REF!</v>
      </c>
      <c r="F40" s="9" t="e">
        <v>#REF!</v>
      </c>
      <c r="G40" s="9" t="e">
        <v>#REF!</v>
      </c>
      <c r="H40" s="9" t="e">
        <v>#REF!</v>
      </c>
      <c r="I40" s="9" t="e">
        <v>#REF!</v>
      </c>
      <c r="J40" s="9" t="e">
        <v>#REF!</v>
      </c>
      <c r="K40" s="9" t="e">
        <v>#REF!</v>
      </c>
      <c r="L40" s="9" t="e">
        <v>#REF!</v>
      </c>
      <c r="M40" s="9" t="e">
        <v>#REF!</v>
      </c>
      <c r="N40" s="9" t="e">
        <v>#REF!</v>
      </c>
      <c r="O40" s="9" t="e">
        <v>#REF!</v>
      </c>
      <c r="P40" s="9" t="e">
        <v>#REF!</v>
      </c>
      <c r="Q40" s="9" t="e">
        <v>#REF!</v>
      </c>
      <c r="R40" s="9" t="e">
        <v>#REF!</v>
      </c>
      <c r="S40" s="9" t="e">
        <v>#REF!</v>
      </c>
      <c r="T40" s="9" t="e">
        <v>#REF!</v>
      </c>
      <c r="U40" s="9" t="e">
        <v>#REF!</v>
      </c>
      <c r="V40" s="9" t="e">
        <v>#REF!</v>
      </c>
      <c r="W40" s="9" t="e">
        <v>#REF!</v>
      </c>
      <c r="X40" s="9" t="e">
        <v>#REF!</v>
      </c>
      <c r="Y40" s="9" t="e">
        <v>#REF!</v>
      </c>
      <c r="Z40" s="9" t="e">
        <v>#REF!</v>
      </c>
      <c r="AA40" s="9" t="e">
        <v>#REF!</v>
      </c>
      <c r="AB40" s="9" t="e">
        <v>#REF!</v>
      </c>
      <c r="AD40" s="47" t="e">
        <v>#REF!</v>
      </c>
      <c r="AG40" s="47" t="e">
        <v>#REF!</v>
      </c>
    </row>
    <row r="41" spans="1:33" ht="12.75">
      <c r="A41" s="14"/>
      <c r="B41" s="6" t="s">
        <v>85</v>
      </c>
      <c r="C41" s="9" t="e">
        <v>#REF!</v>
      </c>
      <c r="D41" s="9" t="e">
        <v>#REF!</v>
      </c>
      <c r="E41" s="9" t="e">
        <v>#REF!</v>
      </c>
      <c r="F41" s="9" t="e">
        <v>#REF!</v>
      </c>
      <c r="G41" s="9" t="e">
        <v>#REF!</v>
      </c>
      <c r="H41" s="9" t="e">
        <v>#REF!</v>
      </c>
      <c r="I41" s="9" t="e">
        <v>#REF!</v>
      </c>
      <c r="J41" s="9" t="e">
        <v>#REF!</v>
      </c>
      <c r="K41" s="9" t="e">
        <v>#REF!</v>
      </c>
      <c r="L41" s="9" t="e">
        <v>#REF!</v>
      </c>
      <c r="M41" s="9" t="e">
        <v>#REF!</v>
      </c>
      <c r="N41" s="9" t="e">
        <v>#REF!</v>
      </c>
      <c r="O41" s="9" t="e">
        <v>#REF!</v>
      </c>
      <c r="P41" s="9" t="e">
        <v>#REF!</v>
      </c>
      <c r="Q41" s="9" t="e">
        <v>#REF!</v>
      </c>
      <c r="R41" s="9" t="e">
        <v>#REF!</v>
      </c>
      <c r="S41" s="9" t="e">
        <v>#REF!</v>
      </c>
      <c r="T41" s="9" t="e">
        <v>#REF!</v>
      </c>
      <c r="U41" s="9" t="e">
        <v>#REF!</v>
      </c>
      <c r="V41" s="9" t="e">
        <v>#REF!</v>
      </c>
      <c r="W41" s="9" t="e">
        <v>#REF!</v>
      </c>
      <c r="X41" s="9" t="e">
        <v>#REF!</v>
      </c>
      <c r="Y41" s="9" t="e">
        <v>#REF!</v>
      </c>
      <c r="Z41" s="9" t="e">
        <v>#REF!</v>
      </c>
      <c r="AA41" s="9" t="e">
        <v>#REF!</v>
      </c>
      <c r="AB41" s="9" t="e">
        <v>#REF!</v>
      </c>
      <c r="AD41" s="47" t="e">
        <v>#REF!</v>
      </c>
      <c r="AG41" s="47" t="e">
        <v>#REF!</v>
      </c>
    </row>
    <row r="42" spans="1:35" ht="12.75">
      <c r="A42" s="14"/>
      <c r="B42" s="13" t="s">
        <v>15</v>
      </c>
      <c r="C42" s="29" t="e">
        <f>SUM(C37:C41)</f>
        <v>#REF!</v>
      </c>
      <c r="D42" s="29" t="e">
        <f aca="true" t="shared" si="6" ref="D42:AB42">SUM(D37:D41)</f>
        <v>#REF!</v>
      </c>
      <c r="E42" s="29" t="e">
        <f t="shared" si="6"/>
        <v>#REF!</v>
      </c>
      <c r="F42" s="29" t="e">
        <f t="shared" si="6"/>
        <v>#REF!</v>
      </c>
      <c r="G42" s="29" t="e">
        <f t="shared" si="6"/>
        <v>#REF!</v>
      </c>
      <c r="H42" s="29" t="e">
        <f t="shared" si="6"/>
        <v>#REF!</v>
      </c>
      <c r="I42" s="29" t="e">
        <f t="shared" si="6"/>
        <v>#REF!</v>
      </c>
      <c r="J42" s="29" t="e">
        <f t="shared" si="6"/>
        <v>#REF!</v>
      </c>
      <c r="K42" s="29" t="e">
        <f t="shared" si="6"/>
        <v>#REF!</v>
      </c>
      <c r="L42" s="29" t="e">
        <f t="shared" si="6"/>
        <v>#REF!</v>
      </c>
      <c r="M42" s="29" t="e">
        <f t="shared" si="6"/>
        <v>#REF!</v>
      </c>
      <c r="N42" s="29" t="e">
        <f t="shared" si="6"/>
        <v>#REF!</v>
      </c>
      <c r="O42" s="29" t="e">
        <f t="shared" si="6"/>
        <v>#REF!</v>
      </c>
      <c r="P42" s="29" t="e">
        <f t="shared" si="6"/>
        <v>#REF!</v>
      </c>
      <c r="Q42" s="29" t="e">
        <f t="shared" si="6"/>
        <v>#REF!</v>
      </c>
      <c r="R42" s="29" t="e">
        <f t="shared" si="6"/>
        <v>#REF!</v>
      </c>
      <c r="S42" s="29" t="e">
        <f t="shared" si="6"/>
        <v>#REF!</v>
      </c>
      <c r="T42" s="29" t="e">
        <f t="shared" si="6"/>
        <v>#REF!</v>
      </c>
      <c r="U42" s="29" t="e">
        <f t="shared" si="6"/>
        <v>#REF!</v>
      </c>
      <c r="V42" s="29" t="e">
        <f t="shared" si="6"/>
        <v>#REF!</v>
      </c>
      <c r="W42" s="29" t="e">
        <f t="shared" si="6"/>
        <v>#REF!</v>
      </c>
      <c r="X42" s="29" t="e">
        <f t="shared" si="6"/>
        <v>#REF!</v>
      </c>
      <c r="Y42" s="29" t="e">
        <f t="shared" si="6"/>
        <v>#REF!</v>
      </c>
      <c r="Z42" s="29" t="e">
        <f t="shared" si="6"/>
        <v>#REF!</v>
      </c>
      <c r="AA42" s="29" t="e">
        <f t="shared" si="6"/>
        <v>#REF!</v>
      </c>
      <c r="AB42" s="29" t="e">
        <f t="shared" si="6"/>
        <v>#REF!</v>
      </c>
      <c r="AD42" s="55" t="e">
        <f>SUM(AD37:AD41)</f>
        <v>#REF!</v>
      </c>
      <c r="AE42" s="55" t="e">
        <v>#REF!</v>
      </c>
      <c r="AF42" s="46" t="e">
        <f>IF(ROUND(AD42,0)=ROUND(AE42,0),"ok","error")</f>
        <v>#REF!</v>
      </c>
      <c r="AG42" s="55" t="e">
        <f>SUM(AG37:AG41)</f>
        <v>#REF!</v>
      </c>
      <c r="AH42" s="55" t="e">
        <v>#REF!</v>
      </c>
      <c r="AI42" s="46" t="e">
        <f>IF(ROUND(AG42,0)=ROUND(AH42,0),"ok","error")</f>
        <v>#REF!</v>
      </c>
    </row>
    <row r="43" spans="1:28" ht="12.75">
      <c r="A43" s="14"/>
      <c r="B43" s="6"/>
      <c r="C43" s="9"/>
      <c r="D43" s="9"/>
      <c r="E43" s="9"/>
      <c r="F43" s="9"/>
      <c r="G43" s="9"/>
      <c r="H43" s="9"/>
      <c r="I43" s="9"/>
      <c r="J43" s="9"/>
      <c r="K43" s="9"/>
      <c r="L43" s="9"/>
      <c r="M43" s="9"/>
      <c r="N43" s="9"/>
      <c r="O43" s="9"/>
      <c r="P43" s="9"/>
      <c r="Q43" s="9"/>
      <c r="R43" s="9"/>
      <c r="S43" s="9"/>
      <c r="T43" s="9"/>
      <c r="U43" s="9"/>
      <c r="V43" s="9"/>
      <c r="W43" s="9"/>
      <c r="X43" s="9"/>
      <c r="Y43" s="9"/>
      <c r="Z43" s="9"/>
      <c r="AA43" s="9"/>
      <c r="AB43" s="9"/>
    </row>
    <row r="44" spans="1:33" ht="12.75">
      <c r="A44" s="44" t="s">
        <v>86</v>
      </c>
      <c r="B44" s="6" t="s">
        <v>81</v>
      </c>
      <c r="C44" s="9" t="e">
        <v>#REF!</v>
      </c>
      <c r="D44" s="9" t="e">
        <v>#REF!</v>
      </c>
      <c r="E44" s="9" t="e">
        <v>#REF!</v>
      </c>
      <c r="F44" s="9" t="e">
        <v>#REF!</v>
      </c>
      <c r="G44" s="9" t="e">
        <v>#REF!</v>
      </c>
      <c r="H44" s="9" t="e">
        <v>#REF!</v>
      </c>
      <c r="I44" s="9" t="e">
        <v>#REF!</v>
      </c>
      <c r="J44" s="9" t="e">
        <v>#REF!</v>
      </c>
      <c r="K44" s="9" t="e">
        <v>#REF!</v>
      </c>
      <c r="L44" s="9" t="e">
        <v>#REF!</v>
      </c>
      <c r="M44" s="9" t="e">
        <v>#REF!</v>
      </c>
      <c r="N44" s="9" t="e">
        <v>#REF!</v>
      </c>
      <c r="O44" s="9" t="e">
        <v>#REF!</v>
      </c>
      <c r="P44" s="9" t="e">
        <v>#REF!</v>
      </c>
      <c r="Q44" s="9" t="e">
        <v>#REF!</v>
      </c>
      <c r="R44" s="9" t="e">
        <v>#REF!</v>
      </c>
      <c r="S44" s="9" t="e">
        <v>#REF!</v>
      </c>
      <c r="T44" s="9" t="e">
        <v>#REF!</v>
      </c>
      <c r="U44" s="9" t="e">
        <v>#REF!</v>
      </c>
      <c r="V44" s="9" t="e">
        <v>#REF!</v>
      </c>
      <c r="W44" s="9" t="e">
        <v>#REF!</v>
      </c>
      <c r="X44" s="9" t="e">
        <v>#REF!</v>
      </c>
      <c r="Y44" s="9" t="e">
        <v>#REF!</v>
      </c>
      <c r="Z44" s="9" t="e">
        <v>#REF!</v>
      </c>
      <c r="AA44" s="9" t="e">
        <v>#REF!</v>
      </c>
      <c r="AB44" s="9" t="e">
        <v>#REF!</v>
      </c>
      <c r="AD44" s="47" t="e">
        <v>#REF!</v>
      </c>
      <c r="AG44" s="47" t="e">
        <v>#REF!</v>
      </c>
    </row>
    <row r="45" spans="1:33" ht="12.75">
      <c r="A45" s="14"/>
      <c r="B45" s="6" t="s">
        <v>82</v>
      </c>
      <c r="C45" s="9" t="e">
        <v>#REF!</v>
      </c>
      <c r="D45" s="9" t="e">
        <v>#REF!</v>
      </c>
      <c r="E45" s="9" t="e">
        <v>#REF!</v>
      </c>
      <c r="F45" s="9" t="e">
        <v>#REF!</v>
      </c>
      <c r="G45" s="9" t="e">
        <v>#REF!</v>
      </c>
      <c r="H45" s="9" t="e">
        <v>#REF!</v>
      </c>
      <c r="I45" s="9" t="e">
        <v>#REF!</v>
      </c>
      <c r="J45" s="9" t="e">
        <v>#REF!</v>
      </c>
      <c r="K45" s="9" t="e">
        <v>#REF!</v>
      </c>
      <c r="L45" s="9" t="e">
        <v>#REF!</v>
      </c>
      <c r="M45" s="9" t="e">
        <v>#REF!</v>
      </c>
      <c r="N45" s="9" t="e">
        <v>#REF!</v>
      </c>
      <c r="O45" s="9" t="e">
        <v>#REF!</v>
      </c>
      <c r="P45" s="9" t="e">
        <v>#REF!</v>
      </c>
      <c r="Q45" s="9" t="e">
        <v>#REF!</v>
      </c>
      <c r="R45" s="9" t="e">
        <v>#REF!</v>
      </c>
      <c r="S45" s="9" t="e">
        <v>#REF!</v>
      </c>
      <c r="T45" s="9" t="e">
        <v>#REF!</v>
      </c>
      <c r="U45" s="9" t="e">
        <v>#REF!</v>
      </c>
      <c r="V45" s="9" t="e">
        <v>#REF!</v>
      </c>
      <c r="W45" s="9" t="e">
        <v>#REF!</v>
      </c>
      <c r="X45" s="9" t="e">
        <v>#REF!</v>
      </c>
      <c r="Y45" s="9" t="e">
        <v>#REF!</v>
      </c>
      <c r="Z45" s="9" t="e">
        <v>#REF!</v>
      </c>
      <c r="AA45" s="9" t="e">
        <v>#REF!</v>
      </c>
      <c r="AB45" s="9" t="e">
        <v>#REF!</v>
      </c>
      <c r="AD45" s="47" t="e">
        <v>#REF!</v>
      </c>
      <c r="AG45" s="47" t="e">
        <v>#REF!</v>
      </c>
    </row>
    <row r="46" spans="1:33" ht="12.75">
      <c r="A46" s="14"/>
      <c r="B46" s="6" t="s">
        <v>83</v>
      </c>
      <c r="C46" s="9" t="e">
        <v>#REF!</v>
      </c>
      <c r="D46" s="9" t="e">
        <v>#REF!</v>
      </c>
      <c r="E46" s="9" t="e">
        <v>#REF!</v>
      </c>
      <c r="F46" s="9" t="e">
        <v>#REF!</v>
      </c>
      <c r="G46" s="9" t="e">
        <v>#REF!</v>
      </c>
      <c r="H46" s="9" t="e">
        <v>#REF!</v>
      </c>
      <c r="I46" s="9" t="e">
        <v>#REF!</v>
      </c>
      <c r="J46" s="9" t="e">
        <v>#REF!</v>
      </c>
      <c r="K46" s="9" t="e">
        <v>#REF!</v>
      </c>
      <c r="L46" s="9" t="e">
        <v>#REF!</v>
      </c>
      <c r="M46" s="9" t="e">
        <v>#REF!</v>
      </c>
      <c r="N46" s="9" t="e">
        <v>#REF!</v>
      </c>
      <c r="O46" s="9" t="e">
        <v>#REF!</v>
      </c>
      <c r="P46" s="9" t="e">
        <v>#REF!</v>
      </c>
      <c r="Q46" s="9" t="e">
        <v>#REF!</v>
      </c>
      <c r="R46" s="9" t="e">
        <v>#REF!</v>
      </c>
      <c r="S46" s="9" t="e">
        <v>#REF!</v>
      </c>
      <c r="T46" s="9" t="e">
        <v>#REF!</v>
      </c>
      <c r="U46" s="9" t="e">
        <v>#REF!</v>
      </c>
      <c r="V46" s="9" t="e">
        <v>#REF!</v>
      </c>
      <c r="W46" s="9" t="e">
        <v>#REF!</v>
      </c>
      <c r="X46" s="9" t="e">
        <v>#REF!</v>
      </c>
      <c r="Y46" s="9" t="e">
        <v>#REF!</v>
      </c>
      <c r="Z46" s="9" t="e">
        <v>#REF!</v>
      </c>
      <c r="AA46" s="9" t="e">
        <v>#REF!</v>
      </c>
      <c r="AB46" s="9" t="e">
        <v>#REF!</v>
      </c>
      <c r="AD46" s="47" t="e">
        <v>#REF!</v>
      </c>
      <c r="AG46" s="47" t="e">
        <v>#REF!</v>
      </c>
    </row>
    <row r="47" spans="1:33" ht="12.75">
      <c r="A47" s="14"/>
      <c r="B47" s="6" t="s">
        <v>84</v>
      </c>
      <c r="C47" s="9" t="e">
        <v>#REF!</v>
      </c>
      <c r="D47" s="9" t="e">
        <v>#REF!</v>
      </c>
      <c r="E47" s="9" t="e">
        <v>#REF!</v>
      </c>
      <c r="F47" s="9" t="e">
        <v>#REF!</v>
      </c>
      <c r="G47" s="9" t="e">
        <v>#REF!</v>
      </c>
      <c r="H47" s="9" t="e">
        <v>#REF!</v>
      </c>
      <c r="I47" s="9" t="e">
        <v>#REF!</v>
      </c>
      <c r="J47" s="9" t="e">
        <v>#REF!</v>
      </c>
      <c r="K47" s="9" t="e">
        <v>#REF!</v>
      </c>
      <c r="L47" s="9" t="e">
        <v>#REF!</v>
      </c>
      <c r="M47" s="9" t="e">
        <v>#REF!</v>
      </c>
      <c r="N47" s="9" t="e">
        <v>#REF!</v>
      </c>
      <c r="O47" s="9" t="e">
        <v>#REF!</v>
      </c>
      <c r="P47" s="9" t="e">
        <v>#REF!</v>
      </c>
      <c r="Q47" s="9" t="e">
        <v>#REF!</v>
      </c>
      <c r="R47" s="9" t="e">
        <v>#REF!</v>
      </c>
      <c r="S47" s="9" t="e">
        <v>#REF!</v>
      </c>
      <c r="T47" s="9" t="e">
        <v>#REF!</v>
      </c>
      <c r="U47" s="9" t="e">
        <v>#REF!</v>
      </c>
      <c r="V47" s="9" t="e">
        <v>#REF!</v>
      </c>
      <c r="W47" s="9" t="e">
        <v>#REF!</v>
      </c>
      <c r="X47" s="9" t="e">
        <v>#REF!</v>
      </c>
      <c r="Y47" s="9" t="e">
        <v>#REF!</v>
      </c>
      <c r="Z47" s="9" t="e">
        <v>#REF!</v>
      </c>
      <c r="AA47" s="9" t="e">
        <v>#REF!</v>
      </c>
      <c r="AB47" s="9" t="e">
        <v>#REF!</v>
      </c>
      <c r="AD47" s="47" t="e">
        <v>#REF!</v>
      </c>
      <c r="AG47" s="47" t="e">
        <v>#REF!</v>
      </c>
    </row>
    <row r="48" spans="1:33" ht="12.75">
      <c r="A48" s="14"/>
      <c r="B48" s="6" t="s">
        <v>85</v>
      </c>
      <c r="C48" s="9" t="e">
        <v>#REF!</v>
      </c>
      <c r="D48" s="9" t="e">
        <v>#REF!</v>
      </c>
      <c r="E48" s="9" t="e">
        <v>#REF!</v>
      </c>
      <c r="F48" s="9" t="e">
        <v>#REF!</v>
      </c>
      <c r="G48" s="9" t="e">
        <v>#REF!</v>
      </c>
      <c r="H48" s="9" t="e">
        <v>#REF!</v>
      </c>
      <c r="I48" s="9" t="e">
        <v>#REF!</v>
      </c>
      <c r="J48" s="9" t="e">
        <v>#REF!</v>
      </c>
      <c r="K48" s="9" t="e">
        <v>#REF!</v>
      </c>
      <c r="L48" s="9" t="e">
        <v>#REF!</v>
      </c>
      <c r="M48" s="9" t="e">
        <v>#REF!</v>
      </c>
      <c r="N48" s="9" t="e">
        <v>#REF!</v>
      </c>
      <c r="O48" s="9" t="e">
        <v>#REF!</v>
      </c>
      <c r="P48" s="9" t="e">
        <v>#REF!</v>
      </c>
      <c r="Q48" s="9" t="e">
        <v>#REF!</v>
      </c>
      <c r="R48" s="9" t="e">
        <v>#REF!</v>
      </c>
      <c r="S48" s="9" t="e">
        <v>#REF!</v>
      </c>
      <c r="T48" s="9" t="e">
        <v>#REF!</v>
      </c>
      <c r="U48" s="9" t="e">
        <v>#REF!</v>
      </c>
      <c r="V48" s="9" t="e">
        <v>#REF!</v>
      </c>
      <c r="W48" s="9" t="e">
        <v>#REF!</v>
      </c>
      <c r="X48" s="9" t="e">
        <v>#REF!</v>
      </c>
      <c r="Y48" s="9" t="e">
        <v>#REF!</v>
      </c>
      <c r="Z48" s="9" t="e">
        <v>#REF!</v>
      </c>
      <c r="AA48" s="9" t="e">
        <v>#REF!</v>
      </c>
      <c r="AB48" s="9" t="e">
        <v>#REF!</v>
      </c>
      <c r="AD48" s="47" t="e">
        <v>#REF!</v>
      </c>
      <c r="AG48" s="47" t="e">
        <v>#REF!</v>
      </c>
    </row>
    <row r="49" spans="1:35" ht="12.75">
      <c r="A49" s="14"/>
      <c r="B49" s="13" t="s">
        <v>15</v>
      </c>
      <c r="C49" s="29" t="e">
        <f>SUM(C44:C48)</f>
        <v>#REF!</v>
      </c>
      <c r="D49" s="29" t="e">
        <f aca="true" t="shared" si="7" ref="D49:AB49">SUM(D44:D48)</f>
        <v>#REF!</v>
      </c>
      <c r="E49" s="29" t="e">
        <f t="shared" si="7"/>
        <v>#REF!</v>
      </c>
      <c r="F49" s="29" t="e">
        <f t="shared" si="7"/>
        <v>#REF!</v>
      </c>
      <c r="G49" s="29" t="e">
        <f t="shared" si="7"/>
        <v>#REF!</v>
      </c>
      <c r="H49" s="29" t="e">
        <f t="shared" si="7"/>
        <v>#REF!</v>
      </c>
      <c r="I49" s="29" t="e">
        <f t="shared" si="7"/>
        <v>#REF!</v>
      </c>
      <c r="J49" s="29" t="e">
        <f t="shared" si="7"/>
        <v>#REF!</v>
      </c>
      <c r="K49" s="29" t="e">
        <f t="shared" si="7"/>
        <v>#REF!</v>
      </c>
      <c r="L49" s="29" t="e">
        <f t="shared" si="7"/>
        <v>#REF!</v>
      </c>
      <c r="M49" s="29" t="e">
        <f t="shared" si="7"/>
        <v>#REF!</v>
      </c>
      <c r="N49" s="29" t="e">
        <f t="shared" si="7"/>
        <v>#REF!</v>
      </c>
      <c r="O49" s="29" t="e">
        <f t="shared" si="7"/>
        <v>#REF!</v>
      </c>
      <c r="P49" s="29" t="e">
        <f t="shared" si="7"/>
        <v>#REF!</v>
      </c>
      <c r="Q49" s="29" t="e">
        <f t="shared" si="7"/>
        <v>#REF!</v>
      </c>
      <c r="R49" s="29" t="e">
        <f t="shared" si="7"/>
        <v>#REF!</v>
      </c>
      <c r="S49" s="29" t="e">
        <f t="shared" si="7"/>
        <v>#REF!</v>
      </c>
      <c r="T49" s="29" t="e">
        <f t="shared" si="7"/>
        <v>#REF!</v>
      </c>
      <c r="U49" s="29" t="e">
        <f t="shared" si="7"/>
        <v>#REF!</v>
      </c>
      <c r="V49" s="29" t="e">
        <f t="shared" si="7"/>
        <v>#REF!</v>
      </c>
      <c r="W49" s="29" t="e">
        <f t="shared" si="7"/>
        <v>#REF!</v>
      </c>
      <c r="X49" s="29" t="e">
        <f t="shared" si="7"/>
        <v>#REF!</v>
      </c>
      <c r="Y49" s="29" t="e">
        <f t="shared" si="7"/>
        <v>#REF!</v>
      </c>
      <c r="Z49" s="29" t="e">
        <f t="shared" si="7"/>
        <v>#REF!</v>
      </c>
      <c r="AA49" s="29" t="e">
        <f t="shared" si="7"/>
        <v>#REF!</v>
      </c>
      <c r="AB49" s="29" t="e">
        <f t="shared" si="7"/>
        <v>#REF!</v>
      </c>
      <c r="AD49" s="57" t="e">
        <f>SUM(AD44:AD48)</f>
        <v>#REF!</v>
      </c>
      <c r="AE49" s="55" t="e">
        <v>#REF!</v>
      </c>
      <c r="AF49" s="46" t="e">
        <f>IF(ROUND(AD49,0)=ROUND(AE49,0),"ok","error")</f>
        <v>#REF!</v>
      </c>
      <c r="AG49" s="57" t="e">
        <f>SUM(AG44:AG48)</f>
        <v>#REF!</v>
      </c>
      <c r="AH49" s="55" t="e">
        <v>#REF!</v>
      </c>
      <c r="AI49" s="46" t="e">
        <f>IF(ROUND(AG49,0)=ROUND(AH49,0),"ok","error")</f>
        <v>#REF!</v>
      </c>
    </row>
    <row r="50" spans="1:28" ht="12.75">
      <c r="A50" s="14"/>
      <c r="B50" s="6"/>
      <c r="C50" s="9"/>
      <c r="D50" s="9"/>
      <c r="E50" s="9"/>
      <c r="F50" s="9"/>
      <c r="G50" s="9"/>
      <c r="H50" s="9"/>
      <c r="I50" s="9"/>
      <c r="J50" s="9"/>
      <c r="K50" s="9"/>
      <c r="L50" s="9"/>
      <c r="M50" s="9"/>
      <c r="N50" s="9"/>
      <c r="O50" s="9"/>
      <c r="P50" s="9"/>
      <c r="Q50" s="9"/>
      <c r="R50" s="9"/>
      <c r="S50" s="9"/>
      <c r="T50" s="9"/>
      <c r="U50" s="9"/>
      <c r="V50" s="9"/>
      <c r="W50" s="9"/>
      <c r="X50" s="9"/>
      <c r="Y50" s="9"/>
      <c r="Z50" s="9"/>
      <c r="AA50" s="9"/>
      <c r="AB50" s="9"/>
    </row>
    <row r="51" spans="1:33" ht="24.75">
      <c r="A51" s="43" t="s">
        <v>19</v>
      </c>
      <c r="B51" s="6" t="s">
        <v>81</v>
      </c>
      <c r="C51" s="9" t="e">
        <v>#REF!</v>
      </c>
      <c r="D51" s="9" t="e">
        <v>#REF!</v>
      </c>
      <c r="E51" s="9" t="e">
        <v>#REF!</v>
      </c>
      <c r="F51" s="9" t="e">
        <v>#REF!</v>
      </c>
      <c r="G51" s="9" t="e">
        <v>#REF!</v>
      </c>
      <c r="H51" s="9" t="e">
        <v>#REF!</v>
      </c>
      <c r="I51" s="9" t="e">
        <v>#REF!</v>
      </c>
      <c r="J51" s="9" t="e">
        <v>#REF!</v>
      </c>
      <c r="K51" s="9" t="e">
        <v>#REF!</v>
      </c>
      <c r="L51" s="9" t="e">
        <v>#REF!</v>
      </c>
      <c r="M51" s="9" t="e">
        <v>#REF!</v>
      </c>
      <c r="N51" s="9" t="e">
        <v>#REF!</v>
      </c>
      <c r="O51" s="9" t="e">
        <v>#REF!</v>
      </c>
      <c r="P51" s="9" t="e">
        <v>#REF!</v>
      </c>
      <c r="Q51" s="9" t="e">
        <v>#REF!</v>
      </c>
      <c r="R51" s="9" t="e">
        <v>#REF!</v>
      </c>
      <c r="S51" s="9" t="e">
        <v>#REF!</v>
      </c>
      <c r="T51" s="9" t="e">
        <v>#REF!</v>
      </c>
      <c r="U51" s="9" t="e">
        <v>#REF!</v>
      </c>
      <c r="V51" s="9" t="e">
        <v>#REF!</v>
      </c>
      <c r="W51" s="9" t="e">
        <v>#REF!</v>
      </c>
      <c r="X51" s="9" t="e">
        <v>#REF!</v>
      </c>
      <c r="Y51" s="9" t="e">
        <v>#REF!</v>
      </c>
      <c r="Z51" s="9" t="e">
        <v>#REF!</v>
      </c>
      <c r="AA51" s="9" t="e">
        <v>#REF!</v>
      </c>
      <c r="AB51" s="9" t="e">
        <v>#REF!</v>
      </c>
      <c r="AD51" s="47" t="e">
        <v>#REF!</v>
      </c>
      <c r="AG51" s="47" t="e">
        <v>#REF!</v>
      </c>
    </row>
    <row r="52" spans="1:33" ht="12.75">
      <c r="A52" s="14"/>
      <c r="B52" s="6" t="s">
        <v>82</v>
      </c>
      <c r="C52" s="9" t="e">
        <v>#REF!</v>
      </c>
      <c r="D52" s="9" t="e">
        <v>#REF!</v>
      </c>
      <c r="E52" s="9" t="e">
        <v>#REF!</v>
      </c>
      <c r="F52" s="9" t="e">
        <v>#REF!</v>
      </c>
      <c r="G52" s="9" t="e">
        <v>#REF!</v>
      </c>
      <c r="H52" s="9" t="e">
        <v>#REF!</v>
      </c>
      <c r="I52" s="9" t="e">
        <v>#REF!</v>
      </c>
      <c r="J52" s="9" t="e">
        <v>#REF!</v>
      </c>
      <c r="K52" s="9" t="e">
        <v>#REF!</v>
      </c>
      <c r="L52" s="9" t="e">
        <v>#REF!</v>
      </c>
      <c r="M52" s="9" t="e">
        <v>#REF!</v>
      </c>
      <c r="N52" s="9" t="e">
        <v>#REF!</v>
      </c>
      <c r="O52" s="9" t="e">
        <v>#REF!</v>
      </c>
      <c r="P52" s="9" t="e">
        <v>#REF!</v>
      </c>
      <c r="Q52" s="9" t="e">
        <v>#REF!</v>
      </c>
      <c r="R52" s="9" t="e">
        <v>#REF!</v>
      </c>
      <c r="S52" s="9" t="e">
        <v>#REF!</v>
      </c>
      <c r="T52" s="9" t="e">
        <v>#REF!</v>
      </c>
      <c r="U52" s="9" t="e">
        <v>#REF!</v>
      </c>
      <c r="V52" s="9" t="e">
        <v>#REF!</v>
      </c>
      <c r="W52" s="9" t="e">
        <v>#REF!</v>
      </c>
      <c r="X52" s="9" t="e">
        <v>#REF!</v>
      </c>
      <c r="Y52" s="9" t="e">
        <v>#REF!</v>
      </c>
      <c r="Z52" s="9" t="e">
        <v>#REF!</v>
      </c>
      <c r="AA52" s="9" t="e">
        <v>#REF!</v>
      </c>
      <c r="AB52" s="9" t="e">
        <v>#REF!</v>
      </c>
      <c r="AD52" s="47" t="e">
        <v>#REF!</v>
      </c>
      <c r="AG52" s="47" t="e">
        <v>#REF!</v>
      </c>
    </row>
    <row r="53" spans="1:33" ht="12.75">
      <c r="A53" s="14"/>
      <c r="B53" s="6" t="s">
        <v>83</v>
      </c>
      <c r="C53" s="9" t="e">
        <v>#REF!</v>
      </c>
      <c r="D53" s="9" t="e">
        <v>#REF!</v>
      </c>
      <c r="E53" s="9" t="e">
        <v>#REF!</v>
      </c>
      <c r="F53" s="9" t="e">
        <v>#REF!</v>
      </c>
      <c r="G53" s="9" t="e">
        <v>#REF!</v>
      </c>
      <c r="H53" s="9" t="e">
        <v>#REF!</v>
      </c>
      <c r="I53" s="9" t="e">
        <v>#REF!</v>
      </c>
      <c r="J53" s="9" t="e">
        <v>#REF!</v>
      </c>
      <c r="K53" s="9" t="e">
        <v>#REF!</v>
      </c>
      <c r="L53" s="9" t="e">
        <v>#REF!</v>
      </c>
      <c r="M53" s="9" t="e">
        <v>#REF!</v>
      </c>
      <c r="N53" s="9" t="e">
        <v>#REF!</v>
      </c>
      <c r="O53" s="9" t="e">
        <v>#REF!</v>
      </c>
      <c r="P53" s="9" t="e">
        <v>#REF!</v>
      </c>
      <c r="Q53" s="9" t="e">
        <v>#REF!</v>
      </c>
      <c r="R53" s="9" t="e">
        <v>#REF!</v>
      </c>
      <c r="S53" s="9" t="e">
        <v>#REF!</v>
      </c>
      <c r="T53" s="9" t="e">
        <v>#REF!</v>
      </c>
      <c r="U53" s="9" t="e">
        <v>#REF!</v>
      </c>
      <c r="V53" s="9" t="e">
        <v>#REF!</v>
      </c>
      <c r="W53" s="9" t="e">
        <v>#REF!</v>
      </c>
      <c r="X53" s="9" t="e">
        <v>#REF!</v>
      </c>
      <c r="Y53" s="9" t="e">
        <v>#REF!</v>
      </c>
      <c r="Z53" s="9" t="e">
        <v>#REF!</v>
      </c>
      <c r="AA53" s="9" t="e">
        <v>#REF!</v>
      </c>
      <c r="AB53" s="9" t="e">
        <v>#REF!</v>
      </c>
      <c r="AD53" s="47" t="e">
        <v>#REF!</v>
      </c>
      <c r="AG53" s="47" t="e">
        <v>#REF!</v>
      </c>
    </row>
    <row r="54" spans="1:33" ht="12.75">
      <c r="A54" s="14"/>
      <c r="B54" s="6" t="s">
        <v>84</v>
      </c>
      <c r="C54" s="9" t="e">
        <v>#REF!</v>
      </c>
      <c r="D54" s="9" t="e">
        <v>#REF!</v>
      </c>
      <c r="E54" s="9" t="e">
        <v>#REF!</v>
      </c>
      <c r="F54" s="9" t="e">
        <v>#REF!</v>
      </c>
      <c r="G54" s="9" t="e">
        <v>#REF!</v>
      </c>
      <c r="H54" s="9" t="e">
        <v>#REF!</v>
      </c>
      <c r="I54" s="9" t="e">
        <v>#REF!</v>
      </c>
      <c r="J54" s="9" t="e">
        <v>#REF!</v>
      </c>
      <c r="K54" s="9" t="e">
        <v>#REF!</v>
      </c>
      <c r="L54" s="9" t="e">
        <v>#REF!</v>
      </c>
      <c r="M54" s="9" t="e">
        <v>#REF!</v>
      </c>
      <c r="N54" s="9" t="e">
        <v>#REF!</v>
      </c>
      <c r="O54" s="9" t="e">
        <v>#REF!</v>
      </c>
      <c r="P54" s="9" t="e">
        <v>#REF!</v>
      </c>
      <c r="Q54" s="9" t="e">
        <v>#REF!</v>
      </c>
      <c r="R54" s="9" t="e">
        <v>#REF!</v>
      </c>
      <c r="S54" s="9" t="e">
        <v>#REF!</v>
      </c>
      <c r="T54" s="9" t="e">
        <v>#REF!</v>
      </c>
      <c r="U54" s="9" t="e">
        <v>#REF!</v>
      </c>
      <c r="V54" s="9" t="e">
        <v>#REF!</v>
      </c>
      <c r="W54" s="9" t="e">
        <v>#REF!</v>
      </c>
      <c r="X54" s="9" t="e">
        <v>#REF!</v>
      </c>
      <c r="Y54" s="9" t="e">
        <v>#REF!</v>
      </c>
      <c r="Z54" s="9" t="e">
        <v>#REF!</v>
      </c>
      <c r="AA54" s="9" t="e">
        <v>#REF!</v>
      </c>
      <c r="AB54" s="9" t="e">
        <v>#REF!</v>
      </c>
      <c r="AD54" s="47" t="e">
        <v>#REF!</v>
      </c>
      <c r="AG54" s="47" t="e">
        <v>#REF!</v>
      </c>
    </row>
    <row r="55" spans="1:33" ht="12.75">
      <c r="A55" s="14"/>
      <c r="B55" s="6" t="s">
        <v>85</v>
      </c>
      <c r="C55" s="9" t="e">
        <v>#REF!</v>
      </c>
      <c r="D55" s="9" t="e">
        <v>#REF!</v>
      </c>
      <c r="E55" s="9" t="e">
        <v>#REF!</v>
      </c>
      <c r="F55" s="9" t="e">
        <v>#REF!</v>
      </c>
      <c r="G55" s="9" t="e">
        <v>#REF!</v>
      </c>
      <c r="H55" s="9" t="e">
        <v>#REF!</v>
      </c>
      <c r="I55" s="9" t="e">
        <v>#REF!</v>
      </c>
      <c r="J55" s="9" t="e">
        <v>#REF!</v>
      </c>
      <c r="K55" s="9" t="e">
        <v>#REF!</v>
      </c>
      <c r="L55" s="9" t="e">
        <v>#REF!</v>
      </c>
      <c r="M55" s="9" t="e">
        <v>#REF!</v>
      </c>
      <c r="N55" s="9" t="e">
        <v>#REF!</v>
      </c>
      <c r="O55" s="9" t="e">
        <v>#REF!</v>
      </c>
      <c r="P55" s="9" t="e">
        <v>#REF!</v>
      </c>
      <c r="Q55" s="9" t="e">
        <v>#REF!</v>
      </c>
      <c r="R55" s="9" t="e">
        <v>#REF!</v>
      </c>
      <c r="S55" s="9" t="e">
        <v>#REF!</v>
      </c>
      <c r="T55" s="9" t="e">
        <v>#REF!</v>
      </c>
      <c r="U55" s="9" t="e">
        <v>#REF!</v>
      </c>
      <c r="V55" s="9" t="e">
        <v>#REF!</v>
      </c>
      <c r="W55" s="9" t="e">
        <v>#REF!</v>
      </c>
      <c r="X55" s="9" t="e">
        <v>#REF!</v>
      </c>
      <c r="Y55" s="9" t="e">
        <v>#REF!</v>
      </c>
      <c r="Z55" s="9" t="e">
        <v>#REF!</v>
      </c>
      <c r="AA55" s="9" t="e">
        <v>#REF!</v>
      </c>
      <c r="AB55" s="9" t="e">
        <v>#REF!</v>
      </c>
      <c r="AD55" s="47" t="e">
        <v>#REF!</v>
      </c>
      <c r="AG55" s="47" t="e">
        <v>#REF!</v>
      </c>
    </row>
    <row r="56" spans="1:35" ht="12.75">
      <c r="A56" s="12"/>
      <c r="B56" s="13" t="s">
        <v>20</v>
      </c>
      <c r="C56" s="15" t="e">
        <f>SUM(C51:C55)</f>
        <v>#REF!</v>
      </c>
      <c r="D56" s="15" t="e">
        <f aca="true" t="shared" si="8" ref="D56:AB56">SUM(D51:D55)</f>
        <v>#REF!</v>
      </c>
      <c r="E56" s="15" t="e">
        <f t="shared" si="8"/>
        <v>#REF!</v>
      </c>
      <c r="F56" s="15" t="e">
        <f t="shared" si="8"/>
        <v>#REF!</v>
      </c>
      <c r="G56" s="15" t="e">
        <f t="shared" si="8"/>
        <v>#REF!</v>
      </c>
      <c r="H56" s="15" t="e">
        <f t="shared" si="8"/>
        <v>#REF!</v>
      </c>
      <c r="I56" s="15" t="e">
        <f t="shared" si="8"/>
        <v>#REF!</v>
      </c>
      <c r="J56" s="15" t="e">
        <f t="shared" si="8"/>
        <v>#REF!</v>
      </c>
      <c r="K56" s="15" t="e">
        <f t="shared" si="8"/>
        <v>#REF!</v>
      </c>
      <c r="L56" s="15" t="e">
        <f t="shared" si="8"/>
        <v>#REF!</v>
      </c>
      <c r="M56" s="15" t="e">
        <f t="shared" si="8"/>
        <v>#REF!</v>
      </c>
      <c r="N56" s="15" t="e">
        <f t="shared" si="8"/>
        <v>#REF!</v>
      </c>
      <c r="O56" s="15" t="e">
        <f t="shared" si="8"/>
        <v>#REF!</v>
      </c>
      <c r="P56" s="15" t="e">
        <f t="shared" si="8"/>
        <v>#REF!</v>
      </c>
      <c r="Q56" s="15" t="e">
        <f t="shared" si="8"/>
        <v>#REF!</v>
      </c>
      <c r="R56" s="15" t="e">
        <f t="shared" si="8"/>
        <v>#REF!</v>
      </c>
      <c r="S56" s="15" t="e">
        <f t="shared" si="8"/>
        <v>#REF!</v>
      </c>
      <c r="T56" s="15" t="e">
        <f t="shared" si="8"/>
        <v>#REF!</v>
      </c>
      <c r="U56" s="15" t="e">
        <f t="shared" si="8"/>
        <v>#REF!</v>
      </c>
      <c r="V56" s="15" t="e">
        <f t="shared" si="8"/>
        <v>#REF!</v>
      </c>
      <c r="W56" s="15" t="e">
        <f t="shared" si="8"/>
        <v>#REF!</v>
      </c>
      <c r="X56" s="15" t="e">
        <f t="shared" si="8"/>
        <v>#REF!</v>
      </c>
      <c r="Y56" s="15" t="e">
        <f t="shared" si="8"/>
        <v>#REF!</v>
      </c>
      <c r="Z56" s="15" t="e">
        <f t="shared" si="8"/>
        <v>#REF!</v>
      </c>
      <c r="AA56" s="15" t="e">
        <f t="shared" si="8"/>
        <v>#REF!</v>
      </c>
      <c r="AB56" s="15" t="e">
        <f t="shared" si="8"/>
        <v>#REF!</v>
      </c>
      <c r="AD56" s="57" t="e">
        <f>SUM(AD51:AD55)</f>
        <v>#REF!</v>
      </c>
      <c r="AE56" s="55" t="e">
        <v>#REF!</v>
      </c>
      <c r="AF56" s="46" t="e">
        <f>IF(ROUND(AD56,0)=ROUND(AE56,0),"ok","error")</f>
        <v>#REF!</v>
      </c>
      <c r="AG56" s="57" t="e">
        <f>SUM(AG51:AG55)</f>
        <v>#REF!</v>
      </c>
      <c r="AH56" s="55" t="e">
        <v>#REF!</v>
      </c>
      <c r="AI56" s="46" t="e">
        <f>IF(ROUND(AG56,0)=ROUND(AH56,0),"ok","error")</f>
        <v>#REF!</v>
      </c>
    </row>
    <row r="57" spans="1:28" ht="12.75">
      <c r="A57" s="14"/>
      <c r="B57" s="6"/>
      <c r="C57" s="9"/>
      <c r="D57" s="9"/>
      <c r="E57" s="9"/>
      <c r="F57" s="9"/>
      <c r="G57" s="9"/>
      <c r="H57" s="9"/>
      <c r="I57" s="9"/>
      <c r="J57" s="9"/>
      <c r="K57" s="9"/>
      <c r="L57" s="9"/>
      <c r="M57" s="9"/>
      <c r="N57" s="9"/>
      <c r="O57" s="9"/>
      <c r="P57" s="9"/>
      <c r="Q57" s="9"/>
      <c r="R57" s="9"/>
      <c r="S57" s="9"/>
      <c r="T57" s="9"/>
      <c r="U57" s="9"/>
      <c r="V57" s="9"/>
      <c r="W57" s="9"/>
      <c r="X57" s="9"/>
      <c r="Y57" s="9"/>
      <c r="Z57" s="9"/>
      <c r="AA57" s="9"/>
      <c r="AB57" s="8"/>
    </row>
    <row r="58" spans="1:34" ht="12.75">
      <c r="A58" s="32" t="s">
        <v>2</v>
      </c>
      <c r="B58" s="33" t="s">
        <v>15</v>
      </c>
      <c r="C58" s="34" t="e">
        <f aca="true" t="shared" si="9" ref="C58:AB58">C9+C16+C23+C35+C56</f>
        <v>#REF!</v>
      </c>
      <c r="D58" s="34" t="e">
        <f t="shared" si="9"/>
        <v>#REF!</v>
      </c>
      <c r="E58" s="34" t="e">
        <f t="shared" si="9"/>
        <v>#REF!</v>
      </c>
      <c r="F58" s="34" t="e">
        <f t="shared" si="9"/>
        <v>#REF!</v>
      </c>
      <c r="G58" s="34" t="e">
        <f t="shared" si="9"/>
        <v>#REF!</v>
      </c>
      <c r="H58" s="34" t="e">
        <f t="shared" si="9"/>
        <v>#REF!</v>
      </c>
      <c r="I58" s="34" t="e">
        <f t="shared" si="9"/>
        <v>#REF!</v>
      </c>
      <c r="J58" s="34" t="e">
        <f t="shared" si="9"/>
        <v>#REF!</v>
      </c>
      <c r="K58" s="34" t="e">
        <f t="shared" si="9"/>
        <v>#REF!</v>
      </c>
      <c r="L58" s="34" t="e">
        <f t="shared" si="9"/>
        <v>#REF!</v>
      </c>
      <c r="M58" s="34" t="e">
        <f t="shared" si="9"/>
        <v>#REF!</v>
      </c>
      <c r="N58" s="34" t="e">
        <f t="shared" si="9"/>
        <v>#REF!</v>
      </c>
      <c r="O58" s="34" t="e">
        <f t="shared" si="9"/>
        <v>#REF!</v>
      </c>
      <c r="P58" s="34" t="e">
        <f t="shared" si="9"/>
        <v>#REF!</v>
      </c>
      <c r="Q58" s="34" t="e">
        <f t="shared" si="9"/>
        <v>#REF!</v>
      </c>
      <c r="R58" s="34" t="e">
        <f t="shared" si="9"/>
        <v>#REF!</v>
      </c>
      <c r="S58" s="34" t="e">
        <f t="shared" si="9"/>
        <v>#REF!</v>
      </c>
      <c r="T58" s="34" t="e">
        <f t="shared" si="9"/>
        <v>#REF!</v>
      </c>
      <c r="U58" s="34" t="e">
        <f t="shared" si="9"/>
        <v>#REF!</v>
      </c>
      <c r="V58" s="34" t="e">
        <f t="shared" si="9"/>
        <v>#REF!</v>
      </c>
      <c r="W58" s="34" t="e">
        <f t="shared" si="9"/>
        <v>#REF!</v>
      </c>
      <c r="X58" s="34" t="e">
        <f t="shared" si="9"/>
        <v>#REF!</v>
      </c>
      <c r="Y58" s="34" t="e">
        <f t="shared" si="9"/>
        <v>#REF!</v>
      </c>
      <c r="Z58" s="34" t="e">
        <f t="shared" si="9"/>
        <v>#REF!</v>
      </c>
      <c r="AA58" s="34" t="e">
        <f t="shared" si="9"/>
        <v>#REF!</v>
      </c>
      <c r="AB58" s="34" t="e">
        <f t="shared" si="9"/>
        <v>#REF!</v>
      </c>
      <c r="AD58" s="52" t="e">
        <f>AD9+AD16+AD23+AD35+AD56</f>
        <v>#REF!</v>
      </c>
      <c r="AE58" s="52" t="e">
        <v>#REF!</v>
      </c>
      <c r="AG58" s="27" t="e">
        <f>AG9+AG16+AG23+AG35+AG56</f>
        <v>#REF!</v>
      </c>
      <c r="AH58" s="52" t="e">
        <v>#REF!</v>
      </c>
    </row>
    <row r="59" spans="1:34" ht="12.75">
      <c r="A59" s="7" t="s">
        <v>24</v>
      </c>
      <c r="AE59" s="52" t="e">
        <v>#REF!</v>
      </c>
      <c r="AH59" s="52" t="e">
        <v>#REF!</v>
      </c>
    </row>
    <row r="60" ht="12.75">
      <c r="A60" s="7" t="s">
        <v>25</v>
      </c>
    </row>
    <row r="64" spans="1:5" ht="12.75">
      <c r="A64" t="s">
        <v>603</v>
      </c>
      <c r="C64">
        <v>2006</v>
      </c>
      <c r="D64">
        <v>2031</v>
      </c>
      <c r="E64" t="s">
        <v>88</v>
      </c>
    </row>
    <row r="65" spans="3:5" ht="12.75">
      <c r="C65" s="27" t="e">
        <f>C44</f>
        <v>#REF!</v>
      </c>
      <c r="D65" s="27" t="e">
        <f>AB44</f>
        <v>#REF!</v>
      </c>
      <c r="E65" s="45" t="e">
        <f>(D65-C65)/C65</f>
        <v>#REF!</v>
      </c>
    </row>
  </sheetData>
  <sheetProtection/>
  <mergeCells count="2">
    <mergeCell ref="A2:A3"/>
    <mergeCell ref="B2:B3"/>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L10"/>
  <sheetViews>
    <sheetView zoomScalePageLayoutView="0" workbookViewId="0" topLeftCell="A1">
      <selection activeCell="A1" sqref="A1:I1"/>
    </sheetView>
  </sheetViews>
  <sheetFormatPr defaultColWidth="9.140625" defaultRowHeight="12.75"/>
  <cols>
    <col min="1" max="1" width="16.421875" style="63" customWidth="1"/>
    <col min="2" max="12" width="9.140625" style="63" customWidth="1"/>
    <col min="13" max="16384" width="9.140625" style="63" customWidth="1"/>
  </cols>
  <sheetData>
    <row r="1" spans="1:13" ht="15">
      <c r="A1" s="245" t="s">
        <v>710</v>
      </c>
      <c r="B1" s="245"/>
      <c r="C1" s="245"/>
      <c r="D1" s="245"/>
      <c r="E1" s="245"/>
      <c r="F1" s="245"/>
      <c r="G1" s="245"/>
      <c r="H1" s="245"/>
      <c r="I1" s="245"/>
      <c r="J1" s="248" t="s">
        <v>89</v>
      </c>
      <c r="K1" s="248"/>
      <c r="L1" s="248"/>
      <c r="M1" s="62"/>
    </row>
    <row r="3" spans="1:38" ht="12.75">
      <c r="A3" s="64" t="s">
        <v>622</v>
      </c>
      <c r="B3" s="65">
        <v>2002</v>
      </c>
      <c r="C3" s="66">
        <v>2003</v>
      </c>
      <c r="D3" s="66">
        <v>2004</v>
      </c>
      <c r="E3" s="66">
        <v>2005</v>
      </c>
      <c r="F3" s="66">
        <v>2006</v>
      </c>
      <c r="G3" s="66">
        <v>2007</v>
      </c>
      <c r="H3" s="66">
        <v>2008</v>
      </c>
      <c r="I3" s="66">
        <v>2009</v>
      </c>
      <c r="J3" s="66">
        <v>2010</v>
      </c>
      <c r="K3" s="66">
        <v>2011</v>
      </c>
      <c r="L3" s="66">
        <v>2012</v>
      </c>
      <c r="M3" s="66">
        <v>2013</v>
      </c>
      <c r="N3" s="66">
        <v>2014</v>
      </c>
      <c r="O3" s="66">
        <v>2015</v>
      </c>
      <c r="P3" s="66">
        <v>2016</v>
      </c>
      <c r="Q3" s="66">
        <v>2017</v>
      </c>
      <c r="R3" s="66">
        <v>2018</v>
      </c>
      <c r="S3" s="66">
        <v>2019</v>
      </c>
      <c r="T3" s="66">
        <v>2020</v>
      </c>
      <c r="U3" s="66">
        <v>2021</v>
      </c>
      <c r="V3" s="66">
        <v>2022</v>
      </c>
      <c r="W3" s="66">
        <v>2023</v>
      </c>
      <c r="X3" s="66">
        <v>2024</v>
      </c>
      <c r="Y3" s="66">
        <v>2025</v>
      </c>
      <c r="Z3" s="66">
        <v>2026</v>
      </c>
      <c r="AA3" s="66">
        <v>2027</v>
      </c>
      <c r="AB3" s="66">
        <v>2028</v>
      </c>
      <c r="AC3" s="66">
        <v>2029</v>
      </c>
      <c r="AD3" s="66">
        <v>2030</v>
      </c>
      <c r="AE3" s="66">
        <v>2031</v>
      </c>
      <c r="AF3" s="66">
        <v>2032</v>
      </c>
      <c r="AG3" s="66">
        <v>2033</v>
      </c>
      <c r="AH3" s="66">
        <v>2034</v>
      </c>
      <c r="AI3" s="66">
        <v>2035</v>
      </c>
      <c r="AJ3" s="66">
        <v>2036</v>
      </c>
      <c r="AK3" s="72">
        <v>2037</v>
      </c>
      <c r="AL3" s="68"/>
    </row>
    <row r="4" spans="1:37" s="69" customFormat="1" ht="12.75">
      <c r="A4" s="67" t="s">
        <v>620</v>
      </c>
      <c r="B4" s="227">
        <v>15550</v>
      </c>
      <c r="C4" s="227">
        <v>15790</v>
      </c>
      <c r="D4" s="227">
        <v>16040</v>
      </c>
      <c r="E4" s="227">
        <v>16350</v>
      </c>
      <c r="F4" s="227">
        <v>16690</v>
      </c>
      <c r="G4" s="227">
        <v>16940</v>
      </c>
      <c r="H4" s="227">
        <v>17130</v>
      </c>
      <c r="I4" s="228">
        <v>17120</v>
      </c>
      <c r="J4" s="228">
        <v>17400</v>
      </c>
      <c r="K4" s="229">
        <v>17530</v>
      </c>
      <c r="L4" s="230">
        <v>17540</v>
      </c>
      <c r="M4" s="231">
        <f>2a!C4</f>
        <v>17540</v>
      </c>
      <c r="N4" s="231">
        <f>2a!D4</f>
        <v>17560</v>
      </c>
      <c r="O4" s="231">
        <f>2a!E4</f>
        <v>17590</v>
      </c>
      <c r="P4" s="231">
        <f>2a!F4</f>
        <v>17660</v>
      </c>
      <c r="Q4" s="231">
        <f>2a!G4</f>
        <v>17740</v>
      </c>
      <c r="R4" s="231">
        <f>2a!H4</f>
        <v>17810</v>
      </c>
      <c r="S4" s="231">
        <f>2a!I4</f>
        <v>17890</v>
      </c>
      <c r="T4" s="231">
        <f>2a!J4</f>
        <v>17970</v>
      </c>
      <c r="U4" s="231">
        <f>2a!K4</f>
        <v>18050</v>
      </c>
      <c r="V4" s="231">
        <f>2a!L4</f>
        <v>18130</v>
      </c>
      <c r="W4" s="231">
        <f>2a!M4</f>
        <v>18200</v>
      </c>
      <c r="X4" s="231">
        <f>2a!N4</f>
        <v>18280</v>
      </c>
      <c r="Y4" s="231">
        <f>2a!O4</f>
        <v>18350</v>
      </c>
      <c r="Z4" s="231">
        <f>2a!P4</f>
        <v>18430</v>
      </c>
      <c r="AA4" s="231">
        <f>2a!Q4</f>
        <v>18490</v>
      </c>
      <c r="AB4" s="231">
        <f>2a!R4</f>
        <v>18560</v>
      </c>
      <c r="AC4" s="231">
        <f>2a!S4</f>
        <v>18620</v>
      </c>
      <c r="AD4" s="231">
        <f>2a!T4</f>
        <v>18680</v>
      </c>
      <c r="AE4" s="231">
        <f>2a!U4</f>
        <v>18730</v>
      </c>
      <c r="AF4" s="231">
        <f>2a!V4</f>
        <v>18770</v>
      </c>
      <c r="AG4" s="231">
        <f>2a!W4</f>
        <v>18810</v>
      </c>
      <c r="AH4" s="231">
        <f>2a!X4</f>
        <v>18840</v>
      </c>
      <c r="AI4" s="231">
        <f>2a!Y4</f>
        <v>18870</v>
      </c>
      <c r="AJ4" s="231">
        <f>2a!Z4</f>
        <v>18890</v>
      </c>
      <c r="AK4" s="232">
        <f>2a!AA4</f>
        <v>18900</v>
      </c>
    </row>
    <row r="5" spans="1:37" ht="12.75">
      <c r="A5" s="70" t="s">
        <v>621</v>
      </c>
      <c r="B5" s="233">
        <v>14690</v>
      </c>
      <c r="C5" s="233">
        <v>14620</v>
      </c>
      <c r="D5" s="233">
        <v>14700</v>
      </c>
      <c r="E5" s="233">
        <v>14640</v>
      </c>
      <c r="F5" s="233">
        <v>14570</v>
      </c>
      <c r="G5" s="233">
        <v>14420</v>
      </c>
      <c r="H5" s="233">
        <v>14390</v>
      </c>
      <c r="I5" s="234">
        <v>14160</v>
      </c>
      <c r="J5" s="234">
        <v>14150</v>
      </c>
      <c r="K5" s="233">
        <v>14140</v>
      </c>
      <c r="L5" s="235">
        <v>14090</v>
      </c>
      <c r="M5" s="236">
        <f>2b!C4</f>
        <v>14030</v>
      </c>
      <c r="N5" s="236">
        <f>2b!D4</f>
        <v>13980</v>
      </c>
      <c r="O5" s="236">
        <f>2b!E4</f>
        <v>13930</v>
      </c>
      <c r="P5" s="236">
        <f>2b!F4</f>
        <v>13940</v>
      </c>
      <c r="Q5" s="236">
        <f>2b!G4</f>
        <v>13940</v>
      </c>
      <c r="R5" s="236">
        <f>2b!H4</f>
        <v>13950</v>
      </c>
      <c r="S5" s="236">
        <f>2b!I4</f>
        <v>13960</v>
      </c>
      <c r="T5" s="236">
        <f>2b!J4</f>
        <v>13970</v>
      </c>
      <c r="U5" s="236">
        <f>2b!K4</f>
        <v>13980</v>
      </c>
      <c r="V5" s="236">
        <f>2b!L4</f>
        <v>13980</v>
      </c>
      <c r="W5" s="236">
        <f>2b!M4</f>
        <v>13990</v>
      </c>
      <c r="X5" s="236">
        <f>2b!N4</f>
        <v>13990</v>
      </c>
      <c r="Y5" s="236">
        <f>2b!O4</f>
        <v>13990</v>
      </c>
      <c r="Z5" s="236">
        <f>2b!P4</f>
        <v>13990</v>
      </c>
      <c r="AA5" s="236">
        <f>2b!Q4</f>
        <v>13990</v>
      </c>
      <c r="AB5" s="236">
        <f>2b!R4</f>
        <v>13980</v>
      </c>
      <c r="AC5" s="236">
        <f>2b!S4</f>
        <v>13970</v>
      </c>
      <c r="AD5" s="236">
        <f>2b!T4</f>
        <v>13960</v>
      </c>
      <c r="AE5" s="236">
        <f>2b!U4</f>
        <v>13940</v>
      </c>
      <c r="AF5" s="236">
        <f>2b!V4</f>
        <v>13920</v>
      </c>
      <c r="AG5" s="236">
        <f>2b!W4</f>
        <v>13890</v>
      </c>
      <c r="AH5" s="236">
        <f>2b!X4</f>
        <v>13870</v>
      </c>
      <c r="AI5" s="236">
        <f>2b!Y4</f>
        <v>13830</v>
      </c>
      <c r="AJ5" s="236">
        <f>2b!Z4</f>
        <v>13800</v>
      </c>
      <c r="AK5" s="237">
        <f>2b!AA4</f>
        <v>13760</v>
      </c>
    </row>
    <row r="6" spans="36:37" ht="12.75">
      <c r="AJ6" s="68"/>
      <c r="AK6" s="68"/>
    </row>
    <row r="7" ht="12.75">
      <c r="A7" s="71" t="s">
        <v>681</v>
      </c>
    </row>
    <row r="8" spans="1:4" ht="12.75">
      <c r="A8" s="246" t="s">
        <v>678</v>
      </c>
      <c r="B8" s="246"/>
      <c r="C8" s="246"/>
      <c r="D8" s="246"/>
    </row>
    <row r="10" spans="1:2" ht="12.75">
      <c r="A10" s="247" t="s">
        <v>706</v>
      </c>
      <c r="B10" s="247"/>
    </row>
  </sheetData>
  <sheetProtection/>
  <mergeCells count="4">
    <mergeCell ref="A1:I1"/>
    <mergeCell ref="A8:D8"/>
    <mergeCell ref="A10:B10"/>
    <mergeCell ref="J1:L1"/>
  </mergeCells>
  <hyperlinks>
    <hyperlink ref="J1:K1" location="Contents!A1" display="Back to contents page"/>
  </hyperlinks>
  <printOptions/>
  <pageMargins left="0.75" right="0.75" top="1" bottom="1" header="0.5" footer="0.5"/>
  <pageSetup fitToHeight="1" fitToWidth="1" horizontalDpi="600" verticalDpi="600" orientation="landscape" paperSize="9" scale="41" r:id="rId1"/>
</worksheet>
</file>

<file path=xl/worksheets/sheet30.xml><?xml version="1.0" encoding="utf-8"?>
<worksheet xmlns="http://schemas.openxmlformats.org/spreadsheetml/2006/main" xmlns:r="http://schemas.openxmlformats.org/officeDocument/2006/relationships">
  <sheetPr>
    <tabColor indexed="36"/>
  </sheetPr>
  <dimension ref="A1:AB23"/>
  <sheetViews>
    <sheetView zoomScalePageLayoutView="0" workbookViewId="0" topLeftCell="A1">
      <selection activeCell="C11" sqref="C11"/>
    </sheetView>
  </sheetViews>
  <sheetFormatPr defaultColWidth="9.140625" defaultRowHeight="12.75"/>
  <cols>
    <col min="1" max="1" width="9.140625" style="36" customWidth="1"/>
    <col min="2" max="2" width="9.140625" style="39" customWidth="1"/>
    <col min="3" max="16384" width="9.140625" style="36" customWidth="1"/>
  </cols>
  <sheetData>
    <row r="1" spans="1:28" ht="12.75">
      <c r="A1" s="36" t="s">
        <v>52</v>
      </c>
      <c r="B1" s="39" t="s">
        <v>27</v>
      </c>
      <c r="C1" s="36" t="s">
        <v>53</v>
      </c>
      <c r="D1" s="36" t="s">
        <v>54</v>
      </c>
      <c r="E1" s="36" t="s">
        <v>55</v>
      </c>
      <c r="F1" s="36" t="s">
        <v>56</v>
      </c>
      <c r="G1" s="36" t="s">
        <v>57</v>
      </c>
      <c r="H1" s="36" t="s">
        <v>58</v>
      </c>
      <c r="I1" s="36" t="s">
        <v>59</v>
      </c>
      <c r="J1" s="36" t="s">
        <v>60</v>
      </c>
      <c r="K1" s="36" t="s">
        <v>61</v>
      </c>
      <c r="L1" s="36" t="s">
        <v>62</v>
      </c>
      <c r="M1" s="36" t="s">
        <v>63</v>
      </c>
      <c r="N1" s="36" t="s">
        <v>64</v>
      </c>
      <c r="O1" s="36" t="s">
        <v>65</v>
      </c>
      <c r="P1" s="36" t="s">
        <v>66</v>
      </c>
      <c r="Q1" s="36" t="s">
        <v>67</v>
      </c>
      <c r="R1" s="36" t="s">
        <v>68</v>
      </c>
      <c r="S1" s="36" t="s">
        <v>69</v>
      </c>
      <c r="T1" s="36" t="s">
        <v>70</v>
      </c>
      <c r="U1" s="36" t="s">
        <v>71</v>
      </c>
      <c r="V1" s="36" t="s">
        <v>72</v>
      </c>
      <c r="W1" s="36" t="s">
        <v>73</v>
      </c>
      <c r="X1" s="36" t="s">
        <v>74</v>
      </c>
      <c r="Y1" s="36" t="s">
        <v>75</v>
      </c>
      <c r="Z1" s="36" t="s">
        <v>76</v>
      </c>
      <c r="AA1" s="36" t="s">
        <v>77</v>
      </c>
      <c r="AB1" s="36" t="s">
        <v>78</v>
      </c>
    </row>
    <row r="2" spans="1:28" ht="12.75">
      <c r="A2" s="36" t="s">
        <v>79</v>
      </c>
      <c r="B2" s="40" t="s">
        <v>33</v>
      </c>
      <c r="C2" s="36">
        <v>155750</v>
      </c>
      <c r="D2" s="36">
        <v>154427</v>
      </c>
      <c r="E2" s="36">
        <v>152832</v>
      </c>
      <c r="F2" s="36">
        <v>151970</v>
      </c>
      <c r="G2" s="36">
        <v>151362</v>
      </c>
      <c r="H2" s="36">
        <v>151085</v>
      </c>
      <c r="I2" s="36">
        <v>150950</v>
      </c>
      <c r="J2" s="36">
        <v>150437</v>
      </c>
      <c r="K2" s="36">
        <v>150273</v>
      </c>
      <c r="L2" s="36">
        <v>150212</v>
      </c>
      <c r="M2" s="36">
        <v>150521</v>
      </c>
      <c r="N2" s="36">
        <v>150840</v>
      </c>
      <c r="O2" s="36">
        <v>151086</v>
      </c>
      <c r="P2" s="36">
        <v>151184</v>
      </c>
      <c r="Q2" s="36">
        <v>151047</v>
      </c>
      <c r="R2" s="36">
        <v>150661</v>
      </c>
      <c r="S2" s="36">
        <v>150093</v>
      </c>
      <c r="T2" s="36">
        <v>149096</v>
      </c>
      <c r="U2" s="36">
        <v>147951</v>
      </c>
      <c r="V2" s="36">
        <v>146644</v>
      </c>
      <c r="W2" s="36">
        <v>145204</v>
      </c>
      <c r="X2" s="36">
        <v>143673</v>
      </c>
      <c r="Y2" s="36">
        <v>142120</v>
      </c>
      <c r="Z2" s="36">
        <v>140594</v>
      </c>
      <c r="AA2" s="36">
        <v>139115</v>
      </c>
      <c r="AB2" s="36">
        <v>137637</v>
      </c>
    </row>
    <row r="3" spans="1:28" ht="12.75">
      <c r="A3" s="36" t="s">
        <v>79</v>
      </c>
      <c r="B3" s="41" t="s">
        <v>3</v>
      </c>
      <c r="C3" s="36">
        <v>107750</v>
      </c>
      <c r="D3" s="36">
        <v>108086</v>
      </c>
      <c r="E3" s="36">
        <v>108129</v>
      </c>
      <c r="F3" s="36">
        <v>107233</v>
      </c>
      <c r="G3" s="36">
        <v>105309</v>
      </c>
      <c r="H3" s="36">
        <v>103250</v>
      </c>
      <c r="I3" s="36">
        <v>101548</v>
      </c>
      <c r="J3" s="36">
        <v>100290</v>
      </c>
      <c r="K3" s="36">
        <v>98640</v>
      </c>
      <c r="L3" s="36">
        <v>97060</v>
      </c>
      <c r="M3" s="36">
        <v>94887</v>
      </c>
      <c r="N3" s="36">
        <v>92459</v>
      </c>
      <c r="O3" s="36">
        <v>90730</v>
      </c>
      <c r="P3" s="36">
        <v>89335</v>
      </c>
      <c r="Q3" s="36">
        <v>88417</v>
      </c>
      <c r="R3" s="36">
        <v>87860</v>
      </c>
      <c r="S3" s="36">
        <v>87091</v>
      </c>
      <c r="T3" s="36">
        <v>87099</v>
      </c>
      <c r="U3" s="36">
        <v>87302</v>
      </c>
      <c r="V3" s="36">
        <v>87976</v>
      </c>
      <c r="W3" s="36">
        <v>88768</v>
      </c>
      <c r="X3" s="36">
        <v>89543</v>
      </c>
      <c r="Y3" s="36">
        <v>90223</v>
      </c>
      <c r="Z3" s="36">
        <v>90674</v>
      </c>
      <c r="AA3" s="36">
        <v>90892</v>
      </c>
      <c r="AB3" s="36">
        <v>90987</v>
      </c>
    </row>
    <row r="4" spans="1:28" ht="12.75">
      <c r="A4" s="36" t="s">
        <v>79</v>
      </c>
      <c r="B4" s="41" t="s">
        <v>4</v>
      </c>
      <c r="C4" s="36">
        <v>57579</v>
      </c>
      <c r="D4" s="36">
        <v>59899</v>
      </c>
      <c r="E4" s="36">
        <v>61891</v>
      </c>
      <c r="F4" s="36">
        <v>63456</v>
      </c>
      <c r="G4" s="36">
        <v>64447</v>
      </c>
      <c r="H4" s="36">
        <v>64778</v>
      </c>
      <c r="I4" s="36">
        <v>64917</v>
      </c>
      <c r="J4" s="36">
        <v>64427</v>
      </c>
      <c r="K4" s="36">
        <v>63731</v>
      </c>
      <c r="L4" s="36">
        <v>62224</v>
      </c>
      <c r="M4" s="36">
        <v>61195</v>
      </c>
      <c r="N4" s="36">
        <v>61007</v>
      </c>
      <c r="O4" s="36">
        <v>60354</v>
      </c>
      <c r="P4" s="36">
        <v>59482</v>
      </c>
      <c r="Q4" s="36">
        <v>58487</v>
      </c>
      <c r="R4" s="36">
        <v>57095</v>
      </c>
      <c r="S4" s="36">
        <v>55787</v>
      </c>
      <c r="T4" s="36">
        <v>54735</v>
      </c>
      <c r="U4" s="36">
        <v>53811</v>
      </c>
      <c r="V4" s="36">
        <v>52814</v>
      </c>
      <c r="W4" s="36">
        <v>51969</v>
      </c>
      <c r="X4" s="36">
        <v>50853</v>
      </c>
      <c r="Y4" s="36">
        <v>50237</v>
      </c>
      <c r="Z4" s="36">
        <v>49903</v>
      </c>
      <c r="AA4" s="36">
        <v>50115</v>
      </c>
      <c r="AB4" s="36">
        <v>50475</v>
      </c>
    </row>
    <row r="5" spans="1:28" ht="12.75">
      <c r="A5" s="36" t="s">
        <v>79</v>
      </c>
      <c r="B5" s="41" t="s">
        <v>5</v>
      </c>
      <c r="C5" s="36">
        <v>58256</v>
      </c>
      <c r="D5" s="36">
        <v>55498</v>
      </c>
      <c r="E5" s="36">
        <v>54131</v>
      </c>
      <c r="F5" s="36">
        <v>54198</v>
      </c>
      <c r="G5" s="36">
        <v>55470</v>
      </c>
      <c r="H5" s="36">
        <v>57217</v>
      </c>
      <c r="I5" s="36">
        <v>59253</v>
      </c>
      <c r="J5" s="36">
        <v>61061</v>
      </c>
      <c r="K5" s="36">
        <v>62460</v>
      </c>
      <c r="L5" s="36">
        <v>63347</v>
      </c>
      <c r="M5" s="36">
        <v>63604</v>
      </c>
      <c r="N5" s="36">
        <v>63702</v>
      </c>
      <c r="O5" s="36">
        <v>63213</v>
      </c>
      <c r="P5" s="36">
        <v>62523</v>
      </c>
      <c r="Q5" s="36">
        <v>61019</v>
      </c>
      <c r="R5" s="36">
        <v>60001</v>
      </c>
      <c r="S5" s="36">
        <v>59812</v>
      </c>
      <c r="T5" s="36">
        <v>59158</v>
      </c>
      <c r="U5" s="36">
        <v>58285</v>
      </c>
      <c r="V5" s="36">
        <v>57296</v>
      </c>
      <c r="W5" s="36">
        <v>55903</v>
      </c>
      <c r="X5" s="36">
        <v>54602</v>
      </c>
      <c r="Y5" s="36">
        <v>53549</v>
      </c>
      <c r="Z5" s="36">
        <v>52630</v>
      </c>
      <c r="AA5" s="36">
        <v>51648</v>
      </c>
      <c r="AB5" s="36">
        <v>50801</v>
      </c>
    </row>
    <row r="6" spans="1:28" ht="12.75">
      <c r="A6" s="36" t="s">
        <v>79</v>
      </c>
      <c r="B6" s="41" t="s">
        <v>6</v>
      </c>
      <c r="C6" s="36">
        <v>143067</v>
      </c>
      <c r="D6" s="36">
        <v>140992</v>
      </c>
      <c r="E6" s="36">
        <v>137808</v>
      </c>
      <c r="F6" s="36">
        <v>133294</v>
      </c>
      <c r="G6" s="36">
        <v>129138</v>
      </c>
      <c r="H6" s="36">
        <v>125001</v>
      </c>
      <c r="I6" s="36">
        <v>120333</v>
      </c>
      <c r="J6" s="36">
        <v>116208</v>
      </c>
      <c r="K6" s="36">
        <v>113086</v>
      </c>
      <c r="L6" s="36">
        <v>111651</v>
      </c>
      <c r="M6" s="36">
        <v>110750</v>
      </c>
      <c r="N6" s="36">
        <v>109840</v>
      </c>
      <c r="O6" s="36">
        <v>110178</v>
      </c>
      <c r="P6" s="36">
        <v>111543</v>
      </c>
      <c r="Q6" s="36">
        <v>113654</v>
      </c>
      <c r="R6" s="36">
        <v>115611</v>
      </c>
      <c r="S6" s="36">
        <v>117714</v>
      </c>
      <c r="T6" s="36">
        <v>119028</v>
      </c>
      <c r="U6" s="36">
        <v>119730</v>
      </c>
      <c r="V6" s="36">
        <v>119124</v>
      </c>
      <c r="W6" s="36">
        <v>118376</v>
      </c>
      <c r="X6" s="36">
        <v>118299</v>
      </c>
      <c r="Y6" s="36">
        <v>117175</v>
      </c>
      <c r="Z6" s="36">
        <v>115621</v>
      </c>
      <c r="AA6" s="36">
        <v>113138</v>
      </c>
      <c r="AB6" s="36">
        <v>110751</v>
      </c>
    </row>
    <row r="7" spans="1:28" ht="12.75">
      <c r="A7" s="36" t="s">
        <v>79</v>
      </c>
      <c r="B7" s="41" t="s">
        <v>7</v>
      </c>
      <c r="C7" s="36">
        <v>125386</v>
      </c>
      <c r="D7" s="36">
        <v>128778</v>
      </c>
      <c r="E7" s="36">
        <v>131883</v>
      </c>
      <c r="F7" s="36">
        <v>134817</v>
      </c>
      <c r="G7" s="36">
        <v>137038</v>
      </c>
      <c r="H7" s="36">
        <v>138478</v>
      </c>
      <c r="I7" s="36">
        <v>139362</v>
      </c>
      <c r="J7" s="36">
        <v>139937</v>
      </c>
      <c r="K7" s="36">
        <v>139663</v>
      </c>
      <c r="L7" s="36">
        <v>138785</v>
      </c>
      <c r="M7" s="36">
        <v>137234</v>
      </c>
      <c r="N7" s="36">
        <v>135022</v>
      </c>
      <c r="O7" s="36">
        <v>131823</v>
      </c>
      <c r="P7" s="36">
        <v>127349</v>
      </c>
      <c r="Q7" s="36">
        <v>123247</v>
      </c>
      <c r="R7" s="36">
        <v>119194</v>
      </c>
      <c r="S7" s="36">
        <v>114631</v>
      </c>
      <c r="T7" s="36">
        <v>110622</v>
      </c>
      <c r="U7" s="36">
        <v>107596</v>
      </c>
      <c r="V7" s="36">
        <v>106233</v>
      </c>
      <c r="W7" s="36">
        <v>105393</v>
      </c>
      <c r="X7" s="36">
        <v>104535</v>
      </c>
      <c r="Y7" s="36">
        <v>104908</v>
      </c>
      <c r="Z7" s="36">
        <v>106284</v>
      </c>
      <c r="AA7" s="36">
        <v>108399</v>
      </c>
      <c r="AB7" s="36">
        <v>110342</v>
      </c>
    </row>
    <row r="8" spans="1:28" ht="12.75">
      <c r="A8" s="36" t="s">
        <v>79</v>
      </c>
      <c r="B8" s="41" t="s">
        <v>8</v>
      </c>
      <c r="C8" s="36">
        <v>54901</v>
      </c>
      <c r="D8" s="36">
        <v>53227</v>
      </c>
      <c r="E8" s="36">
        <v>52531</v>
      </c>
      <c r="F8" s="36">
        <v>52956</v>
      </c>
      <c r="G8" s="36">
        <v>53890</v>
      </c>
      <c r="H8" s="36">
        <v>55472</v>
      </c>
      <c r="I8" s="36">
        <v>57313</v>
      </c>
      <c r="J8" s="36">
        <v>59134</v>
      </c>
      <c r="K8" s="36">
        <v>60805</v>
      </c>
      <c r="L8" s="36">
        <v>62333</v>
      </c>
      <c r="M8" s="36">
        <v>63780</v>
      </c>
      <c r="N8" s="36">
        <v>65154</v>
      </c>
      <c r="O8" s="36">
        <v>66323</v>
      </c>
      <c r="P8" s="36">
        <v>67493</v>
      </c>
      <c r="Q8" s="36">
        <v>68126</v>
      </c>
      <c r="R8" s="36">
        <v>68108</v>
      </c>
      <c r="S8" s="36">
        <v>67632</v>
      </c>
      <c r="T8" s="36">
        <v>67074</v>
      </c>
      <c r="U8" s="36">
        <v>65701</v>
      </c>
      <c r="V8" s="36">
        <v>64259</v>
      </c>
      <c r="W8" s="36">
        <v>62811</v>
      </c>
      <c r="X8" s="36">
        <v>61181</v>
      </c>
      <c r="Y8" s="36">
        <v>58672</v>
      </c>
      <c r="Z8" s="36">
        <v>55734</v>
      </c>
      <c r="AA8" s="36">
        <v>53214</v>
      </c>
      <c r="AB8" s="36">
        <v>50752</v>
      </c>
    </row>
    <row r="9" spans="1:28" ht="12.75">
      <c r="A9" s="36" t="s">
        <v>79</v>
      </c>
      <c r="B9" s="41" t="s">
        <v>9</v>
      </c>
      <c r="C9" s="36">
        <v>46052</v>
      </c>
      <c r="D9" s="36">
        <v>48668</v>
      </c>
      <c r="E9" s="36">
        <v>49831</v>
      </c>
      <c r="F9" s="36">
        <v>50502</v>
      </c>
      <c r="G9" s="36">
        <v>51341</v>
      </c>
      <c r="H9" s="36">
        <v>51965</v>
      </c>
      <c r="I9" s="36">
        <v>50366</v>
      </c>
      <c r="J9" s="36">
        <v>49732</v>
      </c>
      <c r="K9" s="36">
        <v>50172</v>
      </c>
      <c r="L9" s="36">
        <v>51100</v>
      </c>
      <c r="M9" s="36">
        <v>52653</v>
      </c>
      <c r="N9" s="36">
        <v>54446</v>
      </c>
      <c r="O9" s="36">
        <v>56233</v>
      </c>
      <c r="P9" s="36">
        <v>57870</v>
      </c>
      <c r="Q9" s="36">
        <v>59368</v>
      </c>
      <c r="R9" s="36">
        <v>60795</v>
      </c>
      <c r="S9" s="36">
        <v>62148</v>
      </c>
      <c r="T9" s="36">
        <v>63303</v>
      </c>
      <c r="U9" s="36">
        <v>64459</v>
      </c>
      <c r="V9" s="36">
        <v>65087</v>
      </c>
      <c r="W9" s="36">
        <v>65089</v>
      </c>
      <c r="X9" s="36">
        <v>64635</v>
      </c>
      <c r="Y9" s="36">
        <v>64106</v>
      </c>
      <c r="Z9" s="36">
        <v>62786</v>
      </c>
      <c r="AA9" s="36">
        <v>61413</v>
      </c>
      <c r="AB9" s="36">
        <v>60030</v>
      </c>
    </row>
    <row r="10" spans="1:28" ht="12.75">
      <c r="A10" s="36" t="s">
        <v>79</v>
      </c>
      <c r="B10" s="41" t="s">
        <v>10</v>
      </c>
      <c r="C10" s="36">
        <v>83248</v>
      </c>
      <c r="D10" s="36">
        <v>82285</v>
      </c>
      <c r="E10" s="36">
        <v>82454</v>
      </c>
      <c r="F10" s="36">
        <v>82575</v>
      </c>
      <c r="G10" s="36">
        <v>82020</v>
      </c>
      <c r="H10" s="36">
        <v>81672</v>
      </c>
      <c r="I10" s="36">
        <v>83613</v>
      </c>
      <c r="J10" s="36">
        <v>84893</v>
      </c>
      <c r="K10" s="36">
        <v>85693</v>
      </c>
      <c r="L10" s="36">
        <v>86426</v>
      </c>
      <c r="M10" s="36">
        <v>87314</v>
      </c>
      <c r="N10" s="36">
        <v>88244</v>
      </c>
      <c r="O10" s="36">
        <v>88825</v>
      </c>
      <c r="P10" s="36">
        <v>89989</v>
      </c>
      <c r="Q10" s="36">
        <v>91722</v>
      </c>
      <c r="R10" s="36">
        <v>93869</v>
      </c>
      <c r="S10" s="36">
        <v>94336</v>
      </c>
      <c r="T10" s="36">
        <v>95633</v>
      </c>
      <c r="U10" s="36">
        <v>97718</v>
      </c>
      <c r="V10" s="36">
        <v>100095</v>
      </c>
      <c r="W10" s="36">
        <v>102942</v>
      </c>
      <c r="X10" s="36">
        <v>105925</v>
      </c>
      <c r="Y10" s="36">
        <v>108699</v>
      </c>
      <c r="Z10" s="36">
        <v>111360</v>
      </c>
      <c r="AA10" s="36">
        <v>113378</v>
      </c>
      <c r="AB10" s="36">
        <v>114738</v>
      </c>
    </row>
    <row r="11" spans="1:28" ht="12.75">
      <c r="A11" s="36" t="s">
        <v>79</v>
      </c>
      <c r="B11" s="41" t="s">
        <v>11</v>
      </c>
      <c r="C11" s="36">
        <v>57143</v>
      </c>
      <c r="D11" s="36">
        <v>57511</v>
      </c>
      <c r="E11" s="36">
        <v>57831</v>
      </c>
      <c r="F11" s="36">
        <v>58117</v>
      </c>
      <c r="G11" s="36">
        <v>58738</v>
      </c>
      <c r="H11" s="36">
        <v>59121</v>
      </c>
      <c r="I11" s="36">
        <v>59665</v>
      </c>
      <c r="J11" s="36">
        <v>60367</v>
      </c>
      <c r="K11" s="36">
        <v>60803</v>
      </c>
      <c r="L11" s="36">
        <v>60949</v>
      </c>
      <c r="M11" s="36">
        <v>60870</v>
      </c>
      <c r="N11" s="36">
        <v>60752</v>
      </c>
      <c r="O11" s="36">
        <v>61433</v>
      </c>
      <c r="P11" s="36">
        <v>62013</v>
      </c>
      <c r="Q11" s="36">
        <v>61974</v>
      </c>
      <c r="R11" s="36">
        <v>62058</v>
      </c>
      <c r="S11" s="36">
        <v>64030</v>
      </c>
      <c r="T11" s="36">
        <v>65402</v>
      </c>
      <c r="U11" s="36">
        <v>66340</v>
      </c>
      <c r="V11" s="36">
        <v>67153</v>
      </c>
      <c r="W11" s="36">
        <v>68026</v>
      </c>
      <c r="X11" s="36">
        <v>68929</v>
      </c>
      <c r="Y11" s="36">
        <v>69643</v>
      </c>
      <c r="Z11" s="36">
        <v>70809</v>
      </c>
      <c r="AA11" s="36">
        <v>72363</v>
      </c>
      <c r="AB11" s="36">
        <v>74257</v>
      </c>
    </row>
    <row r="12" spans="1:28" ht="12.75">
      <c r="A12" s="36" t="s">
        <v>79</v>
      </c>
      <c r="B12" s="41" t="s">
        <v>12</v>
      </c>
      <c r="C12" s="36">
        <v>21203</v>
      </c>
      <c r="D12" s="36">
        <v>21522</v>
      </c>
      <c r="E12" s="36">
        <v>21729</v>
      </c>
      <c r="F12" s="36">
        <v>22077</v>
      </c>
      <c r="G12" s="36">
        <v>22353</v>
      </c>
      <c r="H12" s="36">
        <v>22917</v>
      </c>
      <c r="I12" s="36">
        <v>23364</v>
      </c>
      <c r="J12" s="36">
        <v>23745</v>
      </c>
      <c r="K12" s="36">
        <v>24436</v>
      </c>
      <c r="L12" s="36">
        <v>25202</v>
      </c>
      <c r="M12" s="36">
        <v>26036</v>
      </c>
      <c r="N12" s="36">
        <v>26923</v>
      </c>
      <c r="O12" s="36">
        <v>27664</v>
      </c>
      <c r="P12" s="36">
        <v>28481</v>
      </c>
      <c r="Q12" s="36">
        <v>29500</v>
      </c>
      <c r="R12" s="36">
        <v>30543</v>
      </c>
      <c r="S12" s="36">
        <v>31587</v>
      </c>
      <c r="T12" s="36">
        <v>32658</v>
      </c>
      <c r="U12" s="36">
        <v>33723</v>
      </c>
      <c r="V12" s="36">
        <v>34594</v>
      </c>
      <c r="W12" s="36">
        <v>35312</v>
      </c>
      <c r="X12" s="36">
        <v>35979</v>
      </c>
      <c r="Y12" s="36">
        <v>37055</v>
      </c>
      <c r="Z12" s="36">
        <v>38079</v>
      </c>
      <c r="AA12" s="36">
        <v>38765</v>
      </c>
      <c r="AB12" s="36">
        <v>39493</v>
      </c>
    </row>
    <row r="13" spans="1:28" ht="12.75">
      <c r="A13" s="36" t="s">
        <v>80</v>
      </c>
      <c r="B13" s="40" t="s">
        <v>33</v>
      </c>
      <c r="C13" s="36">
        <v>163137</v>
      </c>
      <c r="D13" s="36">
        <v>161531</v>
      </c>
      <c r="E13" s="36">
        <v>159971</v>
      </c>
      <c r="F13" s="36">
        <v>159069</v>
      </c>
      <c r="G13" s="36">
        <v>158298</v>
      </c>
      <c r="H13" s="36">
        <v>157993</v>
      </c>
      <c r="I13" s="36">
        <v>157684</v>
      </c>
      <c r="J13" s="36">
        <v>157053</v>
      </c>
      <c r="K13" s="36">
        <v>156762</v>
      </c>
      <c r="L13" s="36">
        <v>156621</v>
      </c>
      <c r="M13" s="36">
        <v>156853</v>
      </c>
      <c r="N13" s="36">
        <v>157361</v>
      </c>
      <c r="O13" s="36">
        <v>157826</v>
      </c>
      <c r="P13" s="36">
        <v>158123</v>
      </c>
      <c r="Q13" s="36">
        <v>157860</v>
      </c>
      <c r="R13" s="36">
        <v>157298</v>
      </c>
      <c r="S13" s="36">
        <v>156792</v>
      </c>
      <c r="T13" s="36">
        <v>155769</v>
      </c>
      <c r="U13" s="36">
        <v>154597</v>
      </c>
      <c r="V13" s="36">
        <v>153254</v>
      </c>
      <c r="W13" s="36">
        <v>151758</v>
      </c>
      <c r="X13" s="36">
        <v>150158</v>
      </c>
      <c r="Y13" s="36">
        <v>148533</v>
      </c>
      <c r="Z13" s="36">
        <v>146927</v>
      </c>
      <c r="AA13" s="36">
        <v>145363</v>
      </c>
      <c r="AB13" s="36">
        <v>143814</v>
      </c>
    </row>
    <row r="14" spans="1:28" ht="12.75">
      <c r="A14" s="36" t="s">
        <v>80</v>
      </c>
      <c r="B14" s="41" t="s">
        <v>3</v>
      </c>
      <c r="C14" s="36">
        <v>111249</v>
      </c>
      <c r="D14" s="36">
        <v>111635</v>
      </c>
      <c r="E14" s="36">
        <v>111596</v>
      </c>
      <c r="F14" s="36">
        <v>110974</v>
      </c>
      <c r="G14" s="36">
        <v>109381</v>
      </c>
      <c r="H14" s="36">
        <v>107603</v>
      </c>
      <c r="I14" s="36">
        <v>105813</v>
      </c>
      <c r="J14" s="36">
        <v>104109</v>
      </c>
      <c r="K14" s="36">
        <v>102614</v>
      </c>
      <c r="L14" s="36">
        <v>100785</v>
      </c>
      <c r="M14" s="36">
        <v>98513</v>
      </c>
      <c r="N14" s="36">
        <v>95978</v>
      </c>
      <c r="O14" s="36">
        <v>94044</v>
      </c>
      <c r="P14" s="36">
        <v>92288</v>
      </c>
      <c r="Q14" s="36">
        <v>91467</v>
      </c>
      <c r="R14" s="36">
        <v>90899</v>
      </c>
      <c r="S14" s="36">
        <v>89921</v>
      </c>
      <c r="T14" s="36">
        <v>89777</v>
      </c>
      <c r="U14" s="36">
        <v>89874</v>
      </c>
      <c r="V14" s="36">
        <v>90460</v>
      </c>
      <c r="W14" s="36">
        <v>91445</v>
      </c>
      <c r="X14" s="36">
        <v>92474</v>
      </c>
      <c r="Y14" s="36">
        <v>93378</v>
      </c>
      <c r="Z14" s="36">
        <v>93737</v>
      </c>
      <c r="AA14" s="36">
        <v>93809</v>
      </c>
      <c r="AB14" s="36">
        <v>93994</v>
      </c>
    </row>
    <row r="15" spans="1:28" ht="12.75">
      <c r="A15" s="36" t="s">
        <v>80</v>
      </c>
      <c r="B15" s="41" t="s">
        <v>4</v>
      </c>
      <c r="C15" s="36">
        <v>58149</v>
      </c>
      <c r="D15" s="36">
        <v>60935</v>
      </c>
      <c r="E15" s="36">
        <v>63405</v>
      </c>
      <c r="F15" s="36">
        <v>64634</v>
      </c>
      <c r="G15" s="36">
        <v>65701</v>
      </c>
      <c r="H15" s="36">
        <v>65893</v>
      </c>
      <c r="I15" s="36">
        <v>66379</v>
      </c>
      <c r="J15" s="36">
        <v>66629</v>
      </c>
      <c r="K15" s="36">
        <v>66365</v>
      </c>
      <c r="L15" s="36">
        <v>65484</v>
      </c>
      <c r="M15" s="36">
        <v>64974</v>
      </c>
      <c r="N15" s="36">
        <v>64473</v>
      </c>
      <c r="O15" s="36">
        <v>63240</v>
      </c>
      <c r="P15" s="36">
        <v>62549</v>
      </c>
      <c r="Q15" s="36">
        <v>61248</v>
      </c>
      <c r="R15" s="36">
        <v>59858</v>
      </c>
      <c r="S15" s="36">
        <v>58785</v>
      </c>
      <c r="T15" s="36">
        <v>57894</v>
      </c>
      <c r="U15" s="36">
        <v>56906</v>
      </c>
      <c r="V15" s="36">
        <v>55966</v>
      </c>
      <c r="W15" s="36">
        <v>54747</v>
      </c>
      <c r="X15" s="36">
        <v>53269</v>
      </c>
      <c r="Y15" s="36">
        <v>52300</v>
      </c>
      <c r="Z15" s="36">
        <v>51996</v>
      </c>
      <c r="AA15" s="36">
        <v>52299</v>
      </c>
      <c r="AB15" s="36">
        <v>52767</v>
      </c>
    </row>
    <row r="16" spans="1:28" ht="12.75">
      <c r="A16" s="36" t="s">
        <v>80</v>
      </c>
      <c r="B16" s="41" t="s">
        <v>5</v>
      </c>
      <c r="C16" s="36">
        <v>54490</v>
      </c>
      <c r="D16" s="36">
        <v>52853</v>
      </c>
      <c r="E16" s="36">
        <v>52116</v>
      </c>
      <c r="F16" s="36">
        <v>53143</v>
      </c>
      <c r="G16" s="36">
        <v>55153</v>
      </c>
      <c r="H16" s="36">
        <v>57563</v>
      </c>
      <c r="I16" s="36">
        <v>60116</v>
      </c>
      <c r="J16" s="36">
        <v>62422</v>
      </c>
      <c r="K16" s="36">
        <v>63522</v>
      </c>
      <c r="L16" s="36">
        <v>64512</v>
      </c>
      <c r="M16" s="36">
        <v>64655</v>
      </c>
      <c r="N16" s="36">
        <v>65125</v>
      </c>
      <c r="O16" s="36">
        <v>65386</v>
      </c>
      <c r="P16" s="36">
        <v>65131</v>
      </c>
      <c r="Q16" s="36">
        <v>64264</v>
      </c>
      <c r="R16" s="36">
        <v>63760</v>
      </c>
      <c r="S16" s="36">
        <v>63272</v>
      </c>
      <c r="T16" s="36">
        <v>62058</v>
      </c>
      <c r="U16" s="36">
        <v>61376</v>
      </c>
      <c r="V16" s="36">
        <v>60087</v>
      </c>
      <c r="W16" s="36">
        <v>58710</v>
      </c>
      <c r="X16" s="36">
        <v>57642</v>
      </c>
      <c r="Y16" s="36">
        <v>56756</v>
      </c>
      <c r="Z16" s="36">
        <v>55772</v>
      </c>
      <c r="AA16" s="36">
        <v>54842</v>
      </c>
      <c r="AB16" s="36">
        <v>53633</v>
      </c>
    </row>
    <row r="17" spans="1:28" ht="12.75">
      <c r="A17" s="36" t="s">
        <v>80</v>
      </c>
      <c r="B17" s="41" t="s">
        <v>6</v>
      </c>
      <c r="C17" s="36">
        <v>129862</v>
      </c>
      <c r="D17" s="36">
        <v>127329</v>
      </c>
      <c r="E17" s="36">
        <v>124622</v>
      </c>
      <c r="F17" s="36">
        <v>121158</v>
      </c>
      <c r="G17" s="36">
        <v>117551</v>
      </c>
      <c r="H17" s="36">
        <v>114426</v>
      </c>
      <c r="I17" s="36">
        <v>110752</v>
      </c>
      <c r="J17" s="36">
        <v>107865</v>
      </c>
      <c r="K17" s="36">
        <v>106161</v>
      </c>
      <c r="L17" s="36">
        <v>105915</v>
      </c>
      <c r="M17" s="36">
        <v>106254</v>
      </c>
      <c r="N17" s="36">
        <v>106971</v>
      </c>
      <c r="O17" s="36">
        <v>108453</v>
      </c>
      <c r="P17" s="36">
        <v>110478</v>
      </c>
      <c r="Q17" s="36">
        <v>113394</v>
      </c>
      <c r="R17" s="36">
        <v>115892</v>
      </c>
      <c r="S17" s="36">
        <v>118844</v>
      </c>
      <c r="T17" s="36">
        <v>121373</v>
      </c>
      <c r="U17" s="36">
        <v>122215</v>
      </c>
      <c r="V17" s="36">
        <v>122341</v>
      </c>
      <c r="W17" s="36">
        <v>122005</v>
      </c>
      <c r="X17" s="36">
        <v>122004</v>
      </c>
      <c r="Y17" s="36">
        <v>121067</v>
      </c>
      <c r="Z17" s="36">
        <v>120156</v>
      </c>
      <c r="AA17" s="36">
        <v>118048</v>
      </c>
      <c r="AB17" s="36">
        <v>116200</v>
      </c>
    </row>
    <row r="18" spans="1:28" ht="12.75">
      <c r="A18" s="36" t="s">
        <v>80</v>
      </c>
      <c r="B18" s="41" t="s">
        <v>7</v>
      </c>
      <c r="C18" s="36">
        <v>116945</v>
      </c>
      <c r="D18" s="36">
        <v>119575</v>
      </c>
      <c r="E18" s="36">
        <v>121172</v>
      </c>
      <c r="F18" s="36">
        <v>122846</v>
      </c>
      <c r="G18" s="36">
        <v>124154</v>
      </c>
      <c r="H18" s="36">
        <v>124647</v>
      </c>
      <c r="I18" s="36">
        <v>124846</v>
      </c>
      <c r="J18" s="36">
        <v>124767</v>
      </c>
      <c r="K18" s="36">
        <v>124296</v>
      </c>
      <c r="L18" s="36">
        <v>123146</v>
      </c>
      <c r="M18" s="36">
        <v>121712</v>
      </c>
      <c r="N18" s="36">
        <v>119056</v>
      </c>
      <c r="O18" s="36">
        <v>116356</v>
      </c>
      <c r="P18" s="36">
        <v>112938</v>
      </c>
      <c r="Q18" s="36">
        <v>109443</v>
      </c>
      <c r="R18" s="36">
        <v>106444</v>
      </c>
      <c r="S18" s="36">
        <v>102920</v>
      </c>
      <c r="T18" s="36">
        <v>100190</v>
      </c>
      <c r="U18" s="36">
        <v>98607</v>
      </c>
      <c r="V18" s="36">
        <v>98444</v>
      </c>
      <c r="W18" s="36">
        <v>98858</v>
      </c>
      <c r="X18" s="36">
        <v>99602</v>
      </c>
      <c r="Y18" s="36">
        <v>101089</v>
      </c>
      <c r="Z18" s="36">
        <v>103084</v>
      </c>
      <c r="AA18" s="36">
        <v>105942</v>
      </c>
      <c r="AB18" s="36">
        <v>108394</v>
      </c>
    </row>
    <row r="19" spans="1:28" ht="12.75">
      <c r="A19" s="36" t="s">
        <v>80</v>
      </c>
      <c r="B19" s="41" t="s">
        <v>8</v>
      </c>
      <c r="C19" s="36">
        <v>52416</v>
      </c>
      <c r="D19" s="36">
        <v>50616</v>
      </c>
      <c r="E19" s="36">
        <v>50300</v>
      </c>
      <c r="F19" s="36">
        <v>50295</v>
      </c>
      <c r="G19" s="36">
        <v>50875</v>
      </c>
      <c r="H19" s="36">
        <v>51931</v>
      </c>
      <c r="I19" s="36">
        <v>53331</v>
      </c>
      <c r="J19" s="36">
        <v>54221</v>
      </c>
      <c r="K19" s="36">
        <v>55441</v>
      </c>
      <c r="L19" s="36">
        <v>56463</v>
      </c>
      <c r="M19" s="36">
        <v>57324</v>
      </c>
      <c r="N19" s="36">
        <v>58372</v>
      </c>
      <c r="O19" s="36">
        <v>58998</v>
      </c>
      <c r="P19" s="36">
        <v>59395</v>
      </c>
      <c r="Q19" s="36">
        <v>59645</v>
      </c>
      <c r="R19" s="36">
        <v>59294</v>
      </c>
      <c r="S19" s="36">
        <v>58509</v>
      </c>
      <c r="T19" s="36">
        <v>57871</v>
      </c>
      <c r="U19" s="36">
        <v>57087</v>
      </c>
      <c r="V19" s="36">
        <v>55801</v>
      </c>
      <c r="W19" s="36">
        <v>54833</v>
      </c>
      <c r="X19" s="36">
        <v>53138</v>
      </c>
      <c r="Y19" s="36">
        <v>51263</v>
      </c>
      <c r="Z19" s="36">
        <v>48856</v>
      </c>
      <c r="AA19" s="36">
        <v>46859</v>
      </c>
      <c r="AB19" s="36">
        <v>45031</v>
      </c>
    </row>
    <row r="20" spans="1:28" ht="12.75">
      <c r="A20" s="36" t="s">
        <v>80</v>
      </c>
      <c r="B20" s="41" t="s">
        <v>9</v>
      </c>
      <c r="C20" s="36">
        <v>41769</v>
      </c>
      <c r="D20" s="36">
        <v>44510</v>
      </c>
      <c r="E20" s="36">
        <v>45833</v>
      </c>
      <c r="F20" s="36">
        <v>46629</v>
      </c>
      <c r="G20" s="36">
        <v>47559</v>
      </c>
      <c r="H20" s="36">
        <v>48090</v>
      </c>
      <c r="I20" s="36">
        <v>46495</v>
      </c>
      <c r="J20" s="36">
        <v>46285</v>
      </c>
      <c r="K20" s="36">
        <v>46326</v>
      </c>
      <c r="L20" s="36">
        <v>46923</v>
      </c>
      <c r="M20" s="36">
        <v>47948</v>
      </c>
      <c r="N20" s="36">
        <v>49294</v>
      </c>
      <c r="O20" s="36">
        <v>50164</v>
      </c>
      <c r="P20" s="36">
        <v>51340</v>
      </c>
      <c r="Q20" s="36">
        <v>52335</v>
      </c>
      <c r="R20" s="36">
        <v>53169</v>
      </c>
      <c r="S20" s="36">
        <v>54180</v>
      </c>
      <c r="T20" s="36">
        <v>54782</v>
      </c>
      <c r="U20" s="36">
        <v>55183</v>
      </c>
      <c r="V20" s="36">
        <v>55452</v>
      </c>
      <c r="W20" s="36">
        <v>55143</v>
      </c>
      <c r="X20" s="36">
        <v>54430</v>
      </c>
      <c r="Y20" s="36">
        <v>53843</v>
      </c>
      <c r="Z20" s="36">
        <v>53135</v>
      </c>
      <c r="AA20" s="36">
        <v>51937</v>
      </c>
      <c r="AB20" s="36">
        <v>51035</v>
      </c>
    </row>
    <row r="21" spans="1:28" ht="12.75">
      <c r="A21" s="36" t="s">
        <v>80</v>
      </c>
      <c r="B21" s="41" t="s">
        <v>10</v>
      </c>
      <c r="C21" s="36">
        <v>65751</v>
      </c>
      <c r="D21" s="36">
        <v>65404</v>
      </c>
      <c r="E21" s="36">
        <v>65959</v>
      </c>
      <c r="F21" s="36">
        <v>66775</v>
      </c>
      <c r="G21" s="36">
        <v>66893</v>
      </c>
      <c r="H21" s="36">
        <v>67345</v>
      </c>
      <c r="I21" s="36">
        <v>69936</v>
      </c>
      <c r="J21" s="36">
        <v>71468</v>
      </c>
      <c r="K21" s="36">
        <v>72771</v>
      </c>
      <c r="L21" s="36">
        <v>73886</v>
      </c>
      <c r="M21" s="36">
        <v>75104</v>
      </c>
      <c r="N21" s="36">
        <v>76110</v>
      </c>
      <c r="O21" s="36">
        <v>77224</v>
      </c>
      <c r="P21" s="36">
        <v>78142</v>
      </c>
      <c r="Q21" s="36">
        <v>79620</v>
      </c>
      <c r="R21" s="36">
        <v>81162</v>
      </c>
      <c r="S21" s="36">
        <v>81337</v>
      </c>
      <c r="T21" s="36">
        <v>82183</v>
      </c>
      <c r="U21" s="36">
        <v>83465</v>
      </c>
      <c r="V21" s="36">
        <v>84990</v>
      </c>
      <c r="W21" s="36">
        <v>86734</v>
      </c>
      <c r="X21" s="36">
        <v>88887</v>
      </c>
      <c r="Y21" s="36">
        <v>90282</v>
      </c>
      <c r="Z21" s="36">
        <v>91721</v>
      </c>
      <c r="AA21" s="36">
        <v>92904</v>
      </c>
      <c r="AB21" s="36">
        <v>93413</v>
      </c>
    </row>
    <row r="22" spans="1:28" ht="12.75">
      <c r="A22" s="36" t="s">
        <v>80</v>
      </c>
      <c r="B22" s="41" t="s">
        <v>11</v>
      </c>
      <c r="C22" s="36">
        <v>34931</v>
      </c>
      <c r="D22" s="36">
        <v>35596</v>
      </c>
      <c r="E22" s="36">
        <v>36105</v>
      </c>
      <c r="F22" s="36">
        <v>36447</v>
      </c>
      <c r="G22" s="36">
        <v>37155</v>
      </c>
      <c r="H22" s="36">
        <v>37771</v>
      </c>
      <c r="I22" s="36">
        <v>38501</v>
      </c>
      <c r="J22" s="36">
        <v>39430</v>
      </c>
      <c r="K22" s="36">
        <v>40168</v>
      </c>
      <c r="L22" s="36">
        <v>40785</v>
      </c>
      <c r="M22" s="36">
        <v>41234</v>
      </c>
      <c r="N22" s="36">
        <v>41655</v>
      </c>
      <c r="O22" s="36">
        <v>42570</v>
      </c>
      <c r="P22" s="36">
        <v>43585</v>
      </c>
      <c r="Q22" s="36">
        <v>44089</v>
      </c>
      <c r="R22" s="36">
        <v>44782</v>
      </c>
      <c r="S22" s="36">
        <v>47054</v>
      </c>
      <c r="T22" s="36">
        <v>48479</v>
      </c>
      <c r="U22" s="36">
        <v>49684</v>
      </c>
      <c r="V22" s="36">
        <v>50719</v>
      </c>
      <c r="W22" s="36">
        <v>51754</v>
      </c>
      <c r="X22" s="36">
        <v>52641</v>
      </c>
      <c r="Y22" s="36">
        <v>53648</v>
      </c>
      <c r="Z22" s="36">
        <v>54498</v>
      </c>
      <c r="AA22" s="36">
        <v>55690</v>
      </c>
      <c r="AB22" s="36">
        <v>56966</v>
      </c>
    </row>
    <row r="23" spans="1:28" ht="12.75">
      <c r="A23" s="36" t="s">
        <v>80</v>
      </c>
      <c r="B23" s="41" t="s">
        <v>12</v>
      </c>
      <c r="C23" s="36">
        <v>7859</v>
      </c>
      <c r="D23" s="36">
        <v>8217</v>
      </c>
      <c r="E23" s="36">
        <v>8486</v>
      </c>
      <c r="F23" s="36">
        <v>8945</v>
      </c>
      <c r="G23" s="36">
        <v>9370</v>
      </c>
      <c r="H23" s="36">
        <v>9958</v>
      </c>
      <c r="I23" s="36">
        <v>10399</v>
      </c>
      <c r="J23" s="36">
        <v>10847</v>
      </c>
      <c r="K23" s="36">
        <v>11445</v>
      </c>
      <c r="L23" s="36">
        <v>12092</v>
      </c>
      <c r="M23" s="36">
        <v>12735</v>
      </c>
      <c r="N23" s="36">
        <v>13513</v>
      </c>
      <c r="O23" s="36">
        <v>14148</v>
      </c>
      <c r="P23" s="36">
        <v>14786</v>
      </c>
      <c r="Q23" s="36">
        <v>15601</v>
      </c>
      <c r="R23" s="36">
        <v>16441</v>
      </c>
      <c r="S23" s="36">
        <v>17238</v>
      </c>
      <c r="T23" s="36">
        <v>18136</v>
      </c>
      <c r="U23" s="36">
        <v>18978</v>
      </c>
      <c r="V23" s="36">
        <v>19741</v>
      </c>
      <c r="W23" s="36">
        <v>20373</v>
      </c>
      <c r="X23" s="36">
        <v>21042</v>
      </c>
      <c r="Y23" s="36">
        <v>21886</v>
      </c>
      <c r="Z23" s="36">
        <v>22767</v>
      </c>
      <c r="AA23" s="36">
        <v>23418</v>
      </c>
      <c r="AB23" s="36">
        <v>24180</v>
      </c>
    </row>
  </sheetData>
  <sheetProtection/>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sheetPr>
    <tabColor indexed="36"/>
  </sheetPr>
  <dimension ref="A1:AB23"/>
  <sheetViews>
    <sheetView zoomScalePageLayoutView="0" workbookViewId="0" topLeftCell="A1">
      <selection activeCell="C11" sqref="C11"/>
    </sheetView>
  </sheetViews>
  <sheetFormatPr defaultColWidth="9.140625" defaultRowHeight="12.75"/>
  <cols>
    <col min="1" max="16384" width="9.140625" style="35" customWidth="1"/>
  </cols>
  <sheetData>
    <row r="1" spans="1:28" ht="12.75">
      <c r="A1" s="35" t="s">
        <v>52</v>
      </c>
      <c r="B1" s="35" t="s">
        <v>27</v>
      </c>
      <c r="C1" s="35" t="s">
        <v>53</v>
      </c>
      <c r="D1" s="35" t="s">
        <v>54</v>
      </c>
      <c r="E1" s="35" t="s">
        <v>55</v>
      </c>
      <c r="F1" s="35" t="s">
        <v>56</v>
      </c>
      <c r="G1" s="35" t="s">
        <v>57</v>
      </c>
      <c r="H1" s="35" t="s">
        <v>58</v>
      </c>
      <c r="I1" s="35" t="s">
        <v>59</v>
      </c>
      <c r="J1" s="35" t="s">
        <v>60</v>
      </c>
      <c r="K1" s="35" t="s">
        <v>61</v>
      </c>
      <c r="L1" s="35" t="s">
        <v>62</v>
      </c>
      <c r="M1" s="35" t="s">
        <v>63</v>
      </c>
      <c r="N1" s="35" t="s">
        <v>64</v>
      </c>
      <c r="O1" s="35" t="s">
        <v>65</v>
      </c>
      <c r="P1" s="35" t="s">
        <v>66</v>
      </c>
      <c r="Q1" s="35" t="s">
        <v>67</v>
      </c>
      <c r="R1" s="35" t="s">
        <v>68</v>
      </c>
      <c r="S1" s="35" t="s">
        <v>69</v>
      </c>
      <c r="T1" s="35" t="s">
        <v>70</v>
      </c>
      <c r="U1" s="35" t="s">
        <v>71</v>
      </c>
      <c r="V1" s="35" t="s">
        <v>72</v>
      </c>
      <c r="W1" s="35" t="s">
        <v>73</v>
      </c>
      <c r="X1" s="35" t="s">
        <v>74</v>
      </c>
      <c r="Y1" s="35" t="s">
        <v>75</v>
      </c>
      <c r="Z1" s="35" t="s">
        <v>76</v>
      </c>
      <c r="AA1" s="35" t="s">
        <v>77</v>
      </c>
      <c r="AB1" s="35" t="s">
        <v>78</v>
      </c>
    </row>
    <row r="2" spans="1:28" ht="12.75">
      <c r="A2" s="35" t="s">
        <v>79</v>
      </c>
      <c r="B2" s="35">
        <v>0</v>
      </c>
      <c r="C2" s="35">
        <v>38037</v>
      </c>
      <c r="D2" s="35">
        <v>37835</v>
      </c>
      <c r="E2" s="35">
        <v>37648</v>
      </c>
      <c r="F2" s="35">
        <v>37524</v>
      </c>
      <c r="G2" s="35">
        <v>37368</v>
      </c>
      <c r="H2" s="35">
        <v>37324</v>
      </c>
      <c r="I2" s="35">
        <v>37354</v>
      </c>
      <c r="J2" s="35">
        <v>37352</v>
      </c>
      <c r="K2" s="35">
        <v>37412</v>
      </c>
      <c r="L2" s="35">
        <v>37336</v>
      </c>
      <c r="M2" s="35">
        <v>37424</v>
      </c>
      <c r="N2" s="35">
        <v>37465</v>
      </c>
      <c r="O2" s="35">
        <v>37453</v>
      </c>
      <c r="P2" s="35">
        <v>37446</v>
      </c>
      <c r="Q2" s="35">
        <v>37461</v>
      </c>
      <c r="R2" s="35">
        <v>37270</v>
      </c>
      <c r="S2" s="35">
        <v>37076</v>
      </c>
      <c r="T2" s="35">
        <v>36842</v>
      </c>
      <c r="U2" s="35">
        <v>36589</v>
      </c>
      <c r="V2" s="35">
        <v>36304</v>
      </c>
      <c r="W2" s="35">
        <v>35999</v>
      </c>
      <c r="X2" s="35">
        <v>35684</v>
      </c>
      <c r="Y2" s="35">
        <v>35374</v>
      </c>
      <c r="Z2" s="35">
        <v>35080</v>
      </c>
      <c r="AA2" s="35">
        <v>34800</v>
      </c>
      <c r="AB2" s="35">
        <v>34525</v>
      </c>
    </row>
    <row r="3" spans="1:28" ht="12.75">
      <c r="A3" s="35" t="s">
        <v>79</v>
      </c>
      <c r="B3" s="35">
        <v>1</v>
      </c>
      <c r="C3" s="35">
        <v>25542</v>
      </c>
      <c r="D3" s="35">
        <v>26039</v>
      </c>
      <c r="E3" s="35">
        <v>26260</v>
      </c>
      <c r="F3" s="35">
        <v>26384</v>
      </c>
      <c r="G3" s="35">
        <v>26273</v>
      </c>
      <c r="H3" s="35">
        <v>25940</v>
      </c>
      <c r="I3" s="35">
        <v>25471</v>
      </c>
      <c r="J3" s="35">
        <v>24932</v>
      </c>
      <c r="K3" s="35">
        <v>24443</v>
      </c>
      <c r="L3" s="35">
        <v>24052</v>
      </c>
      <c r="M3" s="35">
        <v>23438</v>
      </c>
      <c r="N3" s="35">
        <v>22937</v>
      </c>
      <c r="O3" s="35">
        <v>22580</v>
      </c>
      <c r="P3" s="35">
        <v>22231</v>
      </c>
      <c r="Q3" s="35">
        <v>21979</v>
      </c>
      <c r="R3" s="35">
        <v>22022</v>
      </c>
      <c r="S3" s="35">
        <v>22049</v>
      </c>
      <c r="T3" s="35">
        <v>22197</v>
      </c>
      <c r="U3" s="35">
        <v>22225</v>
      </c>
      <c r="V3" s="35">
        <v>22441</v>
      </c>
      <c r="W3" s="35">
        <v>22615</v>
      </c>
      <c r="X3" s="35">
        <v>22746</v>
      </c>
      <c r="Y3" s="35">
        <v>22868</v>
      </c>
      <c r="Z3" s="35">
        <v>22996</v>
      </c>
      <c r="AA3" s="35">
        <v>22909</v>
      </c>
      <c r="AB3" s="35">
        <v>22829</v>
      </c>
    </row>
    <row r="4" spans="1:28" ht="12.75">
      <c r="A4" s="35" t="s">
        <v>79</v>
      </c>
      <c r="B4" s="35">
        <v>2</v>
      </c>
      <c r="C4" s="35">
        <v>12525</v>
      </c>
      <c r="D4" s="35">
        <v>12960</v>
      </c>
      <c r="E4" s="35">
        <v>13334</v>
      </c>
      <c r="F4" s="35">
        <v>13520</v>
      </c>
      <c r="G4" s="35">
        <v>13647</v>
      </c>
      <c r="H4" s="35">
        <v>13807</v>
      </c>
      <c r="I4" s="35">
        <v>13927</v>
      </c>
      <c r="J4" s="35">
        <v>14012</v>
      </c>
      <c r="K4" s="35">
        <v>14039</v>
      </c>
      <c r="L4" s="35">
        <v>13980</v>
      </c>
      <c r="M4" s="35">
        <v>13921</v>
      </c>
      <c r="N4" s="35">
        <v>13801</v>
      </c>
      <c r="O4" s="35">
        <v>13541</v>
      </c>
      <c r="P4" s="35">
        <v>13401</v>
      </c>
      <c r="Q4" s="35">
        <v>13101</v>
      </c>
      <c r="R4" s="35">
        <v>12655</v>
      </c>
      <c r="S4" s="35">
        <v>12268</v>
      </c>
      <c r="T4" s="35">
        <v>11891</v>
      </c>
      <c r="U4" s="35">
        <v>11660</v>
      </c>
      <c r="V4" s="35">
        <v>11390</v>
      </c>
      <c r="W4" s="35">
        <v>11264</v>
      </c>
      <c r="X4" s="35">
        <v>11185</v>
      </c>
      <c r="Y4" s="35">
        <v>11186</v>
      </c>
      <c r="Z4" s="35">
        <v>11026</v>
      </c>
      <c r="AA4" s="35">
        <v>11234</v>
      </c>
      <c r="AB4" s="35">
        <v>11378</v>
      </c>
    </row>
    <row r="5" spans="1:28" ht="12.75">
      <c r="A5" s="35" t="s">
        <v>79</v>
      </c>
      <c r="B5" s="35">
        <v>3</v>
      </c>
      <c r="C5" s="35">
        <v>14027</v>
      </c>
      <c r="D5" s="35">
        <v>13413</v>
      </c>
      <c r="E5" s="35">
        <v>12975</v>
      </c>
      <c r="F5" s="35">
        <v>12686</v>
      </c>
      <c r="G5" s="35">
        <v>12787</v>
      </c>
      <c r="H5" s="35">
        <v>12930</v>
      </c>
      <c r="I5" s="35">
        <v>13214</v>
      </c>
      <c r="J5" s="35">
        <v>13486</v>
      </c>
      <c r="K5" s="35">
        <v>13593</v>
      </c>
      <c r="L5" s="35">
        <v>13672</v>
      </c>
      <c r="M5" s="35">
        <v>13806</v>
      </c>
      <c r="N5" s="35">
        <v>13913</v>
      </c>
      <c r="O5" s="35">
        <v>14001</v>
      </c>
      <c r="P5" s="35">
        <v>14030</v>
      </c>
      <c r="Q5" s="35">
        <v>13974</v>
      </c>
      <c r="R5" s="35">
        <v>13913</v>
      </c>
      <c r="S5" s="35">
        <v>13798</v>
      </c>
      <c r="T5" s="35">
        <v>13541</v>
      </c>
      <c r="U5" s="35">
        <v>13403</v>
      </c>
      <c r="V5" s="35">
        <v>13104</v>
      </c>
      <c r="W5" s="35">
        <v>12658</v>
      </c>
      <c r="X5" s="35">
        <v>12274</v>
      </c>
      <c r="Y5" s="35">
        <v>11899</v>
      </c>
      <c r="Z5" s="35">
        <v>11669</v>
      </c>
      <c r="AA5" s="35">
        <v>11399</v>
      </c>
      <c r="AB5" s="35">
        <v>11272</v>
      </c>
    </row>
    <row r="6" spans="1:28" ht="12.75">
      <c r="A6" s="35" t="s">
        <v>79</v>
      </c>
      <c r="B6" s="35">
        <v>4</v>
      </c>
      <c r="C6" s="35">
        <v>34806</v>
      </c>
      <c r="D6" s="35">
        <v>34755</v>
      </c>
      <c r="E6" s="35">
        <v>34346</v>
      </c>
      <c r="F6" s="35">
        <v>33725</v>
      </c>
      <c r="G6" s="35">
        <v>32750</v>
      </c>
      <c r="H6" s="35">
        <v>31874</v>
      </c>
      <c r="I6" s="35">
        <v>30896</v>
      </c>
      <c r="J6" s="35">
        <v>30033</v>
      </c>
      <c r="K6" s="35">
        <v>29131</v>
      </c>
      <c r="L6" s="35">
        <v>28489</v>
      </c>
      <c r="M6" s="35">
        <v>27764</v>
      </c>
      <c r="N6" s="35">
        <v>27308</v>
      </c>
      <c r="O6" s="35">
        <v>27071</v>
      </c>
      <c r="P6" s="35">
        <v>26829</v>
      </c>
      <c r="Q6" s="35">
        <v>26976</v>
      </c>
      <c r="R6" s="35">
        <v>27234</v>
      </c>
      <c r="S6" s="35">
        <v>27616</v>
      </c>
      <c r="T6" s="35">
        <v>27976</v>
      </c>
      <c r="U6" s="35">
        <v>28117</v>
      </c>
      <c r="V6" s="35">
        <v>28146</v>
      </c>
      <c r="W6" s="35">
        <v>28220</v>
      </c>
      <c r="X6" s="35">
        <v>28211</v>
      </c>
      <c r="Y6" s="35">
        <v>28048</v>
      </c>
      <c r="Z6" s="35">
        <v>27943</v>
      </c>
      <c r="AA6" s="35">
        <v>27592</v>
      </c>
      <c r="AB6" s="35">
        <v>27091</v>
      </c>
    </row>
    <row r="7" spans="1:28" ht="12.75">
      <c r="A7" s="35" t="s">
        <v>79</v>
      </c>
      <c r="B7" s="35">
        <v>5</v>
      </c>
      <c r="C7" s="35">
        <v>32070</v>
      </c>
      <c r="D7" s="35">
        <v>32656</v>
      </c>
      <c r="E7" s="35">
        <v>33292</v>
      </c>
      <c r="F7" s="35">
        <v>33848</v>
      </c>
      <c r="G7" s="35">
        <v>34387</v>
      </c>
      <c r="H7" s="35">
        <v>34727</v>
      </c>
      <c r="I7" s="35">
        <v>34977</v>
      </c>
      <c r="J7" s="35">
        <v>35072</v>
      </c>
      <c r="K7" s="35">
        <v>35140</v>
      </c>
      <c r="L7" s="35">
        <v>35076</v>
      </c>
      <c r="M7" s="35">
        <v>35148</v>
      </c>
      <c r="N7" s="35">
        <v>34958</v>
      </c>
      <c r="O7" s="35">
        <v>34473</v>
      </c>
      <c r="P7" s="35">
        <v>33811</v>
      </c>
      <c r="Q7" s="35">
        <v>32821</v>
      </c>
      <c r="R7" s="35">
        <v>31928</v>
      </c>
      <c r="S7" s="35">
        <v>30945</v>
      </c>
      <c r="T7" s="35">
        <v>30102</v>
      </c>
      <c r="U7" s="35">
        <v>29220</v>
      </c>
      <c r="V7" s="35">
        <v>28592</v>
      </c>
      <c r="W7" s="35">
        <v>27879</v>
      </c>
      <c r="X7" s="35">
        <v>27431</v>
      </c>
      <c r="Y7" s="35">
        <v>27210</v>
      </c>
      <c r="Z7" s="35">
        <v>26978</v>
      </c>
      <c r="AA7" s="35">
        <v>27131</v>
      </c>
      <c r="AB7" s="35">
        <v>27392</v>
      </c>
    </row>
    <row r="8" spans="1:28" ht="12.75">
      <c r="A8" s="35" t="s">
        <v>79</v>
      </c>
      <c r="B8" s="35">
        <v>6</v>
      </c>
      <c r="C8" s="35">
        <v>15219</v>
      </c>
      <c r="D8" s="35">
        <v>14763</v>
      </c>
      <c r="E8" s="35">
        <v>14661</v>
      </c>
      <c r="F8" s="35">
        <v>14706</v>
      </c>
      <c r="G8" s="35">
        <v>14962</v>
      </c>
      <c r="H8" s="35">
        <v>15240</v>
      </c>
      <c r="I8" s="35">
        <v>15559</v>
      </c>
      <c r="J8" s="35">
        <v>15898</v>
      </c>
      <c r="K8" s="35">
        <v>16225</v>
      </c>
      <c r="L8" s="35">
        <v>16513</v>
      </c>
      <c r="M8" s="35">
        <v>16724</v>
      </c>
      <c r="N8" s="35">
        <v>16899</v>
      </c>
      <c r="O8" s="35">
        <v>17131</v>
      </c>
      <c r="P8" s="35">
        <v>17326</v>
      </c>
      <c r="Q8" s="35">
        <v>17554</v>
      </c>
      <c r="R8" s="35">
        <v>17676</v>
      </c>
      <c r="S8" s="35">
        <v>17747</v>
      </c>
      <c r="T8" s="35">
        <v>17614</v>
      </c>
      <c r="U8" s="35">
        <v>17494</v>
      </c>
      <c r="V8" s="35">
        <v>17216</v>
      </c>
      <c r="W8" s="35">
        <v>17177</v>
      </c>
      <c r="X8" s="35">
        <v>16928</v>
      </c>
      <c r="Y8" s="35">
        <v>16590</v>
      </c>
      <c r="Z8" s="35">
        <v>16065</v>
      </c>
      <c r="AA8" s="35">
        <v>15378</v>
      </c>
      <c r="AB8" s="35">
        <v>14555</v>
      </c>
    </row>
    <row r="9" spans="1:28" ht="12.75">
      <c r="A9" s="35" t="s">
        <v>79</v>
      </c>
      <c r="B9" s="35">
        <v>7</v>
      </c>
      <c r="C9" s="35">
        <v>11641</v>
      </c>
      <c r="D9" s="35">
        <v>12750</v>
      </c>
      <c r="E9" s="35">
        <v>13441</v>
      </c>
      <c r="F9" s="35">
        <v>14148</v>
      </c>
      <c r="G9" s="35">
        <v>14718</v>
      </c>
      <c r="H9" s="35">
        <v>15030</v>
      </c>
      <c r="I9" s="35">
        <v>14572</v>
      </c>
      <c r="J9" s="35">
        <v>14467</v>
      </c>
      <c r="K9" s="35">
        <v>14513</v>
      </c>
      <c r="L9" s="35">
        <v>14769</v>
      </c>
      <c r="M9" s="35">
        <v>15036</v>
      </c>
      <c r="N9" s="35">
        <v>15355</v>
      </c>
      <c r="O9" s="35">
        <v>15689</v>
      </c>
      <c r="P9" s="35">
        <v>16013</v>
      </c>
      <c r="Q9" s="35">
        <v>16301</v>
      </c>
      <c r="R9" s="35">
        <v>16510</v>
      </c>
      <c r="S9" s="35">
        <v>16682</v>
      </c>
      <c r="T9" s="35">
        <v>16916</v>
      </c>
      <c r="U9" s="35">
        <v>17111</v>
      </c>
      <c r="V9" s="35">
        <v>17340</v>
      </c>
      <c r="W9" s="35">
        <v>17461</v>
      </c>
      <c r="X9" s="35">
        <v>17532</v>
      </c>
      <c r="Y9" s="35">
        <v>17407</v>
      </c>
      <c r="Z9" s="35">
        <v>17297</v>
      </c>
      <c r="AA9" s="35">
        <v>17029</v>
      </c>
      <c r="AB9" s="35">
        <v>16993</v>
      </c>
    </row>
    <row r="10" spans="1:28" ht="12.75">
      <c r="A10" s="35" t="s">
        <v>79</v>
      </c>
      <c r="B10" s="35">
        <v>8</v>
      </c>
      <c r="C10" s="35">
        <v>19245</v>
      </c>
      <c r="D10" s="35">
        <v>19414</v>
      </c>
      <c r="E10" s="35">
        <v>19726</v>
      </c>
      <c r="F10" s="35">
        <v>19999</v>
      </c>
      <c r="G10" s="35">
        <v>20298</v>
      </c>
      <c r="H10" s="35">
        <v>20752</v>
      </c>
      <c r="I10" s="35">
        <v>22005</v>
      </c>
      <c r="J10" s="35">
        <v>22935</v>
      </c>
      <c r="K10" s="35">
        <v>23787</v>
      </c>
      <c r="L10" s="35">
        <v>24420</v>
      </c>
      <c r="M10" s="35">
        <v>25213</v>
      </c>
      <c r="N10" s="35">
        <v>25798</v>
      </c>
      <c r="O10" s="35">
        <v>26353</v>
      </c>
      <c r="P10" s="35">
        <v>27065</v>
      </c>
      <c r="Q10" s="35">
        <v>27846</v>
      </c>
      <c r="R10" s="35">
        <v>28407</v>
      </c>
      <c r="S10" s="35">
        <v>28341</v>
      </c>
      <c r="T10" s="35">
        <v>28600</v>
      </c>
      <c r="U10" s="35">
        <v>28989</v>
      </c>
      <c r="V10" s="35">
        <v>29521</v>
      </c>
      <c r="W10" s="35">
        <v>29996</v>
      </c>
      <c r="X10" s="35">
        <v>30478</v>
      </c>
      <c r="Y10" s="35">
        <v>31027</v>
      </c>
      <c r="Z10" s="35">
        <v>31535</v>
      </c>
      <c r="AA10" s="35">
        <v>32036</v>
      </c>
      <c r="AB10" s="35">
        <v>32360</v>
      </c>
    </row>
    <row r="11" spans="1:28" ht="12.75">
      <c r="A11" s="35" t="s">
        <v>79</v>
      </c>
      <c r="B11" s="35">
        <v>9</v>
      </c>
      <c r="C11" s="35">
        <v>13978</v>
      </c>
      <c r="D11" s="35">
        <v>14120</v>
      </c>
      <c r="E11" s="35">
        <v>14248</v>
      </c>
      <c r="F11" s="35">
        <v>14334</v>
      </c>
      <c r="G11" s="35">
        <v>14450</v>
      </c>
      <c r="H11" s="35">
        <v>14662</v>
      </c>
      <c r="I11" s="35">
        <v>14886</v>
      </c>
      <c r="J11" s="35">
        <v>15060</v>
      </c>
      <c r="K11" s="35">
        <v>15295</v>
      </c>
      <c r="L11" s="35">
        <v>15564</v>
      </c>
      <c r="M11" s="35">
        <v>15683</v>
      </c>
      <c r="N11" s="35">
        <v>15953</v>
      </c>
      <c r="O11" s="35">
        <v>16316</v>
      </c>
      <c r="P11" s="35">
        <v>16636</v>
      </c>
      <c r="Q11" s="35">
        <v>16953</v>
      </c>
      <c r="R11" s="35">
        <v>17417</v>
      </c>
      <c r="S11" s="35">
        <v>18564</v>
      </c>
      <c r="T11" s="35">
        <v>19406</v>
      </c>
      <c r="U11" s="35">
        <v>20185</v>
      </c>
      <c r="V11" s="35">
        <v>20762</v>
      </c>
      <c r="W11" s="35">
        <v>21447</v>
      </c>
      <c r="X11" s="35">
        <v>21974</v>
      </c>
      <c r="Y11" s="35">
        <v>22471</v>
      </c>
      <c r="Z11" s="35">
        <v>23105</v>
      </c>
      <c r="AA11" s="35">
        <v>23780</v>
      </c>
      <c r="AB11" s="35">
        <v>24285</v>
      </c>
    </row>
    <row r="12" spans="1:28" ht="12.75">
      <c r="A12" s="35" t="s">
        <v>79</v>
      </c>
      <c r="B12" s="35">
        <v>10</v>
      </c>
      <c r="C12" s="35">
        <v>5596</v>
      </c>
      <c r="D12" s="35">
        <v>5779</v>
      </c>
      <c r="E12" s="35">
        <v>5927</v>
      </c>
      <c r="F12" s="35">
        <v>6146</v>
      </c>
      <c r="G12" s="35">
        <v>6291</v>
      </c>
      <c r="H12" s="35">
        <v>6445</v>
      </c>
      <c r="I12" s="35">
        <v>6556</v>
      </c>
      <c r="J12" s="35">
        <v>6725</v>
      </c>
      <c r="K12" s="35">
        <v>6917</v>
      </c>
      <c r="L12" s="35">
        <v>7139</v>
      </c>
      <c r="M12" s="35">
        <v>7354</v>
      </c>
      <c r="N12" s="35">
        <v>7622</v>
      </c>
      <c r="O12" s="35">
        <v>7863</v>
      </c>
      <c r="P12" s="35">
        <v>8133</v>
      </c>
      <c r="Q12" s="35">
        <v>8379</v>
      </c>
      <c r="R12" s="35">
        <v>8702</v>
      </c>
      <c r="S12" s="35">
        <v>9003</v>
      </c>
      <c r="T12" s="35">
        <v>9316</v>
      </c>
      <c r="U12" s="35">
        <v>9678</v>
      </c>
      <c r="V12" s="35">
        <v>10072</v>
      </c>
      <c r="W12" s="35">
        <v>10342</v>
      </c>
      <c r="X12" s="35">
        <v>10749</v>
      </c>
      <c r="Y12" s="35">
        <v>11188</v>
      </c>
      <c r="Z12" s="35">
        <v>11595</v>
      </c>
      <c r="AA12" s="35">
        <v>11961</v>
      </c>
      <c r="AB12" s="35">
        <v>12473</v>
      </c>
    </row>
    <row r="13" spans="1:28" ht="12.75">
      <c r="A13" s="35" t="s">
        <v>80</v>
      </c>
      <c r="B13" s="35">
        <v>0</v>
      </c>
      <c r="C13" s="35">
        <v>40449</v>
      </c>
      <c r="D13" s="35">
        <v>40307</v>
      </c>
      <c r="E13" s="35">
        <v>40177</v>
      </c>
      <c r="F13" s="35">
        <v>39956</v>
      </c>
      <c r="G13" s="35">
        <v>39770</v>
      </c>
      <c r="H13" s="35">
        <v>39682</v>
      </c>
      <c r="I13" s="35">
        <v>39612</v>
      </c>
      <c r="J13" s="35">
        <v>39425</v>
      </c>
      <c r="K13" s="35">
        <v>39274</v>
      </c>
      <c r="L13" s="35">
        <v>39148</v>
      </c>
      <c r="M13" s="35">
        <v>38992</v>
      </c>
      <c r="N13" s="35">
        <v>38996</v>
      </c>
      <c r="O13" s="35">
        <v>39099</v>
      </c>
      <c r="P13" s="35">
        <v>39069</v>
      </c>
      <c r="Q13" s="35">
        <v>38997</v>
      </c>
      <c r="R13" s="35">
        <v>38845</v>
      </c>
      <c r="S13" s="35">
        <v>38584</v>
      </c>
      <c r="T13" s="35">
        <v>38338</v>
      </c>
      <c r="U13" s="35">
        <v>38069</v>
      </c>
      <c r="V13" s="35">
        <v>37772</v>
      </c>
      <c r="W13" s="35">
        <v>37455</v>
      </c>
      <c r="X13" s="35">
        <v>37126</v>
      </c>
      <c r="Y13" s="35">
        <v>36803</v>
      </c>
      <c r="Z13" s="35">
        <v>36492</v>
      </c>
      <c r="AA13" s="35">
        <v>36200</v>
      </c>
      <c r="AB13" s="35">
        <v>35912</v>
      </c>
    </row>
    <row r="14" spans="1:28" ht="12.75">
      <c r="A14" s="35" t="s">
        <v>80</v>
      </c>
      <c r="B14" s="35">
        <v>1</v>
      </c>
      <c r="C14" s="35">
        <v>25680</v>
      </c>
      <c r="D14" s="35">
        <v>25943</v>
      </c>
      <c r="E14" s="35">
        <v>26136</v>
      </c>
      <c r="F14" s="35">
        <v>26280</v>
      </c>
      <c r="G14" s="35">
        <v>26312</v>
      </c>
      <c r="H14" s="35">
        <v>26134</v>
      </c>
      <c r="I14" s="35">
        <v>25873</v>
      </c>
      <c r="J14" s="35">
        <v>25696</v>
      </c>
      <c r="K14" s="35">
        <v>25387</v>
      </c>
      <c r="L14" s="35">
        <v>25158</v>
      </c>
      <c r="M14" s="35">
        <v>24843</v>
      </c>
      <c r="N14" s="35">
        <v>24448</v>
      </c>
      <c r="O14" s="35">
        <v>23884</v>
      </c>
      <c r="P14" s="35">
        <v>23512</v>
      </c>
      <c r="Q14" s="35">
        <v>23295</v>
      </c>
      <c r="R14" s="35">
        <v>23201</v>
      </c>
      <c r="S14" s="35">
        <v>23123</v>
      </c>
      <c r="T14" s="35">
        <v>23070</v>
      </c>
      <c r="U14" s="35">
        <v>23057</v>
      </c>
      <c r="V14" s="35">
        <v>23039</v>
      </c>
      <c r="W14" s="35">
        <v>23189</v>
      </c>
      <c r="X14" s="35">
        <v>23431</v>
      </c>
      <c r="Y14" s="35">
        <v>23526</v>
      </c>
      <c r="Z14" s="35">
        <v>23569</v>
      </c>
      <c r="AA14" s="35">
        <v>23532</v>
      </c>
      <c r="AB14" s="35">
        <v>23388</v>
      </c>
    </row>
    <row r="15" spans="1:28" ht="12.75">
      <c r="A15" s="35" t="s">
        <v>80</v>
      </c>
      <c r="B15" s="35">
        <v>2</v>
      </c>
      <c r="C15" s="35">
        <v>14522</v>
      </c>
      <c r="D15" s="35">
        <v>14842</v>
      </c>
      <c r="E15" s="35">
        <v>15013</v>
      </c>
      <c r="F15" s="35">
        <v>15062</v>
      </c>
      <c r="G15" s="35">
        <v>14673</v>
      </c>
      <c r="H15" s="35">
        <v>14416</v>
      </c>
      <c r="I15" s="35">
        <v>14374</v>
      </c>
      <c r="J15" s="35">
        <v>14378</v>
      </c>
      <c r="K15" s="35">
        <v>14416</v>
      </c>
      <c r="L15" s="35">
        <v>14360</v>
      </c>
      <c r="M15" s="35">
        <v>14346</v>
      </c>
      <c r="N15" s="35">
        <v>14253</v>
      </c>
      <c r="O15" s="35">
        <v>14266</v>
      </c>
      <c r="P15" s="35">
        <v>14144</v>
      </c>
      <c r="Q15" s="35">
        <v>14009</v>
      </c>
      <c r="R15" s="35">
        <v>13710</v>
      </c>
      <c r="S15" s="35">
        <v>13582</v>
      </c>
      <c r="T15" s="35">
        <v>13323</v>
      </c>
      <c r="U15" s="35">
        <v>13096</v>
      </c>
      <c r="V15" s="35">
        <v>13019</v>
      </c>
      <c r="W15" s="35">
        <v>12832</v>
      </c>
      <c r="X15" s="35">
        <v>12466</v>
      </c>
      <c r="Y15" s="35">
        <v>12287</v>
      </c>
      <c r="Z15" s="35">
        <v>12169</v>
      </c>
      <c r="AA15" s="35">
        <v>12092</v>
      </c>
      <c r="AB15" s="35">
        <v>12278</v>
      </c>
    </row>
    <row r="16" spans="1:28" ht="12.75">
      <c r="A16" s="35" t="s">
        <v>80</v>
      </c>
      <c r="B16" s="35">
        <v>3</v>
      </c>
      <c r="C16" s="35">
        <v>13823</v>
      </c>
      <c r="D16" s="35">
        <v>13621</v>
      </c>
      <c r="E16" s="35">
        <v>13372</v>
      </c>
      <c r="F16" s="35">
        <v>13448</v>
      </c>
      <c r="G16" s="35">
        <v>13999</v>
      </c>
      <c r="H16" s="35">
        <v>14508</v>
      </c>
      <c r="I16" s="35">
        <v>14679</v>
      </c>
      <c r="J16" s="35">
        <v>14740</v>
      </c>
      <c r="K16" s="35">
        <v>14704</v>
      </c>
      <c r="L16" s="35">
        <v>14285</v>
      </c>
      <c r="M16" s="35">
        <v>14002</v>
      </c>
      <c r="N16" s="35">
        <v>13948</v>
      </c>
      <c r="O16" s="35">
        <v>13957</v>
      </c>
      <c r="P16" s="35">
        <v>13997</v>
      </c>
      <c r="Q16" s="35">
        <v>13943</v>
      </c>
      <c r="R16" s="35">
        <v>13931</v>
      </c>
      <c r="S16" s="35">
        <v>13839</v>
      </c>
      <c r="T16" s="35">
        <v>13855</v>
      </c>
      <c r="U16" s="35">
        <v>13733</v>
      </c>
      <c r="V16" s="35">
        <v>13597</v>
      </c>
      <c r="W16" s="35">
        <v>13298</v>
      </c>
      <c r="X16" s="35">
        <v>13169</v>
      </c>
      <c r="Y16" s="35">
        <v>12909</v>
      </c>
      <c r="Z16" s="35">
        <v>12683</v>
      </c>
      <c r="AA16" s="35">
        <v>12606</v>
      </c>
      <c r="AB16" s="35">
        <v>12420</v>
      </c>
    </row>
    <row r="17" spans="1:28" ht="12.75">
      <c r="A17" s="35" t="s">
        <v>80</v>
      </c>
      <c r="B17" s="35">
        <v>4</v>
      </c>
      <c r="C17" s="35">
        <v>34075</v>
      </c>
      <c r="D17" s="35">
        <v>33791</v>
      </c>
      <c r="E17" s="35">
        <v>33368</v>
      </c>
      <c r="F17" s="35">
        <v>32689</v>
      </c>
      <c r="G17" s="35">
        <v>31906</v>
      </c>
      <c r="H17" s="35">
        <v>31130</v>
      </c>
      <c r="I17" s="35">
        <v>30216</v>
      </c>
      <c r="J17" s="35">
        <v>29547</v>
      </c>
      <c r="K17" s="35">
        <v>28912</v>
      </c>
      <c r="L17" s="35">
        <v>28903</v>
      </c>
      <c r="M17" s="35">
        <v>28734</v>
      </c>
      <c r="N17" s="35">
        <v>28568</v>
      </c>
      <c r="O17" s="35">
        <v>28305</v>
      </c>
      <c r="P17" s="35">
        <v>28286</v>
      </c>
      <c r="Q17" s="35">
        <v>28381</v>
      </c>
      <c r="R17" s="35">
        <v>28591</v>
      </c>
      <c r="S17" s="35">
        <v>28695</v>
      </c>
      <c r="T17" s="35">
        <v>28772</v>
      </c>
      <c r="U17" s="35">
        <v>28777</v>
      </c>
      <c r="V17" s="35">
        <v>28317</v>
      </c>
      <c r="W17" s="35">
        <v>28037</v>
      </c>
      <c r="X17" s="35">
        <v>27899</v>
      </c>
      <c r="Y17" s="35">
        <v>27928</v>
      </c>
      <c r="Z17" s="35">
        <v>27851</v>
      </c>
      <c r="AA17" s="35">
        <v>27663</v>
      </c>
      <c r="AB17" s="35">
        <v>27360</v>
      </c>
    </row>
    <row r="18" spans="1:28" ht="12.75">
      <c r="A18" s="35" t="s">
        <v>80</v>
      </c>
      <c r="B18" s="35">
        <v>5</v>
      </c>
      <c r="C18" s="35">
        <v>32371</v>
      </c>
      <c r="D18" s="35">
        <v>32956</v>
      </c>
      <c r="E18" s="35">
        <v>33506</v>
      </c>
      <c r="F18" s="35">
        <v>33809</v>
      </c>
      <c r="G18" s="35">
        <v>34064</v>
      </c>
      <c r="H18" s="35">
        <v>34181</v>
      </c>
      <c r="I18" s="35">
        <v>34507</v>
      </c>
      <c r="J18" s="35">
        <v>34403</v>
      </c>
      <c r="K18" s="35">
        <v>34475</v>
      </c>
      <c r="L18" s="35">
        <v>34276</v>
      </c>
      <c r="M18" s="35">
        <v>34202</v>
      </c>
      <c r="N18" s="35">
        <v>33771</v>
      </c>
      <c r="O18" s="35">
        <v>33280</v>
      </c>
      <c r="P18" s="35">
        <v>32567</v>
      </c>
      <c r="Q18" s="35">
        <v>31772</v>
      </c>
      <c r="R18" s="35">
        <v>30996</v>
      </c>
      <c r="S18" s="35">
        <v>30107</v>
      </c>
      <c r="T18" s="35">
        <v>29459</v>
      </c>
      <c r="U18" s="35">
        <v>28846</v>
      </c>
      <c r="V18" s="35">
        <v>28845</v>
      </c>
      <c r="W18" s="35">
        <v>28692</v>
      </c>
      <c r="X18" s="35">
        <v>28540</v>
      </c>
      <c r="Y18" s="35">
        <v>28293</v>
      </c>
      <c r="Z18" s="35">
        <v>28284</v>
      </c>
      <c r="AA18" s="35">
        <v>28385</v>
      </c>
      <c r="AB18" s="35">
        <v>28590</v>
      </c>
    </row>
    <row r="19" spans="1:28" ht="12.75">
      <c r="A19" s="35" t="s">
        <v>80</v>
      </c>
      <c r="B19" s="35">
        <v>6</v>
      </c>
      <c r="C19" s="35">
        <v>15754</v>
      </c>
      <c r="D19" s="35">
        <v>15267</v>
      </c>
      <c r="E19" s="35">
        <v>14957</v>
      </c>
      <c r="F19" s="35">
        <v>15009</v>
      </c>
      <c r="G19" s="35">
        <v>15156</v>
      </c>
      <c r="H19" s="35">
        <v>15356</v>
      </c>
      <c r="I19" s="35">
        <v>15684</v>
      </c>
      <c r="J19" s="35">
        <v>16105</v>
      </c>
      <c r="K19" s="35">
        <v>16219</v>
      </c>
      <c r="L19" s="35">
        <v>16369</v>
      </c>
      <c r="M19" s="35">
        <v>16416</v>
      </c>
      <c r="N19" s="35">
        <v>16577</v>
      </c>
      <c r="O19" s="35">
        <v>16639</v>
      </c>
      <c r="P19" s="35">
        <v>16787</v>
      </c>
      <c r="Q19" s="35">
        <v>16878</v>
      </c>
      <c r="R19" s="35">
        <v>16940</v>
      </c>
      <c r="S19" s="35">
        <v>17092</v>
      </c>
      <c r="T19" s="35">
        <v>16943</v>
      </c>
      <c r="U19" s="35">
        <v>16877</v>
      </c>
      <c r="V19" s="35">
        <v>16611</v>
      </c>
      <c r="W19" s="35">
        <v>16491</v>
      </c>
      <c r="X19" s="35">
        <v>15933</v>
      </c>
      <c r="Y19" s="35">
        <v>15616</v>
      </c>
      <c r="Z19" s="35">
        <v>15003</v>
      </c>
      <c r="AA19" s="35">
        <v>14510</v>
      </c>
      <c r="AB19" s="35">
        <v>13895</v>
      </c>
    </row>
    <row r="20" spans="1:28" ht="12.75">
      <c r="A20" s="35" t="s">
        <v>80</v>
      </c>
      <c r="B20" s="35">
        <v>7</v>
      </c>
      <c r="C20" s="35">
        <v>11486</v>
      </c>
      <c r="D20" s="35">
        <v>12638</v>
      </c>
      <c r="E20" s="35">
        <v>13485</v>
      </c>
      <c r="F20" s="35">
        <v>14164</v>
      </c>
      <c r="G20" s="35">
        <v>14828</v>
      </c>
      <c r="H20" s="35">
        <v>15151</v>
      </c>
      <c r="I20" s="35">
        <v>14666</v>
      </c>
      <c r="J20" s="35">
        <v>14370</v>
      </c>
      <c r="K20" s="35">
        <v>14429</v>
      </c>
      <c r="L20" s="35">
        <v>14577</v>
      </c>
      <c r="M20" s="35">
        <v>14777</v>
      </c>
      <c r="N20" s="35">
        <v>15095</v>
      </c>
      <c r="O20" s="35">
        <v>15504</v>
      </c>
      <c r="P20" s="35">
        <v>15619</v>
      </c>
      <c r="Q20" s="35">
        <v>15766</v>
      </c>
      <c r="R20" s="35">
        <v>15817</v>
      </c>
      <c r="S20" s="35">
        <v>15978</v>
      </c>
      <c r="T20" s="35">
        <v>16046</v>
      </c>
      <c r="U20" s="35">
        <v>16194</v>
      </c>
      <c r="V20" s="35">
        <v>16289</v>
      </c>
      <c r="W20" s="35">
        <v>16350</v>
      </c>
      <c r="X20" s="35">
        <v>16505</v>
      </c>
      <c r="Y20" s="35">
        <v>16366</v>
      </c>
      <c r="Z20" s="35">
        <v>16308</v>
      </c>
      <c r="AA20" s="35">
        <v>16051</v>
      </c>
      <c r="AB20" s="35">
        <v>15941</v>
      </c>
    </row>
    <row r="21" spans="1:28" ht="12.75">
      <c r="A21" s="35" t="s">
        <v>80</v>
      </c>
      <c r="B21" s="35">
        <v>8</v>
      </c>
      <c r="C21" s="35">
        <v>17275</v>
      </c>
      <c r="D21" s="35">
        <v>17574</v>
      </c>
      <c r="E21" s="35">
        <v>18039</v>
      </c>
      <c r="F21" s="35">
        <v>18475</v>
      </c>
      <c r="G21" s="35">
        <v>18774</v>
      </c>
      <c r="H21" s="35">
        <v>19374</v>
      </c>
      <c r="I21" s="35">
        <v>20646</v>
      </c>
      <c r="J21" s="35">
        <v>21664</v>
      </c>
      <c r="K21" s="35">
        <v>22597</v>
      </c>
      <c r="L21" s="35">
        <v>23325</v>
      </c>
      <c r="M21" s="35">
        <v>24185</v>
      </c>
      <c r="N21" s="35">
        <v>24763</v>
      </c>
      <c r="O21" s="35">
        <v>25255</v>
      </c>
      <c r="P21" s="35">
        <v>25936</v>
      </c>
      <c r="Q21" s="35">
        <v>26678</v>
      </c>
      <c r="R21" s="35">
        <v>27186</v>
      </c>
      <c r="S21" s="35">
        <v>27124</v>
      </c>
      <c r="T21" s="35">
        <v>27304</v>
      </c>
      <c r="U21" s="35">
        <v>27510</v>
      </c>
      <c r="V21" s="35">
        <v>27813</v>
      </c>
      <c r="W21" s="35">
        <v>28068</v>
      </c>
      <c r="X21" s="35">
        <v>28522</v>
      </c>
      <c r="Y21" s="35">
        <v>28967</v>
      </c>
      <c r="Z21" s="35">
        <v>29238</v>
      </c>
      <c r="AA21" s="35">
        <v>29484</v>
      </c>
      <c r="AB21" s="35">
        <v>29606</v>
      </c>
    </row>
    <row r="22" spans="1:28" ht="12.75">
      <c r="A22" s="35" t="s">
        <v>80</v>
      </c>
      <c r="B22" s="35">
        <v>9</v>
      </c>
      <c r="C22" s="35">
        <v>9476</v>
      </c>
      <c r="D22" s="35">
        <v>9721</v>
      </c>
      <c r="E22" s="35">
        <v>10055</v>
      </c>
      <c r="F22" s="35">
        <v>10361</v>
      </c>
      <c r="G22" s="35">
        <v>10629</v>
      </c>
      <c r="H22" s="35">
        <v>10969</v>
      </c>
      <c r="I22" s="35">
        <v>11251</v>
      </c>
      <c r="J22" s="35">
        <v>11720</v>
      </c>
      <c r="K22" s="35">
        <v>12052</v>
      </c>
      <c r="L22" s="35">
        <v>12432</v>
      </c>
      <c r="M22" s="35">
        <v>12657</v>
      </c>
      <c r="N22" s="35">
        <v>13003</v>
      </c>
      <c r="O22" s="35">
        <v>13468</v>
      </c>
      <c r="P22" s="35">
        <v>13899</v>
      </c>
      <c r="Q22" s="35">
        <v>14193</v>
      </c>
      <c r="R22" s="35">
        <v>14735</v>
      </c>
      <c r="S22" s="35">
        <v>15823</v>
      </c>
      <c r="T22" s="35">
        <v>16707</v>
      </c>
      <c r="U22" s="35">
        <v>17498</v>
      </c>
      <c r="V22" s="35">
        <v>18117</v>
      </c>
      <c r="W22" s="35">
        <v>18805</v>
      </c>
      <c r="X22" s="35">
        <v>19272</v>
      </c>
      <c r="Y22" s="35">
        <v>19692</v>
      </c>
      <c r="Z22" s="35">
        <v>20258</v>
      </c>
      <c r="AA22" s="35">
        <v>20847</v>
      </c>
      <c r="AB22" s="35">
        <v>21276</v>
      </c>
    </row>
    <row r="23" spans="1:28" ht="12.75">
      <c r="A23" s="35" t="s">
        <v>80</v>
      </c>
      <c r="B23" s="35">
        <v>10</v>
      </c>
      <c r="C23" s="35">
        <v>2427</v>
      </c>
      <c r="D23" s="35">
        <v>2577</v>
      </c>
      <c r="E23" s="35">
        <v>2652</v>
      </c>
      <c r="F23" s="35">
        <v>2810</v>
      </c>
      <c r="G23" s="35">
        <v>3016</v>
      </c>
      <c r="H23" s="35">
        <v>3168</v>
      </c>
      <c r="I23" s="35">
        <v>3379</v>
      </c>
      <c r="J23" s="35">
        <v>3510</v>
      </c>
      <c r="K23" s="35">
        <v>3735</v>
      </c>
      <c r="L23" s="35">
        <v>3968</v>
      </c>
      <c r="M23" s="35">
        <v>4201</v>
      </c>
      <c r="N23" s="35">
        <v>4464</v>
      </c>
      <c r="O23" s="35">
        <v>4724</v>
      </c>
      <c r="P23" s="35">
        <v>5023</v>
      </c>
      <c r="Q23" s="35">
        <v>5327</v>
      </c>
      <c r="R23" s="35">
        <v>5637</v>
      </c>
      <c r="S23" s="35">
        <v>5945</v>
      </c>
      <c r="T23" s="35">
        <v>6313</v>
      </c>
      <c r="U23" s="35">
        <v>6641</v>
      </c>
      <c r="V23" s="35">
        <v>6998</v>
      </c>
      <c r="W23" s="35">
        <v>7246</v>
      </c>
      <c r="X23" s="35">
        <v>7588</v>
      </c>
      <c r="Y23" s="35">
        <v>7994</v>
      </c>
      <c r="Z23" s="35">
        <v>8395</v>
      </c>
      <c r="AA23" s="35">
        <v>8704</v>
      </c>
      <c r="AB23" s="35">
        <v>9170</v>
      </c>
    </row>
  </sheetData>
  <sheetProtection/>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sheetPr>
    <tabColor indexed="36"/>
  </sheetPr>
  <dimension ref="A1:AB23"/>
  <sheetViews>
    <sheetView zoomScalePageLayoutView="0" workbookViewId="0" topLeftCell="A1">
      <selection activeCell="C11" sqref="C11"/>
    </sheetView>
  </sheetViews>
  <sheetFormatPr defaultColWidth="9.140625" defaultRowHeight="12.75"/>
  <cols>
    <col min="1" max="16384" width="9.140625" style="37" customWidth="1"/>
  </cols>
  <sheetData>
    <row r="1" spans="1:28" ht="12.75">
      <c r="A1" s="37" t="s">
        <v>52</v>
      </c>
      <c r="B1" s="37" t="s">
        <v>27</v>
      </c>
      <c r="C1" s="37" t="s">
        <v>53</v>
      </c>
      <c r="D1" s="37" t="s">
        <v>54</v>
      </c>
      <c r="E1" s="37" t="s">
        <v>55</v>
      </c>
      <c r="F1" s="37" t="s">
        <v>56</v>
      </c>
      <c r="G1" s="37" t="s">
        <v>57</v>
      </c>
      <c r="H1" s="37" t="s">
        <v>58</v>
      </c>
      <c r="I1" s="37" t="s">
        <v>59</v>
      </c>
      <c r="J1" s="37" t="s">
        <v>60</v>
      </c>
      <c r="K1" s="37" t="s">
        <v>61</v>
      </c>
      <c r="L1" s="37" t="s">
        <v>62</v>
      </c>
      <c r="M1" s="37" t="s">
        <v>63</v>
      </c>
      <c r="N1" s="37" t="s">
        <v>64</v>
      </c>
      <c r="O1" s="37" t="s">
        <v>65</v>
      </c>
      <c r="P1" s="37" t="s">
        <v>66</v>
      </c>
      <c r="Q1" s="37" t="s">
        <v>67</v>
      </c>
      <c r="R1" s="37" t="s">
        <v>68</v>
      </c>
      <c r="S1" s="37" t="s">
        <v>69</v>
      </c>
      <c r="T1" s="37" t="s">
        <v>70</v>
      </c>
      <c r="U1" s="37" t="s">
        <v>71</v>
      </c>
      <c r="V1" s="37" t="s">
        <v>72</v>
      </c>
      <c r="W1" s="37" t="s">
        <v>73</v>
      </c>
      <c r="X1" s="37" t="s">
        <v>74</v>
      </c>
      <c r="Y1" s="37" t="s">
        <v>75</v>
      </c>
      <c r="Z1" s="37" t="s">
        <v>76</v>
      </c>
      <c r="AA1" s="37" t="s">
        <v>77</v>
      </c>
      <c r="AB1" s="37" t="s">
        <v>78</v>
      </c>
    </row>
    <row r="2" spans="1:28" ht="12.75">
      <c r="A2" s="37" t="s">
        <v>79</v>
      </c>
      <c r="B2" s="37">
        <v>0</v>
      </c>
      <c r="C2" s="37">
        <v>103737</v>
      </c>
      <c r="D2" s="37">
        <v>103331</v>
      </c>
      <c r="E2" s="37">
        <v>102994</v>
      </c>
      <c r="F2" s="37">
        <v>102945</v>
      </c>
      <c r="G2" s="37">
        <v>103068</v>
      </c>
      <c r="H2" s="37">
        <v>103406</v>
      </c>
      <c r="I2" s="37">
        <v>103760</v>
      </c>
      <c r="J2" s="37">
        <v>104235</v>
      </c>
      <c r="K2" s="37">
        <v>104542</v>
      </c>
      <c r="L2" s="37">
        <v>105013</v>
      </c>
      <c r="M2" s="37">
        <v>105890</v>
      </c>
      <c r="N2" s="37">
        <v>106755</v>
      </c>
      <c r="O2" s="37">
        <v>107719</v>
      </c>
      <c r="P2" s="37">
        <v>108728</v>
      </c>
      <c r="Q2" s="37">
        <v>109449</v>
      </c>
      <c r="R2" s="37">
        <v>110173</v>
      </c>
      <c r="S2" s="37">
        <v>110584</v>
      </c>
      <c r="T2" s="37">
        <v>110892</v>
      </c>
      <c r="U2" s="37">
        <v>111103</v>
      </c>
      <c r="V2" s="37">
        <v>111193</v>
      </c>
      <c r="W2" s="37">
        <v>111189</v>
      </c>
      <c r="X2" s="37">
        <v>111116</v>
      </c>
      <c r="Y2" s="37">
        <v>111008</v>
      </c>
      <c r="Z2" s="37">
        <v>110906</v>
      </c>
      <c r="AA2" s="37">
        <v>110802</v>
      </c>
      <c r="AB2" s="37">
        <v>110685</v>
      </c>
    </row>
    <row r="3" spans="1:28" ht="12.75">
      <c r="A3" s="37" t="s">
        <v>79</v>
      </c>
      <c r="B3" s="37">
        <v>1</v>
      </c>
      <c r="C3" s="37">
        <v>72671</v>
      </c>
      <c r="D3" s="37">
        <v>73924</v>
      </c>
      <c r="E3" s="37">
        <v>74816</v>
      </c>
      <c r="F3" s="37">
        <v>75303</v>
      </c>
      <c r="G3" s="37">
        <v>75136</v>
      </c>
      <c r="H3" s="37">
        <v>74803</v>
      </c>
      <c r="I3" s="37">
        <v>74362</v>
      </c>
      <c r="J3" s="37">
        <v>74014</v>
      </c>
      <c r="K3" s="37">
        <v>73706</v>
      </c>
      <c r="L3" s="37">
        <v>73043</v>
      </c>
      <c r="M3" s="37">
        <v>71890</v>
      </c>
      <c r="N3" s="37">
        <v>70860</v>
      </c>
      <c r="O3" s="37">
        <v>69996</v>
      </c>
      <c r="P3" s="37">
        <v>69211</v>
      </c>
      <c r="Q3" s="37">
        <v>68886</v>
      </c>
      <c r="R3" s="37">
        <v>68563</v>
      </c>
      <c r="S3" s="37">
        <v>68662</v>
      </c>
      <c r="T3" s="37">
        <v>68696</v>
      </c>
      <c r="U3" s="37">
        <v>68949</v>
      </c>
      <c r="V3" s="37">
        <v>69689</v>
      </c>
      <c r="W3" s="37">
        <v>70458</v>
      </c>
      <c r="X3" s="37">
        <v>71376</v>
      </c>
      <c r="Y3" s="37">
        <v>72346</v>
      </c>
      <c r="Z3" s="37">
        <v>73000</v>
      </c>
      <c r="AA3" s="37">
        <v>73648</v>
      </c>
      <c r="AB3" s="37">
        <v>74025</v>
      </c>
    </row>
    <row r="4" spans="1:28" ht="12.75">
      <c r="A4" s="37" t="s">
        <v>79</v>
      </c>
      <c r="B4" s="37">
        <v>2</v>
      </c>
      <c r="C4" s="37">
        <v>40766</v>
      </c>
      <c r="D4" s="37">
        <v>42854</v>
      </c>
      <c r="E4" s="37">
        <v>44589</v>
      </c>
      <c r="F4" s="37">
        <v>45658</v>
      </c>
      <c r="G4" s="37">
        <v>46224</v>
      </c>
      <c r="H4" s="37">
        <v>46599</v>
      </c>
      <c r="I4" s="37">
        <v>46988</v>
      </c>
      <c r="J4" s="37">
        <v>47066</v>
      </c>
      <c r="K4" s="37">
        <v>47261</v>
      </c>
      <c r="L4" s="37">
        <v>47284</v>
      </c>
      <c r="M4" s="37">
        <v>47513</v>
      </c>
      <c r="N4" s="37">
        <v>47613</v>
      </c>
      <c r="O4" s="37">
        <v>47711</v>
      </c>
      <c r="P4" s="37">
        <v>47572</v>
      </c>
      <c r="Q4" s="37">
        <v>47059</v>
      </c>
      <c r="R4" s="37">
        <v>46415</v>
      </c>
      <c r="S4" s="37">
        <v>45732</v>
      </c>
      <c r="T4" s="37">
        <v>45438</v>
      </c>
      <c r="U4" s="37">
        <v>45131</v>
      </c>
      <c r="V4" s="37">
        <v>44602</v>
      </c>
      <c r="W4" s="37">
        <v>44132</v>
      </c>
      <c r="X4" s="37">
        <v>43704</v>
      </c>
      <c r="Y4" s="37">
        <v>43081</v>
      </c>
      <c r="Z4" s="37">
        <v>42901</v>
      </c>
      <c r="AA4" s="37">
        <v>43097</v>
      </c>
      <c r="AB4" s="37">
        <v>43532</v>
      </c>
    </row>
    <row r="5" spans="1:28" ht="12.75">
      <c r="A5" s="37" t="s">
        <v>79</v>
      </c>
      <c r="B5" s="37">
        <v>3</v>
      </c>
      <c r="C5" s="37">
        <v>41613</v>
      </c>
      <c r="D5" s="37">
        <v>40326</v>
      </c>
      <c r="E5" s="37">
        <v>39792</v>
      </c>
      <c r="F5" s="37">
        <v>40233</v>
      </c>
      <c r="G5" s="37">
        <v>41283</v>
      </c>
      <c r="H5" s="37">
        <v>42645</v>
      </c>
      <c r="I5" s="37">
        <v>44437</v>
      </c>
      <c r="J5" s="37">
        <v>45996</v>
      </c>
      <c r="K5" s="37">
        <v>46941</v>
      </c>
      <c r="L5" s="37">
        <v>47442</v>
      </c>
      <c r="M5" s="37">
        <v>47784</v>
      </c>
      <c r="N5" s="37">
        <v>48173</v>
      </c>
      <c r="O5" s="37">
        <v>48251</v>
      </c>
      <c r="P5" s="37">
        <v>48447</v>
      </c>
      <c r="Q5" s="37">
        <v>48471</v>
      </c>
      <c r="R5" s="37">
        <v>48696</v>
      </c>
      <c r="S5" s="37">
        <v>48793</v>
      </c>
      <c r="T5" s="37">
        <v>48897</v>
      </c>
      <c r="U5" s="37">
        <v>48763</v>
      </c>
      <c r="V5" s="37">
        <v>48248</v>
      </c>
      <c r="W5" s="37">
        <v>47601</v>
      </c>
      <c r="X5" s="37">
        <v>46921</v>
      </c>
      <c r="Y5" s="37">
        <v>46632</v>
      </c>
      <c r="Z5" s="37">
        <v>46325</v>
      </c>
      <c r="AA5" s="37">
        <v>45791</v>
      </c>
      <c r="AB5" s="37">
        <v>45333</v>
      </c>
    </row>
    <row r="6" spans="1:28" ht="12.75">
      <c r="A6" s="37" t="s">
        <v>79</v>
      </c>
      <c r="B6" s="37">
        <v>4</v>
      </c>
      <c r="C6" s="37">
        <v>96753</v>
      </c>
      <c r="D6" s="37">
        <v>96529</v>
      </c>
      <c r="E6" s="37">
        <v>95146</v>
      </c>
      <c r="F6" s="37">
        <v>93511</v>
      </c>
      <c r="G6" s="37">
        <v>91951</v>
      </c>
      <c r="H6" s="37">
        <v>90313</v>
      </c>
      <c r="I6" s="37">
        <v>87954</v>
      </c>
      <c r="J6" s="37">
        <v>85944</v>
      </c>
      <c r="K6" s="37">
        <v>84889</v>
      </c>
      <c r="L6" s="37">
        <v>84909</v>
      </c>
      <c r="M6" s="37">
        <v>84725</v>
      </c>
      <c r="N6" s="37">
        <v>85047</v>
      </c>
      <c r="O6" s="37">
        <v>85978</v>
      </c>
      <c r="P6" s="37">
        <v>87289</v>
      </c>
      <c r="Q6" s="37">
        <v>88807</v>
      </c>
      <c r="R6" s="37">
        <v>90494</v>
      </c>
      <c r="S6" s="37">
        <v>92662</v>
      </c>
      <c r="T6" s="37">
        <v>94294</v>
      </c>
      <c r="U6" s="37">
        <v>95435</v>
      </c>
      <c r="V6" s="37">
        <v>95964</v>
      </c>
      <c r="W6" s="37">
        <v>96543</v>
      </c>
      <c r="X6" s="37">
        <v>97025</v>
      </c>
      <c r="Y6" s="37">
        <v>97208</v>
      </c>
      <c r="Z6" s="37">
        <v>97273</v>
      </c>
      <c r="AA6" s="37">
        <v>96795</v>
      </c>
      <c r="AB6" s="37">
        <v>96377</v>
      </c>
    </row>
    <row r="7" spans="1:28" ht="12.75">
      <c r="A7" s="37" t="s">
        <v>79</v>
      </c>
      <c r="B7" s="37">
        <v>5</v>
      </c>
      <c r="C7" s="37">
        <v>82229</v>
      </c>
      <c r="D7" s="37">
        <v>84338</v>
      </c>
      <c r="E7" s="37">
        <v>86624</v>
      </c>
      <c r="F7" s="37">
        <v>88720</v>
      </c>
      <c r="G7" s="37">
        <v>90797</v>
      </c>
      <c r="H7" s="37">
        <v>92417</v>
      </c>
      <c r="I7" s="37">
        <v>93754</v>
      </c>
      <c r="J7" s="37">
        <v>94713</v>
      </c>
      <c r="K7" s="37">
        <v>95136</v>
      </c>
      <c r="L7" s="37">
        <v>95354</v>
      </c>
      <c r="M7" s="37">
        <v>95682</v>
      </c>
      <c r="N7" s="37">
        <v>95305</v>
      </c>
      <c r="O7" s="37">
        <v>93881</v>
      </c>
      <c r="P7" s="37">
        <v>92217</v>
      </c>
      <c r="Q7" s="37">
        <v>90662</v>
      </c>
      <c r="R7" s="37">
        <v>89048</v>
      </c>
      <c r="S7" s="37">
        <v>86740</v>
      </c>
      <c r="T7" s="37">
        <v>84788</v>
      </c>
      <c r="U7" s="37">
        <v>83768</v>
      </c>
      <c r="V7" s="37">
        <v>83825</v>
      </c>
      <c r="W7" s="37">
        <v>83679</v>
      </c>
      <c r="X7" s="37">
        <v>84034</v>
      </c>
      <c r="Y7" s="37">
        <v>84979</v>
      </c>
      <c r="Z7" s="37">
        <v>86286</v>
      </c>
      <c r="AA7" s="37">
        <v>87799</v>
      </c>
      <c r="AB7" s="37">
        <v>89472</v>
      </c>
    </row>
    <row r="8" spans="1:28" ht="12.75">
      <c r="A8" s="37" t="s">
        <v>79</v>
      </c>
      <c r="B8" s="37">
        <v>6</v>
      </c>
      <c r="C8" s="37">
        <v>40265</v>
      </c>
      <c r="D8" s="37">
        <v>38381</v>
      </c>
      <c r="E8" s="37">
        <v>37602</v>
      </c>
      <c r="F8" s="37">
        <v>37080</v>
      </c>
      <c r="G8" s="37">
        <v>36956</v>
      </c>
      <c r="H8" s="37">
        <v>37101</v>
      </c>
      <c r="I8" s="37">
        <v>38258</v>
      </c>
      <c r="J8" s="37">
        <v>39456</v>
      </c>
      <c r="K8" s="37">
        <v>40823</v>
      </c>
      <c r="L8" s="37">
        <v>42059</v>
      </c>
      <c r="M8" s="37">
        <v>43215</v>
      </c>
      <c r="N8" s="37">
        <v>44045</v>
      </c>
      <c r="O8" s="37">
        <v>45077</v>
      </c>
      <c r="P8" s="37">
        <v>45753</v>
      </c>
      <c r="Q8" s="37">
        <v>46545</v>
      </c>
      <c r="R8" s="37">
        <v>46981</v>
      </c>
      <c r="S8" s="37">
        <v>47477</v>
      </c>
      <c r="T8" s="37">
        <v>47424</v>
      </c>
      <c r="U8" s="37">
        <v>47189</v>
      </c>
      <c r="V8" s="37">
        <v>46637</v>
      </c>
      <c r="W8" s="37">
        <v>46545</v>
      </c>
      <c r="X8" s="37">
        <v>45705</v>
      </c>
      <c r="Y8" s="37">
        <v>44401</v>
      </c>
      <c r="Z8" s="37">
        <v>43034</v>
      </c>
      <c r="AA8" s="37">
        <v>42087</v>
      </c>
      <c r="AB8" s="37">
        <v>40632</v>
      </c>
    </row>
    <row r="9" spans="1:28" ht="12.75">
      <c r="A9" s="37" t="s">
        <v>79</v>
      </c>
      <c r="B9" s="37">
        <v>7</v>
      </c>
      <c r="C9" s="37">
        <v>32130</v>
      </c>
      <c r="D9" s="37">
        <v>34946</v>
      </c>
      <c r="E9" s="37">
        <v>36397</v>
      </c>
      <c r="F9" s="37">
        <v>37484</v>
      </c>
      <c r="G9" s="37">
        <v>38500</v>
      </c>
      <c r="H9" s="37">
        <v>39088</v>
      </c>
      <c r="I9" s="37">
        <v>37254</v>
      </c>
      <c r="J9" s="37">
        <v>36504</v>
      </c>
      <c r="K9" s="37">
        <v>36003</v>
      </c>
      <c r="L9" s="37">
        <v>35900</v>
      </c>
      <c r="M9" s="37">
        <v>36064</v>
      </c>
      <c r="N9" s="37">
        <v>37201</v>
      </c>
      <c r="O9" s="37">
        <v>38383</v>
      </c>
      <c r="P9" s="37">
        <v>39727</v>
      </c>
      <c r="Q9" s="37">
        <v>40940</v>
      </c>
      <c r="R9" s="37">
        <v>42076</v>
      </c>
      <c r="S9" s="37">
        <v>42897</v>
      </c>
      <c r="T9" s="37">
        <v>43912</v>
      </c>
      <c r="U9" s="37">
        <v>44581</v>
      </c>
      <c r="V9" s="37">
        <v>45365</v>
      </c>
      <c r="W9" s="37">
        <v>45799</v>
      </c>
      <c r="X9" s="37">
        <v>46302</v>
      </c>
      <c r="Y9" s="37">
        <v>46262</v>
      </c>
      <c r="Z9" s="37">
        <v>46050</v>
      </c>
      <c r="AA9" s="37">
        <v>45524</v>
      </c>
      <c r="AB9" s="37">
        <v>45443</v>
      </c>
    </row>
    <row r="10" spans="1:28" ht="12.75">
      <c r="A10" s="37" t="s">
        <v>79</v>
      </c>
      <c r="B10" s="37">
        <v>8</v>
      </c>
      <c r="C10" s="37">
        <v>53527</v>
      </c>
      <c r="D10" s="37">
        <v>53631</v>
      </c>
      <c r="E10" s="37">
        <v>54399</v>
      </c>
      <c r="F10" s="37">
        <v>55260</v>
      </c>
      <c r="G10" s="37">
        <v>55709</v>
      </c>
      <c r="H10" s="37">
        <v>56476</v>
      </c>
      <c r="I10" s="37">
        <v>59323</v>
      </c>
      <c r="J10" s="37">
        <v>61184</v>
      </c>
      <c r="K10" s="37">
        <v>62796</v>
      </c>
      <c r="L10" s="37">
        <v>64113</v>
      </c>
      <c r="M10" s="37">
        <v>65601</v>
      </c>
      <c r="N10" s="37">
        <v>66458</v>
      </c>
      <c r="O10" s="37">
        <v>67130</v>
      </c>
      <c r="P10" s="37">
        <v>67721</v>
      </c>
      <c r="Q10" s="37">
        <v>68605</v>
      </c>
      <c r="R10" s="37">
        <v>69360</v>
      </c>
      <c r="S10" s="37">
        <v>68924</v>
      </c>
      <c r="T10" s="37">
        <v>69477</v>
      </c>
      <c r="U10" s="37">
        <v>70414</v>
      </c>
      <c r="V10" s="37">
        <v>71557</v>
      </c>
      <c r="W10" s="37">
        <v>72871</v>
      </c>
      <c r="X10" s="37">
        <v>74757</v>
      </c>
      <c r="Y10" s="37">
        <v>76877</v>
      </c>
      <c r="Z10" s="37">
        <v>78798</v>
      </c>
      <c r="AA10" s="37">
        <v>80702</v>
      </c>
      <c r="AB10" s="37">
        <v>82202</v>
      </c>
    </row>
    <row r="11" spans="1:28" ht="12.75">
      <c r="A11" s="37" t="s">
        <v>79</v>
      </c>
      <c r="B11" s="37">
        <v>9</v>
      </c>
      <c r="C11" s="37">
        <v>38583</v>
      </c>
      <c r="D11" s="37">
        <v>38664</v>
      </c>
      <c r="E11" s="37">
        <v>38722</v>
      </c>
      <c r="F11" s="37">
        <v>38812</v>
      </c>
      <c r="G11" s="37">
        <v>39150</v>
      </c>
      <c r="H11" s="37">
        <v>39502</v>
      </c>
      <c r="I11" s="37">
        <v>39872</v>
      </c>
      <c r="J11" s="37">
        <v>40498</v>
      </c>
      <c r="K11" s="37">
        <v>41082</v>
      </c>
      <c r="L11" s="37">
        <v>41525</v>
      </c>
      <c r="M11" s="37">
        <v>41755</v>
      </c>
      <c r="N11" s="37">
        <v>42149</v>
      </c>
      <c r="O11" s="37">
        <v>43048</v>
      </c>
      <c r="P11" s="37">
        <v>43991</v>
      </c>
      <c r="Q11" s="37">
        <v>44572</v>
      </c>
      <c r="R11" s="37">
        <v>45411</v>
      </c>
      <c r="S11" s="37">
        <v>47984</v>
      </c>
      <c r="T11" s="37">
        <v>49698</v>
      </c>
      <c r="U11" s="37">
        <v>51191</v>
      </c>
      <c r="V11" s="37">
        <v>52400</v>
      </c>
      <c r="W11" s="37">
        <v>53713</v>
      </c>
      <c r="X11" s="37">
        <v>54474</v>
      </c>
      <c r="Y11" s="37">
        <v>55129</v>
      </c>
      <c r="Z11" s="37">
        <v>55724</v>
      </c>
      <c r="AA11" s="37">
        <v>56514</v>
      </c>
      <c r="AB11" s="37">
        <v>57231</v>
      </c>
    </row>
    <row r="12" spans="1:28" ht="12.75">
      <c r="A12" s="37" t="s">
        <v>79</v>
      </c>
      <c r="B12" s="37">
        <v>10</v>
      </c>
      <c r="C12" s="37">
        <v>15710</v>
      </c>
      <c r="D12" s="37">
        <v>16061</v>
      </c>
      <c r="E12" s="37">
        <v>16352</v>
      </c>
      <c r="F12" s="37">
        <v>16704</v>
      </c>
      <c r="G12" s="37">
        <v>16983</v>
      </c>
      <c r="H12" s="37">
        <v>17386</v>
      </c>
      <c r="I12" s="37">
        <v>17672</v>
      </c>
      <c r="J12" s="37">
        <v>17904</v>
      </c>
      <c r="K12" s="37">
        <v>18231</v>
      </c>
      <c r="L12" s="37">
        <v>18721</v>
      </c>
      <c r="M12" s="37">
        <v>19233</v>
      </c>
      <c r="N12" s="37">
        <v>19770</v>
      </c>
      <c r="O12" s="37">
        <v>20255</v>
      </c>
      <c r="P12" s="37">
        <v>20822</v>
      </c>
      <c r="Q12" s="37">
        <v>21514</v>
      </c>
      <c r="R12" s="37">
        <v>22293</v>
      </c>
      <c r="S12" s="37">
        <v>23008</v>
      </c>
      <c r="T12" s="37">
        <v>23838</v>
      </c>
      <c r="U12" s="37">
        <v>24680</v>
      </c>
      <c r="V12" s="37">
        <v>25500</v>
      </c>
      <c r="W12" s="37">
        <v>26132</v>
      </c>
      <c r="X12" s="37">
        <v>26861</v>
      </c>
      <c r="Y12" s="37">
        <v>27864</v>
      </c>
      <c r="Z12" s="37">
        <v>28901</v>
      </c>
      <c r="AA12" s="37">
        <v>29731</v>
      </c>
      <c r="AB12" s="37">
        <v>30765</v>
      </c>
    </row>
    <row r="13" spans="1:28" ht="12.75">
      <c r="A13" s="37" t="s">
        <v>80</v>
      </c>
      <c r="B13" s="37">
        <v>0</v>
      </c>
      <c r="C13" s="37">
        <v>108730</v>
      </c>
      <c r="D13" s="37">
        <v>108349</v>
      </c>
      <c r="E13" s="37">
        <v>107964</v>
      </c>
      <c r="F13" s="37">
        <v>107835</v>
      </c>
      <c r="G13" s="37">
        <v>108103</v>
      </c>
      <c r="H13" s="37">
        <v>108363</v>
      </c>
      <c r="I13" s="37">
        <v>108663</v>
      </c>
      <c r="J13" s="37">
        <v>109020</v>
      </c>
      <c r="K13" s="37">
        <v>109712</v>
      </c>
      <c r="L13" s="37">
        <v>110130</v>
      </c>
      <c r="M13" s="37">
        <v>110829</v>
      </c>
      <c r="N13" s="37">
        <v>111829</v>
      </c>
      <c r="O13" s="37">
        <v>112873</v>
      </c>
      <c r="P13" s="37">
        <v>113789</v>
      </c>
      <c r="Q13" s="37">
        <v>114367</v>
      </c>
      <c r="R13" s="37">
        <v>114923</v>
      </c>
      <c r="S13" s="37">
        <v>115246</v>
      </c>
      <c r="T13" s="37">
        <v>115545</v>
      </c>
      <c r="U13" s="37">
        <v>115748</v>
      </c>
      <c r="V13" s="37">
        <v>115829</v>
      </c>
      <c r="W13" s="37">
        <v>115815</v>
      </c>
      <c r="X13" s="37">
        <v>115725</v>
      </c>
      <c r="Y13" s="37">
        <v>115619</v>
      </c>
      <c r="Z13" s="37">
        <v>115517</v>
      </c>
      <c r="AA13" s="37">
        <v>115413</v>
      </c>
      <c r="AB13" s="37">
        <v>115281</v>
      </c>
    </row>
    <row r="14" spans="1:28" ht="12.75">
      <c r="A14" s="37" t="s">
        <v>80</v>
      </c>
      <c r="B14" s="37">
        <v>1</v>
      </c>
      <c r="C14" s="37">
        <v>71514</v>
      </c>
      <c r="D14" s="37">
        <v>72896</v>
      </c>
      <c r="E14" s="37">
        <v>74393</v>
      </c>
      <c r="F14" s="37">
        <v>75516</v>
      </c>
      <c r="G14" s="37">
        <v>75565</v>
      </c>
      <c r="H14" s="37">
        <v>75563</v>
      </c>
      <c r="I14" s="37">
        <v>75534</v>
      </c>
      <c r="J14" s="37">
        <v>75126</v>
      </c>
      <c r="K14" s="37">
        <v>74238</v>
      </c>
      <c r="L14" s="37">
        <v>73801</v>
      </c>
      <c r="M14" s="37">
        <v>72771</v>
      </c>
      <c r="N14" s="37">
        <v>71467</v>
      </c>
      <c r="O14" s="37">
        <v>70384</v>
      </c>
      <c r="P14" s="37">
        <v>69805</v>
      </c>
      <c r="Q14" s="37">
        <v>69509</v>
      </c>
      <c r="R14" s="37">
        <v>69267</v>
      </c>
      <c r="S14" s="37">
        <v>69332</v>
      </c>
      <c r="T14" s="37">
        <v>69755</v>
      </c>
      <c r="U14" s="37">
        <v>69986</v>
      </c>
      <c r="V14" s="37">
        <v>70548</v>
      </c>
      <c r="W14" s="37">
        <v>71468</v>
      </c>
      <c r="X14" s="37">
        <v>72465</v>
      </c>
      <c r="Y14" s="37">
        <v>73339</v>
      </c>
      <c r="Z14" s="37">
        <v>73844</v>
      </c>
      <c r="AA14" s="37">
        <v>74330</v>
      </c>
      <c r="AB14" s="37">
        <v>74618</v>
      </c>
    </row>
    <row r="15" spans="1:28" ht="12.75">
      <c r="A15" s="37" t="s">
        <v>80</v>
      </c>
      <c r="B15" s="37">
        <v>2</v>
      </c>
      <c r="C15" s="37">
        <v>39922</v>
      </c>
      <c r="D15" s="37">
        <v>41823</v>
      </c>
      <c r="E15" s="37">
        <v>43360</v>
      </c>
      <c r="F15" s="37">
        <v>43927</v>
      </c>
      <c r="G15" s="37">
        <v>44335</v>
      </c>
      <c r="H15" s="37">
        <v>44708</v>
      </c>
      <c r="I15" s="37">
        <v>44962</v>
      </c>
      <c r="J15" s="37">
        <v>45661</v>
      </c>
      <c r="K15" s="37">
        <v>46479</v>
      </c>
      <c r="L15" s="37">
        <v>46567</v>
      </c>
      <c r="M15" s="37">
        <v>47012</v>
      </c>
      <c r="N15" s="37">
        <v>47564</v>
      </c>
      <c r="O15" s="37">
        <v>47625</v>
      </c>
      <c r="P15" s="37">
        <v>47208</v>
      </c>
      <c r="Q15" s="37">
        <v>46988</v>
      </c>
      <c r="R15" s="37">
        <v>46366</v>
      </c>
      <c r="S15" s="37">
        <v>45660</v>
      </c>
      <c r="T15" s="37">
        <v>44842</v>
      </c>
      <c r="U15" s="37">
        <v>44676</v>
      </c>
      <c r="V15" s="37">
        <v>44223</v>
      </c>
      <c r="W15" s="37">
        <v>43540</v>
      </c>
      <c r="X15" s="37">
        <v>42931</v>
      </c>
      <c r="Y15" s="37">
        <v>42800</v>
      </c>
      <c r="Z15" s="37">
        <v>42718</v>
      </c>
      <c r="AA15" s="37">
        <v>42881</v>
      </c>
      <c r="AB15" s="37">
        <v>43546</v>
      </c>
    </row>
    <row r="16" spans="1:28" ht="12.75">
      <c r="A16" s="37" t="s">
        <v>80</v>
      </c>
      <c r="B16" s="37">
        <v>3</v>
      </c>
      <c r="C16" s="37">
        <v>39050</v>
      </c>
      <c r="D16" s="37">
        <v>38300</v>
      </c>
      <c r="E16" s="37">
        <v>37822</v>
      </c>
      <c r="F16" s="37">
        <v>38500</v>
      </c>
      <c r="G16" s="37">
        <v>39893</v>
      </c>
      <c r="H16" s="37">
        <v>41214</v>
      </c>
      <c r="I16" s="37">
        <v>42804</v>
      </c>
      <c r="J16" s="37">
        <v>44116</v>
      </c>
      <c r="K16" s="37">
        <v>44491</v>
      </c>
      <c r="L16" s="37">
        <v>44785</v>
      </c>
      <c r="M16" s="37">
        <v>45097</v>
      </c>
      <c r="N16" s="37">
        <v>45327</v>
      </c>
      <c r="O16" s="37">
        <v>46037</v>
      </c>
      <c r="P16" s="37">
        <v>46837</v>
      </c>
      <c r="Q16" s="37">
        <v>46926</v>
      </c>
      <c r="R16" s="37">
        <v>47370</v>
      </c>
      <c r="S16" s="37">
        <v>47924</v>
      </c>
      <c r="T16" s="37">
        <v>47990</v>
      </c>
      <c r="U16" s="37">
        <v>47576</v>
      </c>
      <c r="V16" s="37">
        <v>47359</v>
      </c>
      <c r="W16" s="37">
        <v>46737</v>
      </c>
      <c r="X16" s="37">
        <v>46038</v>
      </c>
      <c r="Y16" s="37">
        <v>45221</v>
      </c>
      <c r="Z16" s="37">
        <v>45062</v>
      </c>
      <c r="AA16" s="37">
        <v>44610</v>
      </c>
      <c r="AB16" s="37">
        <v>43931</v>
      </c>
    </row>
    <row r="17" spans="1:28" ht="12.75">
      <c r="A17" s="37" t="s">
        <v>80</v>
      </c>
      <c r="B17" s="37">
        <v>4</v>
      </c>
      <c r="C17" s="37">
        <v>90888</v>
      </c>
      <c r="D17" s="37">
        <v>90401</v>
      </c>
      <c r="E17" s="37">
        <v>89394</v>
      </c>
      <c r="F17" s="37">
        <v>88205</v>
      </c>
      <c r="G17" s="37">
        <v>86443</v>
      </c>
      <c r="H17" s="37">
        <v>85048</v>
      </c>
      <c r="I17" s="37">
        <v>82707</v>
      </c>
      <c r="J17" s="37">
        <v>80640</v>
      </c>
      <c r="K17" s="37">
        <v>79818</v>
      </c>
      <c r="L17" s="37">
        <v>79910</v>
      </c>
      <c r="M17" s="37">
        <v>79763</v>
      </c>
      <c r="N17" s="37">
        <v>80359</v>
      </c>
      <c r="O17" s="37">
        <v>81053</v>
      </c>
      <c r="P17" s="37">
        <v>82007</v>
      </c>
      <c r="Q17" s="37">
        <v>83622</v>
      </c>
      <c r="R17" s="37">
        <v>85196</v>
      </c>
      <c r="S17" s="37">
        <v>86975</v>
      </c>
      <c r="T17" s="37">
        <v>88970</v>
      </c>
      <c r="U17" s="37">
        <v>90134</v>
      </c>
      <c r="V17" s="37">
        <v>90520</v>
      </c>
      <c r="W17" s="37">
        <v>91274</v>
      </c>
      <c r="X17" s="37">
        <v>92051</v>
      </c>
      <c r="Y17" s="37">
        <v>92821</v>
      </c>
      <c r="Z17" s="37">
        <v>93202</v>
      </c>
      <c r="AA17" s="37">
        <v>93091</v>
      </c>
      <c r="AB17" s="37">
        <v>92927</v>
      </c>
    </row>
    <row r="18" spans="1:28" ht="12.75">
      <c r="A18" s="37" t="s">
        <v>80</v>
      </c>
      <c r="B18" s="37">
        <v>5</v>
      </c>
      <c r="C18" s="37">
        <v>79108</v>
      </c>
      <c r="D18" s="37">
        <v>80676</v>
      </c>
      <c r="E18" s="37">
        <v>82198</v>
      </c>
      <c r="F18" s="37">
        <v>83450</v>
      </c>
      <c r="G18" s="37">
        <v>85032</v>
      </c>
      <c r="H18" s="37">
        <v>85821</v>
      </c>
      <c r="I18" s="37">
        <v>87083</v>
      </c>
      <c r="J18" s="37">
        <v>88031</v>
      </c>
      <c r="K18" s="37">
        <v>88399</v>
      </c>
      <c r="L18" s="37">
        <v>88389</v>
      </c>
      <c r="M18" s="37">
        <v>88347</v>
      </c>
      <c r="N18" s="37">
        <v>87601</v>
      </c>
      <c r="O18" s="37">
        <v>86459</v>
      </c>
      <c r="P18" s="37">
        <v>85184</v>
      </c>
      <c r="Q18" s="37">
        <v>83415</v>
      </c>
      <c r="R18" s="37">
        <v>82027</v>
      </c>
      <c r="S18" s="37">
        <v>79759</v>
      </c>
      <c r="T18" s="37">
        <v>77767</v>
      </c>
      <c r="U18" s="37">
        <v>77009</v>
      </c>
      <c r="V18" s="37">
        <v>77129</v>
      </c>
      <c r="W18" s="37">
        <v>77022</v>
      </c>
      <c r="X18" s="37">
        <v>77634</v>
      </c>
      <c r="Y18" s="37">
        <v>78331</v>
      </c>
      <c r="Z18" s="37">
        <v>79287</v>
      </c>
      <c r="AA18" s="37">
        <v>80874</v>
      </c>
      <c r="AB18" s="37">
        <v>82426</v>
      </c>
    </row>
    <row r="19" spans="1:28" ht="12.75">
      <c r="A19" s="37" t="s">
        <v>80</v>
      </c>
      <c r="B19" s="37">
        <v>6</v>
      </c>
      <c r="C19" s="37">
        <v>38029</v>
      </c>
      <c r="D19" s="37">
        <v>36401</v>
      </c>
      <c r="E19" s="37">
        <v>35629</v>
      </c>
      <c r="F19" s="37">
        <v>35347</v>
      </c>
      <c r="G19" s="37">
        <v>35453</v>
      </c>
      <c r="H19" s="37">
        <v>36017</v>
      </c>
      <c r="I19" s="37">
        <v>36789</v>
      </c>
      <c r="J19" s="37">
        <v>37563</v>
      </c>
      <c r="K19" s="37">
        <v>38465</v>
      </c>
      <c r="L19" s="37">
        <v>39442</v>
      </c>
      <c r="M19" s="37">
        <v>40261</v>
      </c>
      <c r="N19" s="37">
        <v>40906</v>
      </c>
      <c r="O19" s="37">
        <v>41556</v>
      </c>
      <c r="P19" s="37">
        <v>41823</v>
      </c>
      <c r="Q19" s="37">
        <v>42388</v>
      </c>
      <c r="R19" s="37">
        <v>42349</v>
      </c>
      <c r="S19" s="37">
        <v>42951</v>
      </c>
      <c r="T19" s="37">
        <v>43239</v>
      </c>
      <c r="U19" s="37">
        <v>43347</v>
      </c>
      <c r="V19" s="37">
        <v>42812</v>
      </c>
      <c r="W19" s="37">
        <v>42837</v>
      </c>
      <c r="X19" s="37">
        <v>41568</v>
      </c>
      <c r="Y19" s="37">
        <v>40221</v>
      </c>
      <c r="Z19" s="37">
        <v>38915</v>
      </c>
      <c r="AA19" s="37">
        <v>37777</v>
      </c>
      <c r="AB19" s="37">
        <v>36457</v>
      </c>
    </row>
    <row r="20" spans="1:28" ht="12.75">
      <c r="A20" s="37" t="s">
        <v>80</v>
      </c>
      <c r="B20" s="37">
        <v>7</v>
      </c>
      <c r="C20" s="37">
        <v>29839</v>
      </c>
      <c r="D20" s="37">
        <v>32583</v>
      </c>
      <c r="E20" s="37">
        <v>34035</v>
      </c>
      <c r="F20" s="37">
        <v>34938</v>
      </c>
      <c r="G20" s="37">
        <v>35487</v>
      </c>
      <c r="H20" s="37">
        <v>35936</v>
      </c>
      <c r="I20" s="37">
        <v>34405</v>
      </c>
      <c r="J20" s="37">
        <v>33704</v>
      </c>
      <c r="K20" s="37">
        <v>33475</v>
      </c>
      <c r="L20" s="37">
        <v>33609</v>
      </c>
      <c r="M20" s="37">
        <v>34174</v>
      </c>
      <c r="N20" s="37">
        <v>34930</v>
      </c>
      <c r="O20" s="37">
        <v>35679</v>
      </c>
      <c r="P20" s="37">
        <v>36554</v>
      </c>
      <c r="Q20" s="37">
        <v>37495</v>
      </c>
      <c r="R20" s="37">
        <v>38295</v>
      </c>
      <c r="S20" s="37">
        <v>38930</v>
      </c>
      <c r="T20" s="37">
        <v>39570</v>
      </c>
      <c r="U20" s="37">
        <v>39844</v>
      </c>
      <c r="V20" s="37">
        <v>40395</v>
      </c>
      <c r="W20" s="37">
        <v>40374</v>
      </c>
      <c r="X20" s="37">
        <v>40966</v>
      </c>
      <c r="Y20" s="37">
        <v>41263</v>
      </c>
      <c r="Z20" s="37">
        <v>41378</v>
      </c>
      <c r="AA20" s="37">
        <v>40879</v>
      </c>
      <c r="AB20" s="37">
        <v>40919</v>
      </c>
    </row>
    <row r="21" spans="1:28" ht="12.75">
      <c r="A21" s="37" t="s">
        <v>80</v>
      </c>
      <c r="B21" s="37">
        <v>8</v>
      </c>
      <c r="C21" s="37">
        <v>45337</v>
      </c>
      <c r="D21" s="37">
        <v>45731</v>
      </c>
      <c r="E21" s="37">
        <v>46699</v>
      </c>
      <c r="F21" s="37">
        <v>47706</v>
      </c>
      <c r="G21" s="37">
        <v>48663</v>
      </c>
      <c r="H21" s="37">
        <v>49526</v>
      </c>
      <c r="I21" s="37">
        <v>52246</v>
      </c>
      <c r="J21" s="37">
        <v>54148</v>
      </c>
      <c r="K21" s="37">
        <v>55666</v>
      </c>
      <c r="L21" s="37">
        <v>56917</v>
      </c>
      <c r="M21" s="37">
        <v>58222</v>
      </c>
      <c r="N21" s="37">
        <v>59240</v>
      </c>
      <c r="O21" s="37">
        <v>59947</v>
      </c>
      <c r="P21" s="37">
        <v>60623</v>
      </c>
      <c r="Q21" s="37">
        <v>61333</v>
      </c>
      <c r="R21" s="37">
        <v>62349</v>
      </c>
      <c r="S21" s="37">
        <v>61898</v>
      </c>
      <c r="T21" s="37">
        <v>62124</v>
      </c>
      <c r="U21" s="37">
        <v>62854</v>
      </c>
      <c r="V21" s="37">
        <v>63944</v>
      </c>
      <c r="W21" s="37">
        <v>65267</v>
      </c>
      <c r="X21" s="37">
        <v>66580</v>
      </c>
      <c r="Y21" s="37">
        <v>67889</v>
      </c>
      <c r="Z21" s="37">
        <v>68971</v>
      </c>
      <c r="AA21" s="37">
        <v>70366</v>
      </c>
      <c r="AB21" s="37">
        <v>71109</v>
      </c>
    </row>
    <row r="22" spans="1:28" ht="12.75">
      <c r="A22" s="37" t="s">
        <v>80</v>
      </c>
      <c r="B22" s="37">
        <v>9</v>
      </c>
      <c r="C22" s="37">
        <v>25502</v>
      </c>
      <c r="D22" s="37">
        <v>25937</v>
      </c>
      <c r="E22" s="37">
        <v>26382</v>
      </c>
      <c r="F22" s="37">
        <v>26907</v>
      </c>
      <c r="G22" s="37">
        <v>27488</v>
      </c>
      <c r="H22" s="37">
        <v>28212</v>
      </c>
      <c r="I22" s="37">
        <v>28877</v>
      </c>
      <c r="J22" s="37">
        <v>29631</v>
      </c>
      <c r="K22" s="37">
        <v>30413</v>
      </c>
      <c r="L22" s="37">
        <v>31071</v>
      </c>
      <c r="M22" s="37">
        <v>31542</v>
      </c>
      <c r="N22" s="37">
        <v>32161</v>
      </c>
      <c r="O22" s="37">
        <v>33173</v>
      </c>
      <c r="P22" s="37">
        <v>34201</v>
      </c>
      <c r="Q22" s="37">
        <v>35151</v>
      </c>
      <c r="R22" s="37">
        <v>36016</v>
      </c>
      <c r="S22" s="37">
        <v>38367</v>
      </c>
      <c r="T22" s="37">
        <v>40020</v>
      </c>
      <c r="U22" s="37">
        <v>41333</v>
      </c>
      <c r="V22" s="37">
        <v>42386</v>
      </c>
      <c r="W22" s="37">
        <v>43450</v>
      </c>
      <c r="X22" s="37">
        <v>44285</v>
      </c>
      <c r="Y22" s="37">
        <v>44908</v>
      </c>
      <c r="Z22" s="37">
        <v>45514</v>
      </c>
      <c r="AA22" s="37">
        <v>46139</v>
      </c>
      <c r="AB22" s="37">
        <v>47016</v>
      </c>
    </row>
    <row r="23" spans="1:28" ht="12.75">
      <c r="A23" s="37" t="s">
        <v>80</v>
      </c>
      <c r="B23" s="37">
        <v>10</v>
      </c>
      <c r="C23" s="37">
        <v>6394</v>
      </c>
      <c r="D23" s="37">
        <v>6710</v>
      </c>
      <c r="E23" s="37">
        <v>6929</v>
      </c>
      <c r="F23" s="37">
        <v>7254</v>
      </c>
      <c r="G23" s="37">
        <v>7580</v>
      </c>
      <c r="H23" s="37">
        <v>7944</v>
      </c>
      <c r="I23" s="37">
        <v>8377</v>
      </c>
      <c r="J23" s="37">
        <v>8748</v>
      </c>
      <c r="K23" s="37">
        <v>9155</v>
      </c>
      <c r="L23" s="37">
        <v>9597</v>
      </c>
      <c r="M23" s="37">
        <v>10120</v>
      </c>
      <c r="N23" s="37">
        <v>10660</v>
      </c>
      <c r="O23" s="37">
        <v>11125</v>
      </c>
      <c r="P23" s="37">
        <v>11703</v>
      </c>
      <c r="Q23" s="37">
        <v>12315</v>
      </c>
      <c r="R23" s="37">
        <v>13029</v>
      </c>
      <c r="S23" s="37">
        <v>13737</v>
      </c>
      <c r="T23" s="37">
        <v>14449</v>
      </c>
      <c r="U23" s="37">
        <v>15182</v>
      </c>
      <c r="V23" s="37">
        <v>15830</v>
      </c>
      <c r="W23" s="37">
        <v>16393</v>
      </c>
      <c r="X23" s="37">
        <v>17013</v>
      </c>
      <c r="Y23" s="37">
        <v>17811</v>
      </c>
      <c r="Z23" s="37">
        <v>18666</v>
      </c>
      <c r="AA23" s="37">
        <v>19468</v>
      </c>
      <c r="AB23" s="37">
        <v>20260</v>
      </c>
    </row>
  </sheetData>
  <sheetProtection/>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sheetPr>
    <tabColor indexed="36"/>
  </sheetPr>
  <dimension ref="A1:AB23"/>
  <sheetViews>
    <sheetView zoomScalePageLayoutView="0" workbookViewId="0" topLeftCell="A1">
      <selection activeCell="C11" sqref="C11"/>
    </sheetView>
  </sheetViews>
  <sheetFormatPr defaultColWidth="9.140625" defaultRowHeight="12.75"/>
  <cols>
    <col min="1" max="16384" width="9.140625" style="38" customWidth="1"/>
  </cols>
  <sheetData>
    <row r="1" spans="1:28" ht="12.75">
      <c r="A1" s="38" t="s">
        <v>52</v>
      </c>
      <c r="B1" s="38" t="s">
        <v>27</v>
      </c>
      <c r="C1" s="38" t="s">
        <v>53</v>
      </c>
      <c r="D1" s="38" t="s">
        <v>54</v>
      </c>
      <c r="E1" s="38" t="s">
        <v>55</v>
      </c>
      <c r="F1" s="38" t="s">
        <v>56</v>
      </c>
      <c r="G1" s="38" t="s">
        <v>57</v>
      </c>
      <c r="H1" s="38" t="s">
        <v>58</v>
      </c>
      <c r="I1" s="38" t="s">
        <v>59</v>
      </c>
      <c r="J1" s="38" t="s">
        <v>60</v>
      </c>
      <c r="K1" s="38" t="s">
        <v>61</v>
      </c>
      <c r="L1" s="38" t="s">
        <v>62</v>
      </c>
      <c r="M1" s="38" t="s">
        <v>63</v>
      </c>
      <c r="N1" s="38" t="s">
        <v>64</v>
      </c>
      <c r="O1" s="38" t="s">
        <v>65</v>
      </c>
      <c r="P1" s="38" t="s">
        <v>66</v>
      </c>
      <c r="Q1" s="38" t="s">
        <v>67</v>
      </c>
      <c r="R1" s="38" t="s">
        <v>68</v>
      </c>
      <c r="S1" s="38" t="s">
        <v>69</v>
      </c>
      <c r="T1" s="38" t="s">
        <v>70</v>
      </c>
      <c r="U1" s="38" t="s">
        <v>71</v>
      </c>
      <c r="V1" s="38" t="s">
        <v>72</v>
      </c>
      <c r="W1" s="38" t="s">
        <v>73</v>
      </c>
      <c r="X1" s="38" t="s">
        <v>74</v>
      </c>
      <c r="Y1" s="38" t="s">
        <v>75</v>
      </c>
      <c r="Z1" s="38" t="s">
        <v>76</v>
      </c>
      <c r="AA1" s="38" t="s">
        <v>77</v>
      </c>
      <c r="AB1" s="38" t="s">
        <v>78</v>
      </c>
    </row>
    <row r="2" spans="1:28" ht="12.75">
      <c r="A2" s="38" t="s">
        <v>79</v>
      </c>
      <c r="B2" s="38">
        <v>0</v>
      </c>
      <c r="C2" s="38">
        <v>39643</v>
      </c>
      <c r="D2" s="38">
        <v>39404</v>
      </c>
      <c r="E2" s="38">
        <v>39202</v>
      </c>
      <c r="F2" s="38">
        <v>38995</v>
      </c>
      <c r="G2" s="38">
        <v>38922</v>
      </c>
      <c r="H2" s="38">
        <v>38955</v>
      </c>
      <c r="I2" s="38">
        <v>38917</v>
      </c>
      <c r="J2" s="38">
        <v>38804</v>
      </c>
      <c r="K2" s="38">
        <v>38776</v>
      </c>
      <c r="L2" s="38">
        <v>38965</v>
      </c>
      <c r="M2" s="38">
        <v>39166</v>
      </c>
      <c r="N2" s="38">
        <v>39260</v>
      </c>
      <c r="O2" s="38">
        <v>39492</v>
      </c>
      <c r="P2" s="38">
        <v>39613</v>
      </c>
      <c r="Q2" s="38">
        <v>39707</v>
      </c>
      <c r="R2" s="38">
        <v>39706</v>
      </c>
      <c r="S2" s="38">
        <v>39730</v>
      </c>
      <c r="T2" s="38">
        <v>39622</v>
      </c>
      <c r="U2" s="38">
        <v>39488</v>
      </c>
      <c r="V2" s="38">
        <v>39321</v>
      </c>
      <c r="W2" s="38">
        <v>39124</v>
      </c>
      <c r="X2" s="38">
        <v>38894</v>
      </c>
      <c r="Y2" s="38">
        <v>38657</v>
      </c>
      <c r="Z2" s="38">
        <v>38422</v>
      </c>
      <c r="AA2" s="38">
        <v>38183</v>
      </c>
      <c r="AB2" s="38">
        <v>37929</v>
      </c>
    </row>
    <row r="3" spans="1:28" ht="12.75">
      <c r="A3" s="38" t="s">
        <v>79</v>
      </c>
      <c r="B3" s="38">
        <v>1</v>
      </c>
      <c r="C3" s="38">
        <v>28591</v>
      </c>
      <c r="D3" s="38">
        <v>28860</v>
      </c>
      <c r="E3" s="38">
        <v>29127</v>
      </c>
      <c r="F3" s="38">
        <v>29059</v>
      </c>
      <c r="G3" s="38">
        <v>28494</v>
      </c>
      <c r="H3" s="38">
        <v>27900</v>
      </c>
      <c r="I3" s="38">
        <v>27393</v>
      </c>
      <c r="J3" s="38">
        <v>27094</v>
      </c>
      <c r="K3" s="38">
        <v>26870</v>
      </c>
      <c r="L3" s="38">
        <v>26568</v>
      </c>
      <c r="M3" s="38">
        <v>26045</v>
      </c>
      <c r="N3" s="38">
        <v>25687</v>
      </c>
      <c r="O3" s="38">
        <v>25200</v>
      </c>
      <c r="P3" s="38">
        <v>24945</v>
      </c>
      <c r="Q3" s="38">
        <v>24793</v>
      </c>
      <c r="R3" s="38">
        <v>24648</v>
      </c>
      <c r="S3" s="38">
        <v>24409</v>
      </c>
      <c r="T3" s="38">
        <v>24362</v>
      </c>
      <c r="U3" s="38">
        <v>24550</v>
      </c>
      <c r="V3" s="38">
        <v>24756</v>
      </c>
      <c r="W3" s="38">
        <v>24877</v>
      </c>
      <c r="X3" s="38">
        <v>25153</v>
      </c>
      <c r="Y3" s="38">
        <v>25323</v>
      </c>
      <c r="Z3" s="38">
        <v>25467</v>
      </c>
      <c r="AA3" s="38">
        <v>25538</v>
      </c>
      <c r="AB3" s="38">
        <v>25655</v>
      </c>
    </row>
    <row r="4" spans="1:28" ht="12.75">
      <c r="A4" s="38" t="s">
        <v>79</v>
      </c>
      <c r="B4" s="38">
        <v>2</v>
      </c>
      <c r="C4" s="38">
        <v>12250</v>
      </c>
      <c r="D4" s="38">
        <v>12805</v>
      </c>
      <c r="E4" s="38">
        <v>13238</v>
      </c>
      <c r="F4" s="38">
        <v>13700</v>
      </c>
      <c r="G4" s="38">
        <v>14384</v>
      </c>
      <c r="H4" s="38">
        <v>14844</v>
      </c>
      <c r="I4" s="38">
        <v>15286</v>
      </c>
      <c r="J4" s="38">
        <v>15605</v>
      </c>
      <c r="K4" s="38">
        <v>15434</v>
      </c>
      <c r="L4" s="38">
        <v>14818</v>
      </c>
      <c r="M4" s="38">
        <v>14465</v>
      </c>
      <c r="N4" s="38">
        <v>14102</v>
      </c>
      <c r="O4" s="38">
        <v>13924</v>
      </c>
      <c r="P4" s="38">
        <v>13777</v>
      </c>
      <c r="Q4" s="38">
        <v>13683</v>
      </c>
      <c r="R4" s="38">
        <v>13448</v>
      </c>
      <c r="S4" s="38">
        <v>13311</v>
      </c>
      <c r="T4" s="38">
        <v>13104</v>
      </c>
      <c r="U4" s="38">
        <v>12809</v>
      </c>
      <c r="V4" s="38">
        <v>12594</v>
      </c>
      <c r="W4" s="38">
        <v>12418</v>
      </c>
      <c r="X4" s="38">
        <v>12055</v>
      </c>
      <c r="Y4" s="38">
        <v>11883</v>
      </c>
      <c r="Z4" s="38">
        <v>11935</v>
      </c>
      <c r="AA4" s="38">
        <v>12057</v>
      </c>
      <c r="AB4" s="38">
        <v>12044</v>
      </c>
    </row>
    <row r="5" spans="1:28" ht="12.75">
      <c r="A5" s="38" t="s">
        <v>79</v>
      </c>
      <c r="B5" s="38">
        <v>3</v>
      </c>
      <c r="C5" s="38">
        <v>12958</v>
      </c>
      <c r="D5" s="38">
        <v>12266</v>
      </c>
      <c r="E5" s="38">
        <v>11777</v>
      </c>
      <c r="F5" s="38">
        <v>11738</v>
      </c>
      <c r="G5" s="38">
        <v>11932</v>
      </c>
      <c r="H5" s="38">
        <v>12377</v>
      </c>
      <c r="I5" s="38">
        <v>12873</v>
      </c>
      <c r="J5" s="38">
        <v>13265</v>
      </c>
      <c r="K5" s="38">
        <v>13687</v>
      </c>
      <c r="L5" s="38">
        <v>14345</v>
      </c>
      <c r="M5" s="38">
        <v>14771</v>
      </c>
      <c r="N5" s="38">
        <v>15196</v>
      </c>
      <c r="O5" s="38">
        <v>15517</v>
      </c>
      <c r="P5" s="38">
        <v>15349</v>
      </c>
      <c r="Q5" s="38">
        <v>14729</v>
      </c>
      <c r="R5" s="38">
        <v>14376</v>
      </c>
      <c r="S5" s="38">
        <v>14022</v>
      </c>
      <c r="T5" s="38">
        <v>13843</v>
      </c>
      <c r="U5" s="38">
        <v>13695</v>
      </c>
      <c r="V5" s="38">
        <v>13604</v>
      </c>
      <c r="W5" s="38">
        <v>13373</v>
      </c>
      <c r="X5" s="38">
        <v>13236</v>
      </c>
      <c r="Y5" s="38">
        <v>13033</v>
      </c>
      <c r="Z5" s="38">
        <v>12739</v>
      </c>
      <c r="AA5" s="38">
        <v>12536</v>
      </c>
      <c r="AB5" s="38">
        <v>12350</v>
      </c>
    </row>
    <row r="6" spans="1:28" ht="12.75">
      <c r="A6" s="38" t="s">
        <v>79</v>
      </c>
      <c r="B6" s="38">
        <v>4</v>
      </c>
      <c r="C6" s="38">
        <v>35250</v>
      </c>
      <c r="D6" s="38">
        <v>34835</v>
      </c>
      <c r="E6" s="38">
        <v>34015</v>
      </c>
      <c r="F6" s="38">
        <v>33163</v>
      </c>
      <c r="G6" s="38">
        <v>32022</v>
      </c>
      <c r="H6" s="38">
        <v>30966</v>
      </c>
      <c r="I6" s="38">
        <v>29829</v>
      </c>
      <c r="J6" s="38">
        <v>28705</v>
      </c>
      <c r="K6" s="38">
        <v>27945</v>
      </c>
      <c r="L6" s="38">
        <v>27515</v>
      </c>
      <c r="M6" s="38">
        <v>27051</v>
      </c>
      <c r="N6" s="38">
        <v>26807</v>
      </c>
      <c r="O6" s="38">
        <v>26699</v>
      </c>
      <c r="P6" s="38">
        <v>27072</v>
      </c>
      <c r="Q6" s="38">
        <v>27909</v>
      </c>
      <c r="R6" s="38">
        <v>28762</v>
      </c>
      <c r="S6" s="38">
        <v>29664</v>
      </c>
      <c r="T6" s="38">
        <v>30380</v>
      </c>
      <c r="U6" s="38">
        <v>30630</v>
      </c>
      <c r="V6" s="38">
        <v>30671</v>
      </c>
      <c r="W6" s="38">
        <v>30738</v>
      </c>
      <c r="X6" s="38">
        <v>30808</v>
      </c>
      <c r="Y6" s="38">
        <v>30947</v>
      </c>
      <c r="Z6" s="38">
        <v>30634</v>
      </c>
      <c r="AA6" s="38">
        <v>29925</v>
      </c>
      <c r="AB6" s="38">
        <v>29349</v>
      </c>
    </row>
    <row r="7" spans="1:28" ht="12.75">
      <c r="A7" s="38" t="s">
        <v>79</v>
      </c>
      <c r="B7" s="38">
        <v>5</v>
      </c>
      <c r="C7" s="38">
        <v>33141</v>
      </c>
      <c r="D7" s="38">
        <v>33791</v>
      </c>
      <c r="E7" s="38">
        <v>34439</v>
      </c>
      <c r="F7" s="38">
        <v>34996</v>
      </c>
      <c r="G7" s="38">
        <v>35664</v>
      </c>
      <c r="H7" s="38">
        <v>36110</v>
      </c>
      <c r="I7" s="38">
        <v>36400</v>
      </c>
      <c r="J7" s="38">
        <v>36604</v>
      </c>
      <c r="K7" s="38">
        <v>36686</v>
      </c>
      <c r="L7" s="38">
        <v>36429</v>
      </c>
      <c r="M7" s="38">
        <v>36194</v>
      </c>
      <c r="N7" s="38">
        <v>35719</v>
      </c>
      <c r="O7" s="38">
        <v>34878</v>
      </c>
      <c r="P7" s="38">
        <v>34031</v>
      </c>
      <c r="Q7" s="38">
        <v>32918</v>
      </c>
      <c r="R7" s="38">
        <v>31878</v>
      </c>
      <c r="S7" s="38">
        <v>30760</v>
      </c>
      <c r="T7" s="38">
        <v>29656</v>
      </c>
      <c r="U7" s="38">
        <v>28920</v>
      </c>
      <c r="V7" s="38">
        <v>28498</v>
      </c>
      <c r="W7" s="38">
        <v>28055</v>
      </c>
      <c r="X7" s="38">
        <v>27827</v>
      </c>
      <c r="Y7" s="38">
        <v>27722</v>
      </c>
      <c r="Z7" s="38">
        <v>28100</v>
      </c>
      <c r="AA7" s="38">
        <v>28939</v>
      </c>
      <c r="AB7" s="38">
        <v>29794</v>
      </c>
    </row>
    <row r="8" spans="1:28" ht="12.75">
      <c r="A8" s="38" t="s">
        <v>79</v>
      </c>
      <c r="B8" s="38">
        <v>6</v>
      </c>
      <c r="C8" s="38">
        <v>17151</v>
      </c>
      <c r="D8" s="38">
        <v>16293</v>
      </c>
      <c r="E8" s="38">
        <v>16043</v>
      </c>
      <c r="F8" s="38">
        <v>15805</v>
      </c>
      <c r="G8" s="38">
        <v>15718</v>
      </c>
      <c r="H8" s="38">
        <v>15875</v>
      </c>
      <c r="I8" s="38">
        <v>16114</v>
      </c>
      <c r="J8" s="38">
        <v>16308</v>
      </c>
      <c r="K8" s="38">
        <v>16622</v>
      </c>
      <c r="L8" s="38">
        <v>17024</v>
      </c>
      <c r="M8" s="38">
        <v>17540</v>
      </c>
      <c r="N8" s="38">
        <v>17901</v>
      </c>
      <c r="O8" s="38">
        <v>18329</v>
      </c>
      <c r="P8" s="38">
        <v>18567</v>
      </c>
      <c r="Q8" s="38">
        <v>18830</v>
      </c>
      <c r="R8" s="38">
        <v>18758</v>
      </c>
      <c r="S8" s="38">
        <v>18697</v>
      </c>
      <c r="T8" s="38">
        <v>18482</v>
      </c>
      <c r="U8" s="38">
        <v>18337</v>
      </c>
      <c r="V8" s="38">
        <v>17841</v>
      </c>
      <c r="W8" s="38">
        <v>17694</v>
      </c>
      <c r="X8" s="38">
        <v>17302</v>
      </c>
      <c r="Y8" s="38">
        <v>16707</v>
      </c>
      <c r="Z8" s="38">
        <v>16033</v>
      </c>
      <c r="AA8" s="38">
        <v>15450</v>
      </c>
      <c r="AB8" s="38">
        <v>14594</v>
      </c>
    </row>
    <row r="9" spans="1:28" ht="12.75">
      <c r="A9" s="38" t="s">
        <v>79</v>
      </c>
      <c r="B9" s="38">
        <v>7</v>
      </c>
      <c r="C9" s="38">
        <v>14285</v>
      </c>
      <c r="D9" s="38">
        <v>15479</v>
      </c>
      <c r="E9" s="38">
        <v>16099</v>
      </c>
      <c r="F9" s="38">
        <v>16625</v>
      </c>
      <c r="G9" s="38">
        <v>16887</v>
      </c>
      <c r="H9" s="38">
        <v>17001</v>
      </c>
      <c r="I9" s="38">
        <v>16171</v>
      </c>
      <c r="J9" s="38">
        <v>15923</v>
      </c>
      <c r="K9" s="38">
        <v>15701</v>
      </c>
      <c r="L9" s="38">
        <v>15623</v>
      </c>
      <c r="M9" s="38">
        <v>15781</v>
      </c>
      <c r="N9" s="38">
        <v>16025</v>
      </c>
      <c r="O9" s="38">
        <v>16220</v>
      </c>
      <c r="P9" s="38">
        <v>16528</v>
      </c>
      <c r="Q9" s="38">
        <v>16924</v>
      </c>
      <c r="R9" s="38">
        <v>17432</v>
      </c>
      <c r="S9" s="38">
        <v>17785</v>
      </c>
      <c r="T9" s="38">
        <v>18213</v>
      </c>
      <c r="U9" s="38">
        <v>18449</v>
      </c>
      <c r="V9" s="38">
        <v>18708</v>
      </c>
      <c r="W9" s="38">
        <v>18642</v>
      </c>
      <c r="X9" s="38">
        <v>18587</v>
      </c>
      <c r="Y9" s="38">
        <v>18383</v>
      </c>
      <c r="Z9" s="38">
        <v>18250</v>
      </c>
      <c r="AA9" s="38">
        <v>17769</v>
      </c>
      <c r="AB9" s="38">
        <v>17631</v>
      </c>
    </row>
    <row r="10" spans="1:28" ht="12.75">
      <c r="A10" s="38" t="s">
        <v>79</v>
      </c>
      <c r="B10" s="38">
        <v>8</v>
      </c>
      <c r="C10" s="38">
        <v>24664</v>
      </c>
      <c r="D10" s="38">
        <v>24753</v>
      </c>
      <c r="E10" s="38">
        <v>25155</v>
      </c>
      <c r="F10" s="38">
        <v>25442</v>
      </c>
      <c r="G10" s="38">
        <v>25748</v>
      </c>
      <c r="H10" s="38">
        <v>26033</v>
      </c>
      <c r="I10" s="38">
        <v>27288</v>
      </c>
      <c r="J10" s="38">
        <v>28056</v>
      </c>
      <c r="K10" s="38">
        <v>28693</v>
      </c>
      <c r="L10" s="38">
        <v>29215</v>
      </c>
      <c r="M10" s="38">
        <v>29686</v>
      </c>
      <c r="N10" s="38">
        <v>30002</v>
      </c>
      <c r="O10" s="38">
        <v>30361</v>
      </c>
      <c r="P10" s="38">
        <v>30648</v>
      </c>
      <c r="Q10" s="38">
        <v>30842</v>
      </c>
      <c r="R10" s="38">
        <v>31114</v>
      </c>
      <c r="S10" s="38">
        <v>30645</v>
      </c>
      <c r="T10" s="38">
        <v>30650</v>
      </c>
      <c r="U10" s="38">
        <v>30791</v>
      </c>
      <c r="V10" s="38">
        <v>31135</v>
      </c>
      <c r="W10" s="38">
        <v>31795</v>
      </c>
      <c r="X10" s="38">
        <v>32386</v>
      </c>
      <c r="Y10" s="38">
        <v>33004</v>
      </c>
      <c r="Z10" s="38">
        <v>33530</v>
      </c>
      <c r="AA10" s="38">
        <v>34160</v>
      </c>
      <c r="AB10" s="38">
        <v>34581</v>
      </c>
    </row>
    <row r="11" spans="1:28" ht="12.75">
      <c r="A11" s="38" t="s">
        <v>79</v>
      </c>
      <c r="B11" s="38">
        <v>9</v>
      </c>
      <c r="C11" s="38">
        <v>18557</v>
      </c>
      <c r="D11" s="38">
        <v>18606</v>
      </c>
      <c r="E11" s="38">
        <v>18503</v>
      </c>
      <c r="F11" s="38">
        <v>18471</v>
      </c>
      <c r="G11" s="38">
        <v>18591</v>
      </c>
      <c r="H11" s="38">
        <v>18700</v>
      </c>
      <c r="I11" s="38">
        <v>18899</v>
      </c>
      <c r="J11" s="38">
        <v>19201</v>
      </c>
      <c r="K11" s="38">
        <v>19444</v>
      </c>
      <c r="L11" s="38">
        <v>19653</v>
      </c>
      <c r="M11" s="38">
        <v>19732</v>
      </c>
      <c r="N11" s="38">
        <v>19985</v>
      </c>
      <c r="O11" s="38">
        <v>20444</v>
      </c>
      <c r="P11" s="38">
        <v>20803</v>
      </c>
      <c r="Q11" s="38">
        <v>21178</v>
      </c>
      <c r="R11" s="38">
        <v>21515</v>
      </c>
      <c r="S11" s="38">
        <v>22691</v>
      </c>
      <c r="T11" s="38">
        <v>23421</v>
      </c>
      <c r="U11" s="38">
        <v>24022</v>
      </c>
      <c r="V11" s="38">
        <v>24512</v>
      </c>
      <c r="W11" s="38">
        <v>24933</v>
      </c>
      <c r="X11" s="38">
        <v>25234</v>
      </c>
      <c r="Y11" s="38">
        <v>25564</v>
      </c>
      <c r="Z11" s="38">
        <v>25832</v>
      </c>
      <c r="AA11" s="38">
        <v>26025</v>
      </c>
      <c r="AB11" s="38">
        <v>26281</v>
      </c>
    </row>
    <row r="12" spans="1:28" ht="12.75">
      <c r="A12" s="38" t="s">
        <v>79</v>
      </c>
      <c r="B12" s="38">
        <v>10</v>
      </c>
      <c r="C12" s="38">
        <v>7500</v>
      </c>
      <c r="D12" s="38">
        <v>7769</v>
      </c>
      <c r="E12" s="38">
        <v>8005</v>
      </c>
      <c r="F12" s="38">
        <v>8299</v>
      </c>
      <c r="G12" s="38">
        <v>8539</v>
      </c>
      <c r="H12" s="38">
        <v>8804</v>
      </c>
      <c r="I12" s="38">
        <v>8999</v>
      </c>
      <c r="J12" s="38">
        <v>9135</v>
      </c>
      <c r="K12" s="38">
        <v>9368</v>
      </c>
      <c r="L12" s="38">
        <v>9615</v>
      </c>
      <c r="M12" s="38">
        <v>9891</v>
      </c>
      <c r="N12" s="38">
        <v>10182</v>
      </c>
      <c r="O12" s="38">
        <v>10357</v>
      </c>
      <c r="P12" s="38">
        <v>10634</v>
      </c>
      <c r="Q12" s="38">
        <v>10985</v>
      </c>
      <c r="R12" s="38">
        <v>11353</v>
      </c>
      <c r="S12" s="38">
        <v>11741</v>
      </c>
      <c r="T12" s="38">
        <v>12154</v>
      </c>
      <c r="U12" s="38">
        <v>12592</v>
      </c>
      <c r="V12" s="38">
        <v>12996</v>
      </c>
      <c r="W12" s="38">
        <v>13317</v>
      </c>
      <c r="X12" s="38">
        <v>13759</v>
      </c>
      <c r="Y12" s="38">
        <v>14247</v>
      </c>
      <c r="Z12" s="38">
        <v>14718</v>
      </c>
      <c r="AA12" s="38">
        <v>15221</v>
      </c>
      <c r="AB12" s="38">
        <v>15684</v>
      </c>
    </row>
    <row r="13" spans="1:28" ht="12.75">
      <c r="A13" s="38" t="s">
        <v>80</v>
      </c>
      <c r="B13" s="38">
        <v>0</v>
      </c>
      <c r="C13" s="38">
        <v>41542</v>
      </c>
      <c r="D13" s="38">
        <v>41207</v>
      </c>
      <c r="E13" s="38">
        <v>41020</v>
      </c>
      <c r="F13" s="38">
        <v>40834</v>
      </c>
      <c r="G13" s="38">
        <v>40674</v>
      </c>
      <c r="H13" s="38">
        <v>40683</v>
      </c>
      <c r="I13" s="38">
        <v>40737</v>
      </c>
      <c r="J13" s="38">
        <v>40643</v>
      </c>
      <c r="K13" s="38">
        <v>40583</v>
      </c>
      <c r="L13" s="38">
        <v>40630</v>
      </c>
      <c r="M13" s="38">
        <v>40812</v>
      </c>
      <c r="N13" s="38">
        <v>40992</v>
      </c>
      <c r="O13" s="38">
        <v>41213</v>
      </c>
      <c r="P13" s="38">
        <v>41321</v>
      </c>
      <c r="Q13" s="38">
        <v>41338</v>
      </c>
      <c r="R13" s="38">
        <v>41296</v>
      </c>
      <c r="S13" s="38">
        <v>41382</v>
      </c>
      <c r="T13" s="38">
        <v>41273</v>
      </c>
      <c r="U13" s="38">
        <v>41128</v>
      </c>
      <c r="V13" s="38">
        <v>40950</v>
      </c>
      <c r="W13" s="38">
        <v>40744</v>
      </c>
      <c r="X13" s="38">
        <v>40511</v>
      </c>
      <c r="Y13" s="38">
        <v>40266</v>
      </c>
      <c r="Z13" s="38">
        <v>40022</v>
      </c>
      <c r="AA13" s="38">
        <v>39767</v>
      </c>
      <c r="AB13" s="38">
        <v>39503</v>
      </c>
    </row>
    <row r="14" spans="1:28" ht="12.75">
      <c r="A14" s="38" t="s">
        <v>80</v>
      </c>
      <c r="B14" s="38">
        <v>1</v>
      </c>
      <c r="C14" s="38">
        <v>29546</v>
      </c>
      <c r="D14" s="38">
        <v>30075</v>
      </c>
      <c r="E14" s="38">
        <v>30378</v>
      </c>
      <c r="F14" s="38">
        <v>30398</v>
      </c>
      <c r="G14" s="38">
        <v>30176</v>
      </c>
      <c r="H14" s="38">
        <v>29691</v>
      </c>
      <c r="I14" s="38">
        <v>29231</v>
      </c>
      <c r="J14" s="38">
        <v>28891</v>
      </c>
      <c r="K14" s="38">
        <v>28696</v>
      </c>
      <c r="L14" s="38">
        <v>28370</v>
      </c>
      <c r="M14" s="38">
        <v>27748</v>
      </c>
      <c r="N14" s="38">
        <v>27311</v>
      </c>
      <c r="O14" s="38">
        <v>26823</v>
      </c>
      <c r="P14" s="38">
        <v>26483</v>
      </c>
      <c r="Q14" s="38">
        <v>26374</v>
      </c>
      <c r="R14" s="38">
        <v>26356</v>
      </c>
      <c r="S14" s="38">
        <v>26071</v>
      </c>
      <c r="T14" s="38">
        <v>25994</v>
      </c>
      <c r="U14" s="38">
        <v>26028</v>
      </c>
      <c r="V14" s="38">
        <v>26224</v>
      </c>
      <c r="W14" s="38">
        <v>26431</v>
      </c>
      <c r="X14" s="38">
        <v>26699</v>
      </c>
      <c r="Y14" s="38">
        <v>26855</v>
      </c>
      <c r="Z14" s="38">
        <v>26933</v>
      </c>
      <c r="AA14" s="38">
        <v>26965</v>
      </c>
      <c r="AB14" s="38">
        <v>27155</v>
      </c>
    </row>
    <row r="15" spans="1:28" ht="12.75">
      <c r="A15" s="38" t="s">
        <v>80</v>
      </c>
      <c r="B15" s="38">
        <v>2</v>
      </c>
      <c r="C15" s="38">
        <v>13077</v>
      </c>
      <c r="D15" s="38">
        <v>13777</v>
      </c>
      <c r="E15" s="38">
        <v>14367</v>
      </c>
      <c r="F15" s="38">
        <v>14809</v>
      </c>
      <c r="G15" s="38">
        <v>15212</v>
      </c>
      <c r="H15" s="38">
        <v>15575</v>
      </c>
      <c r="I15" s="38">
        <v>16017</v>
      </c>
      <c r="J15" s="38">
        <v>16360</v>
      </c>
      <c r="K15" s="38">
        <v>16258</v>
      </c>
      <c r="L15" s="38">
        <v>16047</v>
      </c>
      <c r="M15" s="38">
        <v>15896</v>
      </c>
      <c r="N15" s="38">
        <v>15685</v>
      </c>
      <c r="O15" s="38">
        <v>15503</v>
      </c>
      <c r="P15" s="38">
        <v>15445</v>
      </c>
      <c r="Q15" s="38">
        <v>15214</v>
      </c>
      <c r="R15" s="38">
        <v>14769</v>
      </c>
      <c r="S15" s="38">
        <v>14619</v>
      </c>
      <c r="T15" s="38">
        <v>14431</v>
      </c>
      <c r="U15" s="38">
        <v>14188</v>
      </c>
      <c r="V15" s="38">
        <v>13964</v>
      </c>
      <c r="W15" s="38">
        <v>13800</v>
      </c>
      <c r="X15" s="38">
        <v>13459</v>
      </c>
      <c r="Y15" s="38">
        <v>13268</v>
      </c>
      <c r="Z15" s="38">
        <v>13246</v>
      </c>
      <c r="AA15" s="38">
        <v>13398</v>
      </c>
      <c r="AB15" s="38">
        <v>13392</v>
      </c>
    </row>
    <row r="16" spans="1:28" ht="12.75">
      <c r="A16" s="38" t="s">
        <v>80</v>
      </c>
      <c r="B16" s="38">
        <v>3</v>
      </c>
      <c r="C16" s="38">
        <v>11904</v>
      </c>
      <c r="D16" s="38">
        <v>11278</v>
      </c>
      <c r="E16" s="38">
        <v>10933</v>
      </c>
      <c r="F16" s="38">
        <v>11183</v>
      </c>
      <c r="G16" s="38">
        <v>11700</v>
      </c>
      <c r="H16" s="38">
        <v>12442</v>
      </c>
      <c r="I16" s="38">
        <v>13061</v>
      </c>
      <c r="J16" s="38">
        <v>13601</v>
      </c>
      <c r="K16" s="38">
        <v>14011</v>
      </c>
      <c r="L16" s="38">
        <v>14380</v>
      </c>
      <c r="M16" s="38">
        <v>14699</v>
      </c>
      <c r="N16" s="38">
        <v>15118</v>
      </c>
      <c r="O16" s="38">
        <v>15456</v>
      </c>
      <c r="P16" s="38">
        <v>15367</v>
      </c>
      <c r="Q16" s="38">
        <v>15161</v>
      </c>
      <c r="R16" s="38">
        <v>15017</v>
      </c>
      <c r="S16" s="38">
        <v>14805</v>
      </c>
      <c r="T16" s="38">
        <v>14619</v>
      </c>
      <c r="U16" s="38">
        <v>14564</v>
      </c>
      <c r="V16" s="38">
        <v>14331</v>
      </c>
      <c r="W16" s="38">
        <v>13893</v>
      </c>
      <c r="X16" s="38">
        <v>13745</v>
      </c>
      <c r="Y16" s="38">
        <v>13557</v>
      </c>
      <c r="Z16" s="38">
        <v>13310</v>
      </c>
      <c r="AA16" s="38">
        <v>13088</v>
      </c>
      <c r="AB16" s="38">
        <v>12926</v>
      </c>
    </row>
    <row r="17" spans="1:28" ht="12.75">
      <c r="A17" s="38" t="s">
        <v>80</v>
      </c>
      <c r="B17" s="38">
        <v>4</v>
      </c>
      <c r="C17" s="38">
        <v>31900</v>
      </c>
      <c r="D17" s="38">
        <v>31393</v>
      </c>
      <c r="E17" s="38">
        <v>30579</v>
      </c>
      <c r="F17" s="38">
        <v>29462</v>
      </c>
      <c r="G17" s="38">
        <v>28408</v>
      </c>
      <c r="H17" s="38">
        <v>27352</v>
      </c>
      <c r="I17" s="38">
        <v>26291</v>
      </c>
      <c r="J17" s="38">
        <v>25490</v>
      </c>
      <c r="K17" s="38">
        <v>25019</v>
      </c>
      <c r="L17" s="38">
        <v>24930</v>
      </c>
      <c r="M17" s="38">
        <v>24948</v>
      </c>
      <c r="N17" s="38">
        <v>24854</v>
      </c>
      <c r="O17" s="38">
        <v>25014</v>
      </c>
      <c r="P17" s="38">
        <v>25643</v>
      </c>
      <c r="Q17" s="38">
        <v>26500</v>
      </c>
      <c r="R17" s="38">
        <v>27539</v>
      </c>
      <c r="S17" s="38">
        <v>28563</v>
      </c>
      <c r="T17" s="38">
        <v>29442</v>
      </c>
      <c r="U17" s="38">
        <v>29769</v>
      </c>
      <c r="V17" s="38">
        <v>29935</v>
      </c>
      <c r="W17" s="38">
        <v>30113</v>
      </c>
      <c r="X17" s="38">
        <v>30321</v>
      </c>
      <c r="Y17" s="38">
        <v>30472</v>
      </c>
      <c r="Z17" s="38">
        <v>30335</v>
      </c>
      <c r="AA17" s="38">
        <v>29896</v>
      </c>
      <c r="AB17" s="38">
        <v>29315</v>
      </c>
    </row>
    <row r="18" spans="1:28" ht="12.75">
      <c r="A18" s="38" t="s">
        <v>80</v>
      </c>
      <c r="B18" s="38">
        <v>5</v>
      </c>
      <c r="C18" s="38">
        <v>31018</v>
      </c>
      <c r="D18" s="38">
        <v>31546</v>
      </c>
      <c r="E18" s="38">
        <v>31990</v>
      </c>
      <c r="F18" s="38">
        <v>32510</v>
      </c>
      <c r="G18" s="38">
        <v>32863</v>
      </c>
      <c r="H18" s="38">
        <v>33124</v>
      </c>
      <c r="I18" s="38">
        <v>33247</v>
      </c>
      <c r="J18" s="38">
        <v>33069</v>
      </c>
      <c r="K18" s="38">
        <v>32899</v>
      </c>
      <c r="L18" s="38">
        <v>32503</v>
      </c>
      <c r="M18" s="38">
        <v>32168</v>
      </c>
      <c r="N18" s="38">
        <v>31585</v>
      </c>
      <c r="O18" s="38">
        <v>30746</v>
      </c>
      <c r="P18" s="38">
        <v>29622</v>
      </c>
      <c r="Q18" s="38">
        <v>28576</v>
      </c>
      <c r="R18" s="38">
        <v>27521</v>
      </c>
      <c r="S18" s="38">
        <v>26466</v>
      </c>
      <c r="T18" s="38">
        <v>25690</v>
      </c>
      <c r="U18" s="38">
        <v>25239</v>
      </c>
      <c r="V18" s="38">
        <v>25170</v>
      </c>
      <c r="W18" s="38">
        <v>25206</v>
      </c>
      <c r="X18" s="38">
        <v>25127</v>
      </c>
      <c r="Y18" s="38">
        <v>25295</v>
      </c>
      <c r="Z18" s="38">
        <v>25913</v>
      </c>
      <c r="AA18" s="38">
        <v>26760</v>
      </c>
      <c r="AB18" s="38">
        <v>27788</v>
      </c>
    </row>
    <row r="19" spans="1:28" ht="12.75">
      <c r="A19" s="38" t="s">
        <v>80</v>
      </c>
      <c r="B19" s="38">
        <v>6</v>
      </c>
      <c r="C19" s="38">
        <v>16342</v>
      </c>
      <c r="D19" s="38">
        <v>15474</v>
      </c>
      <c r="E19" s="38">
        <v>15098</v>
      </c>
      <c r="F19" s="38">
        <v>14939</v>
      </c>
      <c r="G19" s="38">
        <v>14829</v>
      </c>
      <c r="H19" s="38">
        <v>14889</v>
      </c>
      <c r="I19" s="38">
        <v>15033</v>
      </c>
      <c r="J19" s="38">
        <v>15174</v>
      </c>
      <c r="K19" s="38">
        <v>15383</v>
      </c>
      <c r="L19" s="38">
        <v>15625</v>
      </c>
      <c r="M19" s="38">
        <v>15841</v>
      </c>
      <c r="N19" s="38">
        <v>16174</v>
      </c>
      <c r="O19" s="38">
        <v>16444</v>
      </c>
      <c r="P19" s="38">
        <v>16729</v>
      </c>
      <c r="Q19" s="38">
        <v>16826</v>
      </c>
      <c r="R19" s="38">
        <v>16868</v>
      </c>
      <c r="S19" s="38">
        <v>16668</v>
      </c>
      <c r="T19" s="38">
        <v>16257</v>
      </c>
      <c r="U19" s="38">
        <v>15825</v>
      </c>
      <c r="V19" s="38">
        <v>15367</v>
      </c>
      <c r="W19" s="38">
        <v>15015</v>
      </c>
      <c r="X19" s="38">
        <v>14666</v>
      </c>
      <c r="Y19" s="38">
        <v>14276</v>
      </c>
      <c r="Z19" s="38">
        <v>13633</v>
      </c>
      <c r="AA19" s="38">
        <v>13092</v>
      </c>
      <c r="AB19" s="38">
        <v>12438</v>
      </c>
    </row>
    <row r="20" spans="1:28" ht="12.75">
      <c r="A20" s="38" t="s">
        <v>80</v>
      </c>
      <c r="B20" s="38">
        <v>7</v>
      </c>
      <c r="C20" s="38">
        <v>13578</v>
      </c>
      <c r="D20" s="38">
        <v>14659</v>
      </c>
      <c r="E20" s="38">
        <v>15249</v>
      </c>
      <c r="F20" s="38">
        <v>15501</v>
      </c>
      <c r="G20" s="38">
        <v>15789</v>
      </c>
      <c r="H20" s="38">
        <v>15794</v>
      </c>
      <c r="I20" s="38">
        <v>14982</v>
      </c>
      <c r="J20" s="38">
        <v>14641</v>
      </c>
      <c r="K20" s="38">
        <v>14499</v>
      </c>
      <c r="L20" s="38">
        <v>14403</v>
      </c>
      <c r="M20" s="38">
        <v>14474</v>
      </c>
      <c r="N20" s="38">
        <v>14620</v>
      </c>
      <c r="O20" s="38">
        <v>14763</v>
      </c>
      <c r="P20" s="38">
        <v>14972</v>
      </c>
      <c r="Q20" s="38">
        <v>15208</v>
      </c>
      <c r="R20" s="38">
        <v>15422</v>
      </c>
      <c r="S20" s="38">
        <v>15748</v>
      </c>
      <c r="T20" s="38">
        <v>16016</v>
      </c>
      <c r="U20" s="38">
        <v>16294</v>
      </c>
      <c r="V20" s="38">
        <v>16394</v>
      </c>
      <c r="W20" s="38">
        <v>16441</v>
      </c>
      <c r="X20" s="38">
        <v>16251</v>
      </c>
      <c r="Y20" s="38">
        <v>15864</v>
      </c>
      <c r="Z20" s="38">
        <v>15456</v>
      </c>
      <c r="AA20" s="38">
        <v>15018</v>
      </c>
      <c r="AB20" s="38">
        <v>14681</v>
      </c>
    </row>
    <row r="21" spans="1:28" ht="12.75">
      <c r="A21" s="38" t="s">
        <v>80</v>
      </c>
      <c r="B21" s="38">
        <v>8</v>
      </c>
      <c r="C21" s="38">
        <v>21329</v>
      </c>
      <c r="D21" s="38">
        <v>21649</v>
      </c>
      <c r="E21" s="38">
        <v>22073</v>
      </c>
      <c r="F21" s="38">
        <v>22642</v>
      </c>
      <c r="G21" s="38">
        <v>22954</v>
      </c>
      <c r="H21" s="38">
        <v>23353</v>
      </c>
      <c r="I21" s="38">
        <v>24540</v>
      </c>
      <c r="J21" s="38">
        <v>25366</v>
      </c>
      <c r="K21" s="38">
        <v>25904</v>
      </c>
      <c r="L21" s="38">
        <v>26380</v>
      </c>
      <c r="M21" s="38">
        <v>26825</v>
      </c>
      <c r="N21" s="38">
        <v>27043</v>
      </c>
      <c r="O21" s="38">
        <v>27287</v>
      </c>
      <c r="P21" s="38">
        <v>27426</v>
      </c>
      <c r="Q21" s="38">
        <v>27628</v>
      </c>
      <c r="R21" s="38">
        <v>27738</v>
      </c>
      <c r="S21" s="38">
        <v>27242</v>
      </c>
      <c r="T21" s="38">
        <v>27134</v>
      </c>
      <c r="U21" s="38">
        <v>27262</v>
      </c>
      <c r="V21" s="38">
        <v>27441</v>
      </c>
      <c r="W21" s="38">
        <v>27742</v>
      </c>
      <c r="X21" s="38">
        <v>28208</v>
      </c>
      <c r="Y21" s="38">
        <v>28604</v>
      </c>
      <c r="Z21" s="38">
        <v>29083</v>
      </c>
      <c r="AA21" s="38">
        <v>29405</v>
      </c>
      <c r="AB21" s="38">
        <v>29664</v>
      </c>
    </row>
    <row r="22" spans="1:28" ht="12.75">
      <c r="A22" s="38" t="s">
        <v>80</v>
      </c>
      <c r="B22" s="38">
        <v>9</v>
      </c>
      <c r="C22" s="38">
        <v>12459</v>
      </c>
      <c r="D22" s="38">
        <v>12601</v>
      </c>
      <c r="E22" s="38">
        <v>12870</v>
      </c>
      <c r="F22" s="38">
        <v>13024</v>
      </c>
      <c r="G22" s="38">
        <v>13390</v>
      </c>
      <c r="H22" s="38">
        <v>13755</v>
      </c>
      <c r="I22" s="38">
        <v>14134</v>
      </c>
      <c r="J22" s="38">
        <v>14506</v>
      </c>
      <c r="K22" s="38">
        <v>14943</v>
      </c>
      <c r="L22" s="38">
        <v>15330</v>
      </c>
      <c r="M22" s="38">
        <v>15543</v>
      </c>
      <c r="N22" s="38">
        <v>15955</v>
      </c>
      <c r="O22" s="38">
        <v>16418</v>
      </c>
      <c r="P22" s="38">
        <v>16978</v>
      </c>
      <c r="Q22" s="38">
        <v>17329</v>
      </c>
      <c r="R22" s="38">
        <v>17743</v>
      </c>
      <c r="S22" s="38">
        <v>18776</v>
      </c>
      <c r="T22" s="38">
        <v>19508</v>
      </c>
      <c r="U22" s="38">
        <v>19991</v>
      </c>
      <c r="V22" s="38">
        <v>20419</v>
      </c>
      <c r="W22" s="38">
        <v>20778</v>
      </c>
      <c r="X22" s="38">
        <v>20974</v>
      </c>
      <c r="Y22" s="38">
        <v>21213</v>
      </c>
      <c r="Z22" s="38">
        <v>21367</v>
      </c>
      <c r="AA22" s="38">
        <v>21565</v>
      </c>
      <c r="AB22" s="38">
        <v>21683</v>
      </c>
    </row>
    <row r="23" spans="1:28" ht="12.75">
      <c r="A23" s="38" t="s">
        <v>80</v>
      </c>
      <c r="B23" s="38">
        <v>10</v>
      </c>
      <c r="C23" s="38">
        <v>3198</v>
      </c>
      <c r="D23" s="38">
        <v>3446</v>
      </c>
      <c r="E23" s="38">
        <v>3621</v>
      </c>
      <c r="F23" s="38">
        <v>3885</v>
      </c>
      <c r="G23" s="38">
        <v>4089</v>
      </c>
      <c r="H23" s="38">
        <v>4301</v>
      </c>
      <c r="I23" s="38">
        <v>4493</v>
      </c>
      <c r="J23" s="38">
        <v>4718</v>
      </c>
      <c r="K23" s="38">
        <v>4946</v>
      </c>
      <c r="L23" s="38">
        <v>5214</v>
      </c>
      <c r="M23" s="38">
        <v>5513</v>
      </c>
      <c r="N23" s="38">
        <v>5792</v>
      </c>
      <c r="O23" s="38">
        <v>6094</v>
      </c>
      <c r="P23" s="38">
        <v>6375</v>
      </c>
      <c r="Q23" s="38">
        <v>6755</v>
      </c>
      <c r="R23" s="38">
        <v>7138</v>
      </c>
      <c r="S23" s="38">
        <v>7509</v>
      </c>
      <c r="T23" s="38">
        <v>7888</v>
      </c>
      <c r="U23" s="38">
        <v>8303</v>
      </c>
      <c r="V23" s="38">
        <v>8693</v>
      </c>
      <c r="W23" s="38">
        <v>8986</v>
      </c>
      <c r="X23" s="38">
        <v>9383</v>
      </c>
      <c r="Y23" s="38">
        <v>9814</v>
      </c>
      <c r="Z23" s="38">
        <v>10284</v>
      </c>
      <c r="AA23" s="38">
        <v>10667</v>
      </c>
      <c r="AB23" s="38">
        <v>11086</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indexed="44"/>
    <pageSetUpPr fitToPage="1"/>
  </sheetPr>
  <dimension ref="A1:AD25"/>
  <sheetViews>
    <sheetView zoomScalePageLayoutView="0" workbookViewId="0" topLeftCell="A1">
      <selection activeCell="A1" sqref="A1:L1"/>
    </sheetView>
  </sheetViews>
  <sheetFormatPr defaultColWidth="9.140625" defaultRowHeight="12.75"/>
  <cols>
    <col min="1" max="1" width="19.00390625" style="63" customWidth="1"/>
    <col min="2" max="16384" width="9.140625" style="63" customWidth="1"/>
  </cols>
  <sheetData>
    <row r="1" spans="1:15" ht="17.25" customHeight="1">
      <c r="A1" s="245" t="s">
        <v>745</v>
      </c>
      <c r="B1" s="253"/>
      <c r="C1" s="253"/>
      <c r="D1" s="253"/>
      <c r="E1" s="253"/>
      <c r="F1" s="253"/>
      <c r="G1" s="253"/>
      <c r="H1" s="253"/>
      <c r="I1" s="253"/>
      <c r="J1" s="253"/>
      <c r="K1" s="253"/>
      <c r="L1" s="253"/>
      <c r="M1" s="248" t="s">
        <v>89</v>
      </c>
      <c r="N1" s="248"/>
      <c r="O1" s="248"/>
    </row>
    <row r="2" spans="1:15" ht="14.25" customHeight="1" thickBot="1">
      <c r="A2" s="73"/>
      <c r="B2" s="74"/>
      <c r="C2" s="75"/>
      <c r="D2" s="75"/>
      <c r="E2" s="76"/>
      <c r="F2" s="76"/>
      <c r="G2" s="76"/>
      <c r="H2" s="76"/>
      <c r="I2" s="76"/>
      <c r="J2" s="76"/>
      <c r="K2" s="76"/>
      <c r="L2" s="76"/>
      <c r="M2" s="76"/>
      <c r="N2" s="76"/>
      <c r="O2" s="77"/>
    </row>
    <row r="3" spans="1:30" s="69" customFormat="1" ht="14.25" customHeight="1" thickBot="1">
      <c r="A3" s="131"/>
      <c r="B3" s="78">
        <v>2012</v>
      </c>
      <c r="C3" s="78">
        <v>2013</v>
      </c>
      <c r="D3" s="78">
        <v>2014</v>
      </c>
      <c r="E3" s="78">
        <v>2015</v>
      </c>
      <c r="F3" s="78">
        <v>2016</v>
      </c>
      <c r="G3" s="78">
        <v>2017</v>
      </c>
      <c r="H3" s="78">
        <v>2018</v>
      </c>
      <c r="I3" s="78">
        <v>2019</v>
      </c>
      <c r="J3" s="78">
        <v>2020</v>
      </c>
      <c r="K3" s="78">
        <v>2021</v>
      </c>
      <c r="L3" s="78">
        <v>2022</v>
      </c>
      <c r="M3" s="78">
        <v>2023</v>
      </c>
      <c r="N3" s="78">
        <v>2024</v>
      </c>
      <c r="O3" s="78">
        <v>2025</v>
      </c>
      <c r="P3" s="78">
        <v>2026</v>
      </c>
      <c r="Q3" s="78">
        <v>2027</v>
      </c>
      <c r="R3" s="78">
        <v>2028</v>
      </c>
      <c r="S3" s="78">
        <v>2029</v>
      </c>
      <c r="T3" s="78">
        <v>2030</v>
      </c>
      <c r="U3" s="78">
        <v>2031</v>
      </c>
      <c r="V3" s="78">
        <v>2032</v>
      </c>
      <c r="W3" s="78">
        <v>2033</v>
      </c>
      <c r="X3" s="78">
        <v>2034</v>
      </c>
      <c r="Y3" s="78">
        <v>2035</v>
      </c>
      <c r="Z3" s="78">
        <v>2036</v>
      </c>
      <c r="AA3" s="78">
        <v>2037</v>
      </c>
      <c r="AB3" s="249" t="s">
        <v>704</v>
      </c>
      <c r="AC3" s="250"/>
      <c r="AD3" s="79"/>
    </row>
    <row r="4" spans="1:30" s="69" customFormat="1" ht="14.25" customHeight="1">
      <c r="A4" s="136" t="s">
        <v>90</v>
      </c>
      <c r="B4" s="81">
        <v>17540</v>
      </c>
      <c r="C4" s="81">
        <v>17540</v>
      </c>
      <c r="D4" s="81">
        <v>17560</v>
      </c>
      <c r="E4" s="81">
        <v>17590</v>
      </c>
      <c r="F4" s="81">
        <v>17660</v>
      </c>
      <c r="G4" s="81">
        <v>17740</v>
      </c>
      <c r="H4" s="81">
        <v>17810</v>
      </c>
      <c r="I4" s="81">
        <v>17890</v>
      </c>
      <c r="J4" s="81">
        <v>17970</v>
      </c>
      <c r="K4" s="81">
        <v>18050</v>
      </c>
      <c r="L4" s="81">
        <v>18130</v>
      </c>
      <c r="M4" s="81">
        <v>18200</v>
      </c>
      <c r="N4" s="81">
        <v>18280</v>
      </c>
      <c r="O4" s="81">
        <v>18350</v>
      </c>
      <c r="P4" s="81">
        <v>18430</v>
      </c>
      <c r="Q4" s="81">
        <v>18490</v>
      </c>
      <c r="R4" s="81">
        <v>18560</v>
      </c>
      <c r="S4" s="81">
        <v>18620</v>
      </c>
      <c r="T4" s="81">
        <v>18680</v>
      </c>
      <c r="U4" s="81">
        <v>18730</v>
      </c>
      <c r="V4" s="81">
        <v>18770</v>
      </c>
      <c r="W4" s="81">
        <v>18810</v>
      </c>
      <c r="X4" s="81">
        <v>18840</v>
      </c>
      <c r="Y4" s="81">
        <v>18870</v>
      </c>
      <c r="Z4" s="81">
        <v>18890</v>
      </c>
      <c r="AA4" s="82">
        <v>18900</v>
      </c>
      <c r="AB4" s="81">
        <f>AA4-B4</f>
        <v>1360</v>
      </c>
      <c r="AC4" s="210">
        <v>0.0781</v>
      </c>
      <c r="AD4" s="84"/>
    </row>
    <row r="5" spans="1:30" ht="28.5" customHeight="1">
      <c r="A5" s="133" t="s">
        <v>33</v>
      </c>
      <c r="B5" s="86">
        <v>2890</v>
      </c>
      <c r="C5" s="86">
        <v>2820</v>
      </c>
      <c r="D5" s="86">
        <v>2770</v>
      </c>
      <c r="E5" s="86">
        <v>2710</v>
      </c>
      <c r="F5" s="86">
        <v>2670</v>
      </c>
      <c r="G5" s="86">
        <v>2670</v>
      </c>
      <c r="H5" s="86">
        <v>2680</v>
      </c>
      <c r="I5" s="86">
        <v>2680</v>
      </c>
      <c r="J5" s="86">
        <v>2680</v>
      </c>
      <c r="K5" s="86">
        <v>2670</v>
      </c>
      <c r="L5" s="86">
        <v>2670</v>
      </c>
      <c r="M5" s="86">
        <v>2690</v>
      </c>
      <c r="N5" s="86">
        <v>2680</v>
      </c>
      <c r="O5" s="86">
        <v>2680</v>
      </c>
      <c r="P5" s="86">
        <v>2690</v>
      </c>
      <c r="Q5" s="86">
        <v>2710</v>
      </c>
      <c r="R5" s="86">
        <v>2730</v>
      </c>
      <c r="S5" s="86">
        <v>2740</v>
      </c>
      <c r="T5" s="86">
        <v>2760</v>
      </c>
      <c r="U5" s="86">
        <v>2770</v>
      </c>
      <c r="V5" s="86">
        <v>2770</v>
      </c>
      <c r="W5" s="86">
        <v>2770</v>
      </c>
      <c r="X5" s="86">
        <v>2760</v>
      </c>
      <c r="Y5" s="86">
        <v>2750</v>
      </c>
      <c r="Z5" s="86">
        <v>2740</v>
      </c>
      <c r="AA5" s="87">
        <v>2720</v>
      </c>
      <c r="AB5" s="86">
        <f aca="true" t="shared" si="0" ref="AB5:AB18">AA5-B5</f>
        <v>-170</v>
      </c>
      <c r="AC5" s="211">
        <v>-0.0571</v>
      </c>
      <c r="AD5" s="84"/>
    </row>
    <row r="6" spans="1:30" ht="14.25" customHeight="1">
      <c r="A6" s="133" t="s">
        <v>3</v>
      </c>
      <c r="B6" s="86">
        <v>1580</v>
      </c>
      <c r="C6" s="86">
        <v>1600</v>
      </c>
      <c r="D6" s="86">
        <v>1610</v>
      </c>
      <c r="E6" s="86">
        <v>1650</v>
      </c>
      <c r="F6" s="86">
        <v>1660</v>
      </c>
      <c r="G6" s="86">
        <v>1620</v>
      </c>
      <c r="H6" s="86">
        <v>1580</v>
      </c>
      <c r="I6" s="86">
        <v>1530</v>
      </c>
      <c r="J6" s="86">
        <v>1510</v>
      </c>
      <c r="K6" s="86">
        <v>1480</v>
      </c>
      <c r="L6" s="86">
        <v>1430</v>
      </c>
      <c r="M6" s="86">
        <v>1390</v>
      </c>
      <c r="N6" s="86">
        <v>1360</v>
      </c>
      <c r="O6" s="86">
        <v>1330</v>
      </c>
      <c r="P6" s="86">
        <v>1340</v>
      </c>
      <c r="Q6" s="86">
        <v>1330</v>
      </c>
      <c r="R6" s="86">
        <v>1320</v>
      </c>
      <c r="S6" s="86">
        <v>1300</v>
      </c>
      <c r="T6" s="86">
        <v>1280</v>
      </c>
      <c r="U6" s="86">
        <v>1270</v>
      </c>
      <c r="V6" s="86">
        <v>1270</v>
      </c>
      <c r="W6" s="86">
        <v>1250</v>
      </c>
      <c r="X6" s="86">
        <v>1250</v>
      </c>
      <c r="Y6" s="86">
        <v>1250</v>
      </c>
      <c r="Z6" s="86">
        <v>1270</v>
      </c>
      <c r="AA6" s="87">
        <v>1280</v>
      </c>
      <c r="AB6" s="86">
        <f t="shared" si="0"/>
        <v>-300</v>
      </c>
      <c r="AC6" s="211">
        <v>-0.1915</v>
      </c>
      <c r="AD6" s="84"/>
    </row>
    <row r="7" spans="1:30" ht="14.25" customHeight="1">
      <c r="A7" s="133" t="s">
        <v>4</v>
      </c>
      <c r="B7" s="86">
        <v>910</v>
      </c>
      <c r="C7" s="86">
        <v>930</v>
      </c>
      <c r="D7" s="86">
        <v>940</v>
      </c>
      <c r="E7" s="86">
        <v>900</v>
      </c>
      <c r="F7" s="86">
        <v>920</v>
      </c>
      <c r="G7" s="86">
        <v>950</v>
      </c>
      <c r="H7" s="86">
        <v>960</v>
      </c>
      <c r="I7" s="86">
        <v>980</v>
      </c>
      <c r="J7" s="86">
        <v>1010</v>
      </c>
      <c r="K7" s="86">
        <v>1020</v>
      </c>
      <c r="L7" s="86">
        <v>1030</v>
      </c>
      <c r="M7" s="86">
        <v>1040</v>
      </c>
      <c r="N7" s="86">
        <v>1040</v>
      </c>
      <c r="O7" s="86">
        <v>1040</v>
      </c>
      <c r="P7" s="86">
        <v>990</v>
      </c>
      <c r="Q7" s="86">
        <v>930</v>
      </c>
      <c r="R7" s="86">
        <v>900</v>
      </c>
      <c r="S7" s="86">
        <v>860</v>
      </c>
      <c r="T7" s="86">
        <v>840</v>
      </c>
      <c r="U7" s="86">
        <v>850</v>
      </c>
      <c r="V7" s="86">
        <v>850</v>
      </c>
      <c r="W7" s="86">
        <v>870</v>
      </c>
      <c r="X7" s="86">
        <v>860</v>
      </c>
      <c r="Y7" s="86">
        <v>850</v>
      </c>
      <c r="Z7" s="86">
        <v>830</v>
      </c>
      <c r="AA7" s="87">
        <v>840</v>
      </c>
      <c r="AB7" s="86">
        <f t="shared" si="0"/>
        <v>-70</v>
      </c>
      <c r="AC7" s="211">
        <v>-0.0837</v>
      </c>
      <c r="AD7" s="84"/>
    </row>
    <row r="8" spans="1:30" ht="14.25" customHeight="1">
      <c r="A8" s="133" t="s">
        <v>5</v>
      </c>
      <c r="B8" s="86">
        <v>860</v>
      </c>
      <c r="C8" s="86">
        <v>880</v>
      </c>
      <c r="D8" s="86">
        <v>920</v>
      </c>
      <c r="E8" s="86">
        <v>950</v>
      </c>
      <c r="F8" s="86">
        <v>950</v>
      </c>
      <c r="G8" s="86">
        <v>940</v>
      </c>
      <c r="H8" s="86">
        <v>970</v>
      </c>
      <c r="I8" s="86">
        <v>990</v>
      </c>
      <c r="J8" s="86">
        <v>950</v>
      </c>
      <c r="K8" s="86">
        <v>960</v>
      </c>
      <c r="L8" s="86">
        <v>1000</v>
      </c>
      <c r="M8" s="86">
        <v>1000</v>
      </c>
      <c r="N8" s="86">
        <v>1020</v>
      </c>
      <c r="O8" s="86">
        <v>1050</v>
      </c>
      <c r="P8" s="86">
        <v>1060</v>
      </c>
      <c r="Q8" s="86">
        <v>1070</v>
      </c>
      <c r="R8" s="86">
        <v>1080</v>
      </c>
      <c r="S8" s="86">
        <v>1080</v>
      </c>
      <c r="T8" s="86">
        <v>1090</v>
      </c>
      <c r="U8" s="86">
        <v>1030</v>
      </c>
      <c r="V8" s="86">
        <v>970</v>
      </c>
      <c r="W8" s="86">
        <v>940</v>
      </c>
      <c r="X8" s="86">
        <v>900</v>
      </c>
      <c r="Y8" s="86">
        <v>880</v>
      </c>
      <c r="Z8" s="86">
        <v>890</v>
      </c>
      <c r="AA8" s="87">
        <v>890</v>
      </c>
      <c r="AB8" s="86">
        <f t="shared" si="0"/>
        <v>30</v>
      </c>
      <c r="AC8" s="211">
        <v>0.0336</v>
      </c>
      <c r="AD8" s="84"/>
    </row>
    <row r="9" spans="1:30" ht="14.25" customHeight="1">
      <c r="A9" s="133" t="s">
        <v>6</v>
      </c>
      <c r="B9" s="86">
        <v>2270</v>
      </c>
      <c r="C9" s="86">
        <v>2180</v>
      </c>
      <c r="D9" s="86">
        <v>2060</v>
      </c>
      <c r="E9" s="86">
        <v>2020</v>
      </c>
      <c r="F9" s="86">
        <v>1970</v>
      </c>
      <c r="G9" s="86">
        <v>1960</v>
      </c>
      <c r="H9" s="86">
        <v>1950</v>
      </c>
      <c r="I9" s="86">
        <v>1940</v>
      </c>
      <c r="J9" s="86">
        <v>1970</v>
      </c>
      <c r="K9" s="86">
        <v>2030</v>
      </c>
      <c r="L9" s="86">
        <v>2080</v>
      </c>
      <c r="M9" s="86">
        <v>2140</v>
      </c>
      <c r="N9" s="86">
        <v>2190</v>
      </c>
      <c r="O9" s="86">
        <v>2190</v>
      </c>
      <c r="P9" s="86">
        <v>2200</v>
      </c>
      <c r="Q9" s="86">
        <v>2220</v>
      </c>
      <c r="R9" s="86">
        <v>2250</v>
      </c>
      <c r="S9" s="86">
        <v>2280</v>
      </c>
      <c r="T9" s="86">
        <v>2280</v>
      </c>
      <c r="U9" s="86">
        <v>2300</v>
      </c>
      <c r="V9" s="86">
        <v>2350</v>
      </c>
      <c r="W9" s="86">
        <v>2360</v>
      </c>
      <c r="X9" s="86">
        <v>2380</v>
      </c>
      <c r="Y9" s="86">
        <v>2420</v>
      </c>
      <c r="Z9" s="86">
        <v>2380</v>
      </c>
      <c r="AA9" s="87">
        <v>2330</v>
      </c>
      <c r="AB9" s="86">
        <f t="shared" si="0"/>
        <v>60</v>
      </c>
      <c r="AC9" s="211">
        <v>0.0248</v>
      </c>
      <c r="AD9" s="84"/>
    </row>
    <row r="10" spans="1:30" ht="14.25" customHeight="1">
      <c r="A10" s="133" t="s">
        <v>7</v>
      </c>
      <c r="B10" s="86">
        <v>2600</v>
      </c>
      <c r="C10" s="86">
        <v>2620</v>
      </c>
      <c r="D10" s="86">
        <v>2670</v>
      </c>
      <c r="E10" s="86">
        <v>2670</v>
      </c>
      <c r="F10" s="86">
        <v>2700</v>
      </c>
      <c r="G10" s="86">
        <v>2690</v>
      </c>
      <c r="H10" s="86">
        <v>2660</v>
      </c>
      <c r="I10" s="86">
        <v>2640</v>
      </c>
      <c r="J10" s="86">
        <v>2590</v>
      </c>
      <c r="K10" s="86">
        <v>2530</v>
      </c>
      <c r="L10" s="86">
        <v>2450</v>
      </c>
      <c r="M10" s="86">
        <v>2370</v>
      </c>
      <c r="N10" s="86">
        <v>2250</v>
      </c>
      <c r="O10" s="86">
        <v>2220</v>
      </c>
      <c r="P10" s="86">
        <v>2180</v>
      </c>
      <c r="Q10" s="86">
        <v>2180</v>
      </c>
      <c r="R10" s="86">
        <v>2160</v>
      </c>
      <c r="S10" s="86">
        <v>2150</v>
      </c>
      <c r="T10" s="86">
        <v>2180</v>
      </c>
      <c r="U10" s="86">
        <v>2240</v>
      </c>
      <c r="V10" s="86">
        <v>2290</v>
      </c>
      <c r="W10" s="86">
        <v>2350</v>
      </c>
      <c r="X10" s="86">
        <v>2400</v>
      </c>
      <c r="Y10" s="86">
        <v>2400</v>
      </c>
      <c r="Z10" s="86">
        <v>2410</v>
      </c>
      <c r="AA10" s="87">
        <v>2430</v>
      </c>
      <c r="AB10" s="86">
        <f t="shared" si="0"/>
        <v>-170</v>
      </c>
      <c r="AC10" s="211">
        <v>-0.0643</v>
      </c>
      <c r="AD10" s="84"/>
    </row>
    <row r="11" spans="1:30" ht="14.25" customHeight="1">
      <c r="A11" s="133" t="s">
        <v>8</v>
      </c>
      <c r="B11" s="86">
        <v>1280</v>
      </c>
      <c r="C11" s="86">
        <v>1280</v>
      </c>
      <c r="D11" s="86">
        <v>1260</v>
      </c>
      <c r="E11" s="86">
        <v>1280</v>
      </c>
      <c r="F11" s="86">
        <v>1290</v>
      </c>
      <c r="G11" s="86">
        <v>1310</v>
      </c>
      <c r="H11" s="86">
        <v>1330</v>
      </c>
      <c r="I11" s="86">
        <v>1340</v>
      </c>
      <c r="J11" s="86">
        <v>1370</v>
      </c>
      <c r="K11" s="86">
        <v>1360</v>
      </c>
      <c r="L11" s="86">
        <v>1350</v>
      </c>
      <c r="M11" s="86">
        <v>1370</v>
      </c>
      <c r="N11" s="86">
        <v>1410</v>
      </c>
      <c r="O11" s="86">
        <v>1390</v>
      </c>
      <c r="P11" s="86">
        <v>1430</v>
      </c>
      <c r="Q11" s="86">
        <v>1430</v>
      </c>
      <c r="R11" s="86">
        <v>1390</v>
      </c>
      <c r="S11" s="86">
        <v>1330</v>
      </c>
      <c r="T11" s="86">
        <v>1310</v>
      </c>
      <c r="U11" s="86">
        <v>1200</v>
      </c>
      <c r="V11" s="86">
        <v>1120</v>
      </c>
      <c r="W11" s="86">
        <v>1090</v>
      </c>
      <c r="X11" s="86">
        <v>1030</v>
      </c>
      <c r="Y11" s="86">
        <v>1030</v>
      </c>
      <c r="Z11" s="86">
        <v>1090</v>
      </c>
      <c r="AA11" s="87">
        <v>1160</v>
      </c>
      <c r="AB11" s="86">
        <f t="shared" si="0"/>
        <v>-120</v>
      </c>
      <c r="AC11" s="211">
        <v>-0.0923</v>
      </c>
      <c r="AD11" s="84"/>
    </row>
    <row r="12" spans="1:30" ht="14.25" customHeight="1">
      <c r="A12" s="133" t="s">
        <v>9</v>
      </c>
      <c r="B12" s="86">
        <v>1390</v>
      </c>
      <c r="C12" s="86">
        <v>1330</v>
      </c>
      <c r="D12" s="86">
        <v>1310</v>
      </c>
      <c r="E12" s="86">
        <v>1290</v>
      </c>
      <c r="F12" s="86">
        <v>1280</v>
      </c>
      <c r="G12" s="86">
        <v>1270</v>
      </c>
      <c r="H12" s="86">
        <v>1280</v>
      </c>
      <c r="I12" s="86">
        <v>1260</v>
      </c>
      <c r="J12" s="86">
        <v>1290</v>
      </c>
      <c r="K12" s="86">
        <v>1300</v>
      </c>
      <c r="L12" s="86">
        <v>1330</v>
      </c>
      <c r="M12" s="86">
        <v>1340</v>
      </c>
      <c r="N12" s="86">
        <v>1360</v>
      </c>
      <c r="O12" s="86">
        <v>1380</v>
      </c>
      <c r="P12" s="86">
        <v>1370</v>
      </c>
      <c r="Q12" s="86">
        <v>1360</v>
      </c>
      <c r="R12" s="86">
        <v>1380</v>
      </c>
      <c r="S12" s="86">
        <v>1420</v>
      </c>
      <c r="T12" s="86">
        <v>1410</v>
      </c>
      <c r="U12" s="86">
        <v>1450</v>
      </c>
      <c r="V12" s="86">
        <v>1450</v>
      </c>
      <c r="W12" s="86">
        <v>1410</v>
      </c>
      <c r="X12" s="86">
        <v>1350</v>
      </c>
      <c r="Y12" s="86">
        <v>1330</v>
      </c>
      <c r="Z12" s="86">
        <v>1220</v>
      </c>
      <c r="AA12" s="87">
        <v>1150</v>
      </c>
      <c r="AB12" s="86">
        <f t="shared" si="0"/>
        <v>-240</v>
      </c>
      <c r="AC12" s="211">
        <v>-0.1763</v>
      </c>
      <c r="AD12" s="84"/>
    </row>
    <row r="13" spans="1:30" ht="14.25" customHeight="1">
      <c r="A13" s="133" t="s">
        <v>10</v>
      </c>
      <c r="B13" s="86">
        <v>2110</v>
      </c>
      <c r="C13" s="86">
        <v>2230</v>
      </c>
      <c r="D13" s="86">
        <v>2330</v>
      </c>
      <c r="E13" s="86">
        <v>2380</v>
      </c>
      <c r="F13" s="86">
        <v>2430</v>
      </c>
      <c r="G13" s="86">
        <v>2470</v>
      </c>
      <c r="H13" s="86">
        <v>2490</v>
      </c>
      <c r="I13" s="86">
        <v>2500</v>
      </c>
      <c r="J13" s="86">
        <v>2490</v>
      </c>
      <c r="K13" s="86">
        <v>2520</v>
      </c>
      <c r="L13" s="86">
        <v>2470</v>
      </c>
      <c r="M13" s="86">
        <v>2420</v>
      </c>
      <c r="N13" s="86">
        <v>2390</v>
      </c>
      <c r="O13" s="86">
        <v>2410</v>
      </c>
      <c r="P13" s="86">
        <v>2430</v>
      </c>
      <c r="Q13" s="86">
        <v>2450</v>
      </c>
      <c r="R13" s="86">
        <v>2470</v>
      </c>
      <c r="S13" s="86">
        <v>2470</v>
      </c>
      <c r="T13" s="86">
        <v>2520</v>
      </c>
      <c r="U13" s="86">
        <v>2530</v>
      </c>
      <c r="V13" s="86">
        <v>2550</v>
      </c>
      <c r="W13" s="86">
        <v>2580</v>
      </c>
      <c r="X13" s="86">
        <v>2640</v>
      </c>
      <c r="Y13" s="86">
        <v>2640</v>
      </c>
      <c r="Z13" s="86">
        <v>2680</v>
      </c>
      <c r="AA13" s="87">
        <v>2680</v>
      </c>
      <c r="AB13" s="86">
        <f t="shared" si="0"/>
        <v>570</v>
      </c>
      <c r="AC13" s="211">
        <v>0.2702</v>
      </c>
      <c r="AD13" s="84"/>
    </row>
    <row r="14" spans="1:30" ht="14.25" customHeight="1">
      <c r="A14" s="133" t="s">
        <v>11</v>
      </c>
      <c r="B14" s="86">
        <v>1170</v>
      </c>
      <c r="C14" s="86">
        <v>1190</v>
      </c>
      <c r="D14" s="86">
        <v>1190</v>
      </c>
      <c r="E14" s="86">
        <v>1210</v>
      </c>
      <c r="F14" s="86">
        <v>1240</v>
      </c>
      <c r="G14" s="86">
        <v>1280</v>
      </c>
      <c r="H14" s="86">
        <v>1330</v>
      </c>
      <c r="I14" s="86">
        <v>1430</v>
      </c>
      <c r="J14" s="86">
        <v>1500</v>
      </c>
      <c r="K14" s="86">
        <v>1540</v>
      </c>
      <c r="L14" s="86">
        <v>1640</v>
      </c>
      <c r="M14" s="86">
        <v>1760</v>
      </c>
      <c r="N14" s="86">
        <v>1850</v>
      </c>
      <c r="O14" s="86">
        <v>1900</v>
      </c>
      <c r="P14" s="86">
        <v>1940</v>
      </c>
      <c r="Q14" s="86">
        <v>1980</v>
      </c>
      <c r="R14" s="86">
        <v>2000</v>
      </c>
      <c r="S14" s="86">
        <v>2010</v>
      </c>
      <c r="T14" s="86">
        <v>2010</v>
      </c>
      <c r="U14" s="86">
        <v>2030</v>
      </c>
      <c r="V14" s="86">
        <v>2000</v>
      </c>
      <c r="W14" s="86">
        <v>1970</v>
      </c>
      <c r="X14" s="86">
        <v>1960</v>
      </c>
      <c r="Y14" s="86">
        <v>1980</v>
      </c>
      <c r="Z14" s="86">
        <v>1990</v>
      </c>
      <c r="AA14" s="87">
        <v>2020</v>
      </c>
      <c r="AB14" s="86">
        <f t="shared" si="0"/>
        <v>850</v>
      </c>
      <c r="AC14" s="211">
        <v>0.723</v>
      </c>
      <c r="AD14" s="84"/>
    </row>
    <row r="15" spans="1:30" ht="14.25" customHeight="1">
      <c r="A15" s="133" t="s">
        <v>12</v>
      </c>
      <c r="B15" s="86">
        <v>470</v>
      </c>
      <c r="C15" s="86">
        <v>480</v>
      </c>
      <c r="D15" s="86">
        <v>510</v>
      </c>
      <c r="E15" s="86">
        <v>520</v>
      </c>
      <c r="F15" s="86">
        <v>550</v>
      </c>
      <c r="G15" s="86">
        <v>570</v>
      </c>
      <c r="H15" s="86">
        <v>580</v>
      </c>
      <c r="I15" s="86">
        <v>610</v>
      </c>
      <c r="J15" s="86">
        <v>620</v>
      </c>
      <c r="K15" s="86">
        <v>640</v>
      </c>
      <c r="L15" s="86">
        <v>670</v>
      </c>
      <c r="M15" s="86">
        <v>700</v>
      </c>
      <c r="N15" s="86">
        <v>720</v>
      </c>
      <c r="O15" s="86">
        <v>750</v>
      </c>
      <c r="P15" s="86">
        <v>790</v>
      </c>
      <c r="Q15" s="86">
        <v>830</v>
      </c>
      <c r="R15" s="86">
        <v>880</v>
      </c>
      <c r="S15" s="86">
        <v>960</v>
      </c>
      <c r="T15" s="86">
        <v>1010</v>
      </c>
      <c r="U15" s="86">
        <v>1050</v>
      </c>
      <c r="V15" s="86">
        <v>1140</v>
      </c>
      <c r="W15" s="86">
        <v>1230</v>
      </c>
      <c r="X15" s="86">
        <v>1300</v>
      </c>
      <c r="Y15" s="86">
        <v>1340</v>
      </c>
      <c r="Z15" s="86">
        <v>1380</v>
      </c>
      <c r="AA15" s="87">
        <v>1420</v>
      </c>
      <c r="AB15" s="86">
        <f t="shared" si="0"/>
        <v>950</v>
      </c>
      <c r="AC15" s="211">
        <v>1.9943</v>
      </c>
      <c r="AD15" s="84"/>
    </row>
    <row r="16" spans="1:30" ht="28.5" customHeight="1">
      <c r="A16" s="133" t="s">
        <v>610</v>
      </c>
      <c r="B16" s="86">
        <v>2890</v>
      </c>
      <c r="C16" s="86">
        <v>2820</v>
      </c>
      <c r="D16" s="86">
        <v>2770</v>
      </c>
      <c r="E16" s="86">
        <v>2710</v>
      </c>
      <c r="F16" s="86">
        <v>2670</v>
      </c>
      <c r="G16" s="86">
        <v>2670</v>
      </c>
      <c r="H16" s="86">
        <v>2680</v>
      </c>
      <c r="I16" s="86">
        <v>2680</v>
      </c>
      <c r="J16" s="86">
        <v>2680</v>
      </c>
      <c r="K16" s="86">
        <v>2670</v>
      </c>
      <c r="L16" s="86">
        <v>2670</v>
      </c>
      <c r="M16" s="86">
        <v>2690</v>
      </c>
      <c r="N16" s="86">
        <v>2680</v>
      </c>
      <c r="O16" s="86">
        <v>2680</v>
      </c>
      <c r="P16" s="86">
        <v>2690</v>
      </c>
      <c r="Q16" s="86">
        <v>2710</v>
      </c>
      <c r="R16" s="86">
        <v>2730</v>
      </c>
      <c r="S16" s="86">
        <v>2740</v>
      </c>
      <c r="T16" s="86">
        <v>2760</v>
      </c>
      <c r="U16" s="86">
        <v>2770</v>
      </c>
      <c r="V16" s="86">
        <v>2770</v>
      </c>
      <c r="W16" s="86">
        <v>2770</v>
      </c>
      <c r="X16" s="86">
        <v>2760</v>
      </c>
      <c r="Y16" s="86">
        <v>2750</v>
      </c>
      <c r="Z16" s="86">
        <v>2740</v>
      </c>
      <c r="AA16" s="87">
        <v>2720</v>
      </c>
      <c r="AB16" s="89">
        <f t="shared" si="0"/>
        <v>-170</v>
      </c>
      <c r="AC16" s="211">
        <v>-0.0571</v>
      </c>
      <c r="AD16" s="84"/>
    </row>
    <row r="17" spans="1:30" ht="15">
      <c r="A17" s="133" t="s">
        <v>611</v>
      </c>
      <c r="B17" s="86">
        <v>10350</v>
      </c>
      <c r="C17" s="86">
        <v>10370</v>
      </c>
      <c r="D17" s="86">
        <v>10400</v>
      </c>
      <c r="E17" s="86">
        <v>10460</v>
      </c>
      <c r="F17" s="86">
        <v>10540</v>
      </c>
      <c r="G17" s="86">
        <v>10620</v>
      </c>
      <c r="H17" s="86">
        <v>10690</v>
      </c>
      <c r="I17" s="86">
        <v>10790</v>
      </c>
      <c r="J17" s="86">
        <v>10900</v>
      </c>
      <c r="K17" s="86">
        <v>10930</v>
      </c>
      <c r="L17" s="86">
        <v>10920</v>
      </c>
      <c r="M17" s="86">
        <v>10890</v>
      </c>
      <c r="N17" s="86">
        <v>10890</v>
      </c>
      <c r="O17" s="86">
        <v>10870</v>
      </c>
      <c r="P17" s="86">
        <v>10840</v>
      </c>
      <c r="Q17" s="86">
        <v>10800</v>
      </c>
      <c r="R17" s="86">
        <v>10750</v>
      </c>
      <c r="S17" s="86">
        <v>10710</v>
      </c>
      <c r="T17" s="86">
        <v>10660</v>
      </c>
      <c r="U17" s="86">
        <v>10600</v>
      </c>
      <c r="V17" s="86">
        <v>10580</v>
      </c>
      <c r="W17" s="86">
        <v>10550</v>
      </c>
      <c r="X17" s="86">
        <v>10540</v>
      </c>
      <c r="Y17" s="86">
        <v>10620</v>
      </c>
      <c r="Z17" s="86">
        <v>10660</v>
      </c>
      <c r="AA17" s="87">
        <v>10630</v>
      </c>
      <c r="AB17" s="89">
        <f t="shared" si="0"/>
        <v>280</v>
      </c>
      <c r="AC17" s="211">
        <v>0.0276</v>
      </c>
      <c r="AD17" s="84"/>
    </row>
    <row r="18" spans="1:30" ht="15.75" thickBot="1">
      <c r="A18" s="134" t="s">
        <v>612</v>
      </c>
      <c r="B18" s="91">
        <v>4300</v>
      </c>
      <c r="C18" s="91">
        <v>4360</v>
      </c>
      <c r="D18" s="91">
        <v>4400</v>
      </c>
      <c r="E18" s="91">
        <v>4420</v>
      </c>
      <c r="F18" s="91">
        <v>4450</v>
      </c>
      <c r="G18" s="91">
        <v>4440</v>
      </c>
      <c r="H18" s="91">
        <v>4450</v>
      </c>
      <c r="I18" s="91">
        <v>4420</v>
      </c>
      <c r="J18" s="91">
        <v>4400</v>
      </c>
      <c r="K18" s="91">
        <v>4450</v>
      </c>
      <c r="L18" s="91">
        <v>4540</v>
      </c>
      <c r="M18" s="91">
        <v>4620</v>
      </c>
      <c r="N18" s="91">
        <v>4710</v>
      </c>
      <c r="O18" s="91">
        <v>4800</v>
      </c>
      <c r="P18" s="91">
        <v>4890</v>
      </c>
      <c r="Q18" s="91">
        <v>4980</v>
      </c>
      <c r="R18" s="91">
        <v>5080</v>
      </c>
      <c r="S18" s="91">
        <v>5170</v>
      </c>
      <c r="T18" s="91">
        <v>5260</v>
      </c>
      <c r="U18" s="91">
        <v>5360</v>
      </c>
      <c r="V18" s="91">
        <v>5420</v>
      </c>
      <c r="W18" s="91">
        <v>5490</v>
      </c>
      <c r="X18" s="91">
        <v>5540</v>
      </c>
      <c r="Y18" s="91">
        <v>5490</v>
      </c>
      <c r="Z18" s="91">
        <v>5490</v>
      </c>
      <c r="AA18" s="92">
        <v>5550</v>
      </c>
      <c r="AB18" s="93">
        <f t="shared" si="0"/>
        <v>1250</v>
      </c>
      <c r="AC18" s="212">
        <v>0.2905</v>
      </c>
      <c r="AD18" s="84"/>
    </row>
    <row r="19" spans="13:15" ht="14.25" customHeight="1">
      <c r="M19" s="95"/>
      <c r="N19" s="95"/>
      <c r="O19" s="95"/>
    </row>
    <row r="20" spans="1:15" ht="14.25" customHeight="1">
      <c r="A20" s="71" t="s">
        <v>680</v>
      </c>
      <c r="M20" s="95"/>
      <c r="N20" s="95"/>
      <c r="O20" s="95"/>
    </row>
    <row r="21" spans="1:20" ht="24.75" customHeight="1">
      <c r="A21" s="251" t="s">
        <v>727</v>
      </c>
      <c r="B21" s="252"/>
      <c r="C21" s="252"/>
      <c r="D21" s="252"/>
      <c r="E21" s="252"/>
      <c r="F21" s="252"/>
      <c r="G21" s="252"/>
      <c r="H21" s="252"/>
      <c r="I21" s="252"/>
      <c r="J21" s="252"/>
      <c r="K21" s="252"/>
      <c r="L21" s="252"/>
      <c r="M21" s="252"/>
      <c r="N21" s="252"/>
      <c r="O21" s="252"/>
      <c r="P21" s="252"/>
      <c r="Q21" s="252"/>
      <c r="R21" s="252"/>
      <c r="S21" s="252"/>
      <c r="T21" s="252"/>
    </row>
    <row r="22" spans="1:15" ht="14.25" customHeight="1">
      <c r="A22" s="246" t="s">
        <v>682</v>
      </c>
      <c r="B22" s="246"/>
      <c r="C22" s="246"/>
      <c r="H22" s="96"/>
      <c r="I22" s="96"/>
      <c r="J22" s="96"/>
      <c r="K22" s="96"/>
      <c r="L22" s="96"/>
      <c r="M22" s="96"/>
      <c r="N22" s="96"/>
      <c r="O22" s="96"/>
    </row>
    <row r="23" spans="1:15" ht="14.25" customHeight="1">
      <c r="A23" s="246" t="s">
        <v>614</v>
      </c>
      <c r="B23" s="246"/>
      <c r="C23" s="246"/>
      <c r="H23" s="96"/>
      <c r="I23" s="96"/>
      <c r="J23" s="96"/>
      <c r="K23" s="96"/>
      <c r="L23" s="96"/>
      <c r="M23" s="96"/>
      <c r="N23" s="96"/>
      <c r="O23" s="96"/>
    </row>
    <row r="24" spans="1:15" ht="14.25" customHeight="1">
      <c r="A24" s="73"/>
      <c r="B24" s="74"/>
      <c r="C24" s="75"/>
      <c r="D24" s="75"/>
      <c r="E24" s="76"/>
      <c r="F24" s="76"/>
      <c r="G24" s="76"/>
      <c r="H24" s="76"/>
      <c r="I24" s="76"/>
      <c r="J24" s="76"/>
      <c r="K24" s="76"/>
      <c r="L24" s="76"/>
      <c r="M24" s="76"/>
      <c r="N24" s="76"/>
      <c r="O24" s="77"/>
    </row>
    <row r="25" spans="1:15" ht="14.25" customHeight="1">
      <c r="A25" s="241" t="s">
        <v>706</v>
      </c>
      <c r="B25" s="241"/>
      <c r="C25" s="75"/>
      <c r="D25" s="75"/>
      <c r="E25" s="76"/>
      <c r="F25" s="76"/>
      <c r="G25" s="76"/>
      <c r="H25" s="76"/>
      <c r="I25" s="76"/>
      <c r="J25" s="76"/>
      <c r="K25" s="76"/>
      <c r="L25" s="76"/>
      <c r="M25" s="76"/>
      <c r="N25" s="76"/>
      <c r="O25" s="77"/>
    </row>
  </sheetData>
  <sheetProtection/>
  <mergeCells count="7">
    <mergeCell ref="A25:B25"/>
    <mergeCell ref="A23:C23"/>
    <mergeCell ref="AB3:AC3"/>
    <mergeCell ref="A21:T21"/>
    <mergeCell ref="A1:L1"/>
    <mergeCell ref="M1:O1"/>
    <mergeCell ref="A22:C22"/>
  </mergeCells>
  <hyperlinks>
    <hyperlink ref="M1" location="Contents!A1" display="Back to contents page"/>
  </hyperlinks>
  <printOptions/>
  <pageMargins left="0.75" right="0.75" top="1" bottom="1" header="0.5" footer="0.5"/>
  <pageSetup fitToHeight="1" fitToWidth="1" horizontalDpi="600" verticalDpi="600" orientation="landscape" paperSize="9" scale="47" r:id="rId1"/>
</worksheet>
</file>

<file path=xl/worksheets/sheet5.xml><?xml version="1.0" encoding="utf-8"?>
<worksheet xmlns="http://schemas.openxmlformats.org/spreadsheetml/2006/main" xmlns:r="http://schemas.openxmlformats.org/officeDocument/2006/relationships">
  <sheetPr>
    <tabColor indexed="44"/>
    <pageSetUpPr fitToPage="1"/>
  </sheetPr>
  <dimension ref="A1:AD25"/>
  <sheetViews>
    <sheetView zoomScalePageLayoutView="0" workbookViewId="0" topLeftCell="A1">
      <selection activeCell="A1" sqref="A1:N1"/>
    </sheetView>
  </sheetViews>
  <sheetFormatPr defaultColWidth="9.140625" defaultRowHeight="12.75"/>
  <cols>
    <col min="1" max="1" width="19.00390625" style="63" customWidth="1"/>
    <col min="2" max="4" width="9.28125" style="63" bestFit="1" customWidth="1"/>
    <col min="5" max="7" width="9.421875" style="63" bestFit="1" customWidth="1"/>
    <col min="8" max="9" width="9.28125" style="63" bestFit="1" customWidth="1"/>
    <col min="10" max="11" width="9.421875" style="63" bestFit="1" customWidth="1"/>
    <col min="12" max="12" width="9.00390625" style="63" bestFit="1" customWidth="1"/>
    <col min="13" max="13" width="9.28125" style="63" bestFit="1" customWidth="1"/>
    <col min="14" max="15" width="9.421875" style="63" bestFit="1" customWidth="1"/>
    <col min="16" max="16384" width="9.140625" style="63" customWidth="1"/>
  </cols>
  <sheetData>
    <row r="1" spans="1:17" ht="17.25" customHeight="1">
      <c r="A1" s="245" t="s">
        <v>746</v>
      </c>
      <c r="B1" s="253"/>
      <c r="C1" s="253"/>
      <c r="D1" s="253"/>
      <c r="E1" s="253"/>
      <c r="F1" s="253"/>
      <c r="G1" s="253"/>
      <c r="H1" s="253"/>
      <c r="I1" s="253"/>
      <c r="J1" s="253"/>
      <c r="K1" s="253"/>
      <c r="L1" s="253"/>
      <c r="M1" s="253"/>
      <c r="N1" s="253"/>
      <c r="O1" s="248" t="s">
        <v>89</v>
      </c>
      <c r="P1" s="248"/>
      <c r="Q1" s="248"/>
    </row>
    <row r="2" spans="1:15" ht="14.25" customHeight="1" thickBot="1">
      <c r="A2" s="73"/>
      <c r="B2" s="74"/>
      <c r="C2" s="75"/>
      <c r="D2" s="75"/>
      <c r="E2" s="76"/>
      <c r="F2" s="76"/>
      <c r="G2" s="76"/>
      <c r="H2" s="76"/>
      <c r="I2" s="76"/>
      <c r="J2" s="76"/>
      <c r="K2" s="76"/>
      <c r="L2" s="76"/>
      <c r="M2" s="76"/>
      <c r="N2" s="76"/>
      <c r="O2" s="77"/>
    </row>
    <row r="3" spans="1:30" s="69" customFormat="1" ht="14.25" customHeight="1" thickBot="1">
      <c r="A3" s="131"/>
      <c r="B3" s="78">
        <v>2012</v>
      </c>
      <c r="C3" s="78">
        <v>2013</v>
      </c>
      <c r="D3" s="78">
        <v>2014</v>
      </c>
      <c r="E3" s="78">
        <v>2015</v>
      </c>
      <c r="F3" s="78">
        <v>2016</v>
      </c>
      <c r="G3" s="78">
        <v>2017</v>
      </c>
      <c r="H3" s="78">
        <v>2018</v>
      </c>
      <c r="I3" s="78">
        <v>2019</v>
      </c>
      <c r="J3" s="78">
        <v>2020</v>
      </c>
      <c r="K3" s="78">
        <v>2021</v>
      </c>
      <c r="L3" s="78">
        <v>2022</v>
      </c>
      <c r="M3" s="78">
        <v>2023</v>
      </c>
      <c r="N3" s="78">
        <v>2024</v>
      </c>
      <c r="O3" s="78">
        <v>2025</v>
      </c>
      <c r="P3" s="78">
        <v>2026</v>
      </c>
      <c r="Q3" s="78">
        <v>2027</v>
      </c>
      <c r="R3" s="78">
        <v>2028</v>
      </c>
      <c r="S3" s="78">
        <v>2029</v>
      </c>
      <c r="T3" s="78">
        <v>2030</v>
      </c>
      <c r="U3" s="78">
        <v>2031</v>
      </c>
      <c r="V3" s="78">
        <v>2032</v>
      </c>
      <c r="W3" s="78">
        <v>2033</v>
      </c>
      <c r="X3" s="78">
        <v>2034</v>
      </c>
      <c r="Y3" s="78">
        <v>2035</v>
      </c>
      <c r="Z3" s="78">
        <v>2036</v>
      </c>
      <c r="AA3" s="78">
        <v>2037</v>
      </c>
      <c r="AB3" s="249" t="s">
        <v>704</v>
      </c>
      <c r="AC3" s="250"/>
      <c r="AD3" s="79"/>
    </row>
    <row r="4" spans="1:30" s="69" customFormat="1" ht="14.25" customHeight="1">
      <c r="A4" s="136" t="s">
        <v>90</v>
      </c>
      <c r="B4" s="81">
        <v>14090</v>
      </c>
      <c r="C4" s="81">
        <v>14030</v>
      </c>
      <c r="D4" s="81">
        <v>13980</v>
      </c>
      <c r="E4" s="81">
        <v>13930</v>
      </c>
      <c r="F4" s="81">
        <v>13940</v>
      </c>
      <c r="G4" s="81">
        <v>13940</v>
      </c>
      <c r="H4" s="81">
        <v>13950</v>
      </c>
      <c r="I4" s="81">
        <v>13960</v>
      </c>
      <c r="J4" s="81">
        <v>13970</v>
      </c>
      <c r="K4" s="81">
        <v>13980</v>
      </c>
      <c r="L4" s="81">
        <v>13980</v>
      </c>
      <c r="M4" s="81">
        <v>13990</v>
      </c>
      <c r="N4" s="81">
        <v>13990</v>
      </c>
      <c r="O4" s="81">
        <v>13990</v>
      </c>
      <c r="P4" s="81">
        <v>13990</v>
      </c>
      <c r="Q4" s="81">
        <v>13990</v>
      </c>
      <c r="R4" s="81">
        <v>13980</v>
      </c>
      <c r="S4" s="81">
        <v>13970</v>
      </c>
      <c r="T4" s="81">
        <v>13960</v>
      </c>
      <c r="U4" s="81">
        <v>13940</v>
      </c>
      <c r="V4" s="81">
        <v>13920</v>
      </c>
      <c r="W4" s="81">
        <v>13890</v>
      </c>
      <c r="X4" s="81">
        <v>13870</v>
      </c>
      <c r="Y4" s="81">
        <v>13830</v>
      </c>
      <c r="Z4" s="81">
        <v>13800</v>
      </c>
      <c r="AA4" s="82">
        <v>13760</v>
      </c>
      <c r="AB4" s="81">
        <f aca="true" t="shared" si="0" ref="AB4:AB18">AA4-B4</f>
        <v>-330</v>
      </c>
      <c r="AC4" s="83">
        <v>-0.023</v>
      </c>
      <c r="AD4" s="84"/>
    </row>
    <row r="5" spans="1:30" ht="28.5" customHeight="1">
      <c r="A5" s="133" t="s">
        <v>33</v>
      </c>
      <c r="B5" s="86">
        <v>2070</v>
      </c>
      <c r="C5" s="86">
        <v>2030</v>
      </c>
      <c r="D5" s="86">
        <v>2010</v>
      </c>
      <c r="E5" s="86">
        <v>1980</v>
      </c>
      <c r="F5" s="86">
        <v>1970</v>
      </c>
      <c r="G5" s="86">
        <v>1990</v>
      </c>
      <c r="H5" s="86">
        <v>2000</v>
      </c>
      <c r="I5" s="86">
        <v>2010</v>
      </c>
      <c r="J5" s="86">
        <v>2000</v>
      </c>
      <c r="K5" s="86">
        <v>2010</v>
      </c>
      <c r="L5" s="86">
        <v>2030</v>
      </c>
      <c r="M5" s="86">
        <v>2040</v>
      </c>
      <c r="N5" s="86">
        <v>2050</v>
      </c>
      <c r="O5" s="86">
        <v>2070</v>
      </c>
      <c r="P5" s="86">
        <v>2050</v>
      </c>
      <c r="Q5" s="86">
        <v>2050</v>
      </c>
      <c r="R5" s="86">
        <v>2060</v>
      </c>
      <c r="S5" s="86">
        <v>2070</v>
      </c>
      <c r="T5" s="86">
        <v>2070</v>
      </c>
      <c r="U5" s="86">
        <v>2070</v>
      </c>
      <c r="V5" s="86">
        <v>2060</v>
      </c>
      <c r="W5" s="86">
        <v>2060</v>
      </c>
      <c r="X5" s="86">
        <v>2050</v>
      </c>
      <c r="Y5" s="86">
        <v>2030</v>
      </c>
      <c r="Z5" s="86">
        <v>2020</v>
      </c>
      <c r="AA5" s="87">
        <v>2000</v>
      </c>
      <c r="AB5" s="86">
        <f t="shared" si="0"/>
        <v>-70</v>
      </c>
      <c r="AC5" s="88">
        <v>-0.0358</v>
      </c>
      <c r="AD5" s="84"/>
    </row>
    <row r="6" spans="1:30" ht="14.25" customHeight="1">
      <c r="A6" s="133" t="s">
        <v>3</v>
      </c>
      <c r="B6" s="86">
        <v>1180</v>
      </c>
      <c r="C6" s="86">
        <v>1170</v>
      </c>
      <c r="D6" s="86">
        <v>1140</v>
      </c>
      <c r="E6" s="86">
        <v>1110</v>
      </c>
      <c r="F6" s="86">
        <v>1090</v>
      </c>
      <c r="G6" s="86">
        <v>1060</v>
      </c>
      <c r="H6" s="86">
        <v>1020</v>
      </c>
      <c r="I6" s="86">
        <v>1010</v>
      </c>
      <c r="J6" s="86">
        <v>970</v>
      </c>
      <c r="K6" s="86">
        <v>950</v>
      </c>
      <c r="L6" s="86">
        <v>900</v>
      </c>
      <c r="M6" s="86">
        <v>880</v>
      </c>
      <c r="N6" s="86">
        <v>860</v>
      </c>
      <c r="O6" s="86">
        <v>840</v>
      </c>
      <c r="P6" s="86">
        <v>870</v>
      </c>
      <c r="Q6" s="86">
        <v>890</v>
      </c>
      <c r="R6" s="86">
        <v>870</v>
      </c>
      <c r="S6" s="86">
        <v>860</v>
      </c>
      <c r="T6" s="86">
        <v>860</v>
      </c>
      <c r="U6" s="86">
        <v>870</v>
      </c>
      <c r="V6" s="86">
        <v>870</v>
      </c>
      <c r="W6" s="86">
        <v>870</v>
      </c>
      <c r="X6" s="86">
        <v>890</v>
      </c>
      <c r="Y6" s="86">
        <v>880</v>
      </c>
      <c r="Z6" s="86">
        <v>880</v>
      </c>
      <c r="AA6" s="87">
        <v>890</v>
      </c>
      <c r="AB6" s="86">
        <f t="shared" si="0"/>
        <v>-290</v>
      </c>
      <c r="AC6" s="88">
        <v>-0.2415</v>
      </c>
      <c r="AD6" s="84"/>
    </row>
    <row r="7" spans="1:30" ht="14.25" customHeight="1">
      <c r="A7" s="133" t="s">
        <v>4</v>
      </c>
      <c r="B7" s="86">
        <v>540</v>
      </c>
      <c r="C7" s="86">
        <v>560</v>
      </c>
      <c r="D7" s="86">
        <v>590</v>
      </c>
      <c r="E7" s="86">
        <v>580</v>
      </c>
      <c r="F7" s="86">
        <v>610</v>
      </c>
      <c r="G7" s="86">
        <v>570</v>
      </c>
      <c r="H7" s="86">
        <v>570</v>
      </c>
      <c r="I7" s="86">
        <v>550</v>
      </c>
      <c r="J7" s="86">
        <v>560</v>
      </c>
      <c r="K7" s="86">
        <v>540</v>
      </c>
      <c r="L7" s="86">
        <v>570</v>
      </c>
      <c r="M7" s="86">
        <v>550</v>
      </c>
      <c r="N7" s="86">
        <v>550</v>
      </c>
      <c r="O7" s="86">
        <v>520</v>
      </c>
      <c r="P7" s="86">
        <v>490</v>
      </c>
      <c r="Q7" s="86">
        <v>450</v>
      </c>
      <c r="R7" s="86">
        <v>430</v>
      </c>
      <c r="S7" s="86">
        <v>420</v>
      </c>
      <c r="T7" s="86">
        <v>410</v>
      </c>
      <c r="U7" s="86">
        <v>410</v>
      </c>
      <c r="V7" s="86">
        <v>410</v>
      </c>
      <c r="W7" s="86">
        <v>410</v>
      </c>
      <c r="X7" s="86">
        <v>390</v>
      </c>
      <c r="Y7" s="86">
        <v>410</v>
      </c>
      <c r="Z7" s="86">
        <v>420</v>
      </c>
      <c r="AA7" s="87">
        <v>420</v>
      </c>
      <c r="AB7" s="86">
        <f t="shared" si="0"/>
        <v>-120</v>
      </c>
      <c r="AC7" s="88">
        <v>-0.2193</v>
      </c>
      <c r="AD7" s="84"/>
    </row>
    <row r="8" spans="1:30" ht="14.25" customHeight="1">
      <c r="A8" s="133" t="s">
        <v>5</v>
      </c>
      <c r="B8" s="86">
        <v>600</v>
      </c>
      <c r="C8" s="86">
        <v>600</v>
      </c>
      <c r="D8" s="86">
        <v>590</v>
      </c>
      <c r="E8" s="86">
        <v>610</v>
      </c>
      <c r="F8" s="86">
        <v>600</v>
      </c>
      <c r="G8" s="86">
        <v>620</v>
      </c>
      <c r="H8" s="86">
        <v>650</v>
      </c>
      <c r="I8" s="86">
        <v>680</v>
      </c>
      <c r="J8" s="86">
        <v>670</v>
      </c>
      <c r="K8" s="86">
        <v>700</v>
      </c>
      <c r="L8" s="86">
        <v>650</v>
      </c>
      <c r="M8" s="86">
        <v>660</v>
      </c>
      <c r="N8" s="86">
        <v>640</v>
      </c>
      <c r="O8" s="86">
        <v>650</v>
      </c>
      <c r="P8" s="86">
        <v>630</v>
      </c>
      <c r="Q8" s="86">
        <v>660</v>
      </c>
      <c r="R8" s="86">
        <v>650</v>
      </c>
      <c r="S8" s="86">
        <v>650</v>
      </c>
      <c r="T8" s="86">
        <v>610</v>
      </c>
      <c r="U8" s="86">
        <v>580</v>
      </c>
      <c r="V8" s="86">
        <v>540</v>
      </c>
      <c r="W8" s="86">
        <v>520</v>
      </c>
      <c r="X8" s="86">
        <v>510</v>
      </c>
      <c r="Y8" s="86">
        <v>490</v>
      </c>
      <c r="Z8" s="86">
        <v>500</v>
      </c>
      <c r="AA8" s="87">
        <v>500</v>
      </c>
      <c r="AB8" s="86">
        <f t="shared" si="0"/>
        <v>-100</v>
      </c>
      <c r="AC8" s="88">
        <v>-0.1557</v>
      </c>
      <c r="AD8" s="84"/>
    </row>
    <row r="9" spans="1:30" ht="14.25" customHeight="1">
      <c r="A9" s="133" t="s">
        <v>6</v>
      </c>
      <c r="B9" s="86">
        <v>1700</v>
      </c>
      <c r="C9" s="86">
        <v>1620</v>
      </c>
      <c r="D9" s="86">
        <v>1540</v>
      </c>
      <c r="E9" s="86">
        <v>1490</v>
      </c>
      <c r="F9" s="86">
        <v>1460</v>
      </c>
      <c r="G9" s="86">
        <v>1440</v>
      </c>
      <c r="H9" s="86">
        <v>1410</v>
      </c>
      <c r="I9" s="86">
        <v>1400</v>
      </c>
      <c r="J9" s="86">
        <v>1420</v>
      </c>
      <c r="K9" s="86">
        <v>1430</v>
      </c>
      <c r="L9" s="86">
        <v>1470</v>
      </c>
      <c r="M9" s="86">
        <v>1510</v>
      </c>
      <c r="N9" s="86">
        <v>1530</v>
      </c>
      <c r="O9" s="86">
        <v>1550</v>
      </c>
      <c r="P9" s="86">
        <v>1560</v>
      </c>
      <c r="Q9" s="86">
        <v>1520</v>
      </c>
      <c r="R9" s="86">
        <v>1560</v>
      </c>
      <c r="S9" s="86">
        <v>1580</v>
      </c>
      <c r="T9" s="86">
        <v>1580</v>
      </c>
      <c r="U9" s="86">
        <v>1590</v>
      </c>
      <c r="V9" s="86">
        <v>1570</v>
      </c>
      <c r="W9" s="86">
        <v>1560</v>
      </c>
      <c r="X9" s="86">
        <v>1540</v>
      </c>
      <c r="Y9" s="86">
        <v>1520</v>
      </c>
      <c r="Z9" s="86">
        <v>1450</v>
      </c>
      <c r="AA9" s="87">
        <v>1460</v>
      </c>
      <c r="AB9" s="86">
        <f t="shared" si="0"/>
        <v>-240</v>
      </c>
      <c r="AC9" s="88">
        <v>-0.1449</v>
      </c>
      <c r="AD9" s="84"/>
    </row>
    <row r="10" spans="1:30" ht="14.25" customHeight="1">
      <c r="A10" s="133" t="s">
        <v>7</v>
      </c>
      <c r="B10" s="86">
        <v>2350</v>
      </c>
      <c r="C10" s="86">
        <v>2360</v>
      </c>
      <c r="D10" s="86">
        <v>2360</v>
      </c>
      <c r="E10" s="86">
        <v>2330</v>
      </c>
      <c r="F10" s="86">
        <v>2310</v>
      </c>
      <c r="G10" s="86">
        <v>2280</v>
      </c>
      <c r="H10" s="86">
        <v>2180</v>
      </c>
      <c r="I10" s="86">
        <v>2100</v>
      </c>
      <c r="J10" s="86">
        <v>2030</v>
      </c>
      <c r="K10" s="86">
        <v>1900</v>
      </c>
      <c r="L10" s="86">
        <v>1850</v>
      </c>
      <c r="M10" s="86">
        <v>1770</v>
      </c>
      <c r="N10" s="86">
        <v>1700</v>
      </c>
      <c r="O10" s="86">
        <v>1660</v>
      </c>
      <c r="P10" s="86">
        <v>1640</v>
      </c>
      <c r="Q10" s="86">
        <v>1630</v>
      </c>
      <c r="R10" s="86">
        <v>1600</v>
      </c>
      <c r="S10" s="86">
        <v>1580</v>
      </c>
      <c r="T10" s="86">
        <v>1610</v>
      </c>
      <c r="U10" s="86">
        <v>1620</v>
      </c>
      <c r="V10" s="86">
        <v>1650</v>
      </c>
      <c r="W10" s="86">
        <v>1690</v>
      </c>
      <c r="X10" s="86">
        <v>1720</v>
      </c>
      <c r="Y10" s="86">
        <v>1740</v>
      </c>
      <c r="Z10" s="86">
        <v>1750</v>
      </c>
      <c r="AA10" s="87">
        <v>1710</v>
      </c>
      <c r="AB10" s="86">
        <f t="shared" si="0"/>
        <v>-640</v>
      </c>
      <c r="AC10" s="88">
        <v>-0.2738</v>
      </c>
      <c r="AD10" s="84"/>
    </row>
    <row r="11" spans="1:30" ht="14.25" customHeight="1">
      <c r="A11" s="133" t="s">
        <v>8</v>
      </c>
      <c r="B11" s="86">
        <v>1160</v>
      </c>
      <c r="C11" s="86">
        <v>1140</v>
      </c>
      <c r="D11" s="86">
        <v>1130</v>
      </c>
      <c r="E11" s="86">
        <v>1180</v>
      </c>
      <c r="F11" s="86">
        <v>1170</v>
      </c>
      <c r="G11" s="86">
        <v>1150</v>
      </c>
      <c r="H11" s="86">
        <v>1220</v>
      </c>
      <c r="I11" s="86">
        <v>1250</v>
      </c>
      <c r="J11" s="86">
        <v>1250</v>
      </c>
      <c r="K11" s="86">
        <v>1310</v>
      </c>
      <c r="L11" s="86">
        <v>1300</v>
      </c>
      <c r="M11" s="86">
        <v>1240</v>
      </c>
      <c r="N11" s="86">
        <v>1230</v>
      </c>
      <c r="O11" s="86">
        <v>1200</v>
      </c>
      <c r="P11" s="86">
        <v>1120</v>
      </c>
      <c r="Q11" s="86">
        <v>1100</v>
      </c>
      <c r="R11" s="86">
        <v>1060</v>
      </c>
      <c r="S11" s="86">
        <v>1000</v>
      </c>
      <c r="T11" s="86">
        <v>960</v>
      </c>
      <c r="U11" s="86">
        <v>910</v>
      </c>
      <c r="V11" s="86">
        <v>880</v>
      </c>
      <c r="W11" s="86">
        <v>840</v>
      </c>
      <c r="X11" s="86">
        <v>840</v>
      </c>
      <c r="Y11" s="86">
        <v>840</v>
      </c>
      <c r="Z11" s="86">
        <v>870</v>
      </c>
      <c r="AA11" s="87">
        <v>890</v>
      </c>
      <c r="AB11" s="86">
        <f t="shared" si="0"/>
        <v>-270</v>
      </c>
      <c r="AC11" s="88">
        <v>-0.2374</v>
      </c>
      <c r="AD11" s="84"/>
    </row>
    <row r="12" spans="1:30" ht="14.25" customHeight="1">
      <c r="A12" s="133" t="s">
        <v>9</v>
      </c>
      <c r="B12" s="86">
        <v>1190</v>
      </c>
      <c r="C12" s="86">
        <v>1190</v>
      </c>
      <c r="D12" s="86">
        <v>1180</v>
      </c>
      <c r="E12" s="86">
        <v>1160</v>
      </c>
      <c r="F12" s="86">
        <v>1160</v>
      </c>
      <c r="G12" s="86">
        <v>1190</v>
      </c>
      <c r="H12" s="86">
        <v>1170</v>
      </c>
      <c r="I12" s="86">
        <v>1160</v>
      </c>
      <c r="J12" s="86">
        <v>1220</v>
      </c>
      <c r="K12" s="86">
        <v>1200</v>
      </c>
      <c r="L12" s="86">
        <v>1180</v>
      </c>
      <c r="M12" s="86">
        <v>1260</v>
      </c>
      <c r="N12" s="86">
        <v>1280</v>
      </c>
      <c r="O12" s="86">
        <v>1280</v>
      </c>
      <c r="P12" s="86">
        <v>1340</v>
      </c>
      <c r="Q12" s="86">
        <v>1340</v>
      </c>
      <c r="R12" s="86">
        <v>1280</v>
      </c>
      <c r="S12" s="86">
        <v>1270</v>
      </c>
      <c r="T12" s="86">
        <v>1250</v>
      </c>
      <c r="U12" s="86">
        <v>1170</v>
      </c>
      <c r="V12" s="86">
        <v>1150</v>
      </c>
      <c r="W12" s="86">
        <v>1110</v>
      </c>
      <c r="X12" s="86">
        <v>1050</v>
      </c>
      <c r="Y12" s="86">
        <v>1010</v>
      </c>
      <c r="Z12" s="86">
        <v>960</v>
      </c>
      <c r="AA12" s="87">
        <v>930</v>
      </c>
      <c r="AB12" s="86">
        <f t="shared" si="0"/>
        <v>-260</v>
      </c>
      <c r="AC12" s="88">
        <v>-0.2207</v>
      </c>
      <c r="AD12" s="84"/>
    </row>
    <row r="13" spans="1:30" ht="14.25" customHeight="1">
      <c r="A13" s="133" t="s">
        <v>10</v>
      </c>
      <c r="B13" s="86">
        <v>1900</v>
      </c>
      <c r="C13" s="86">
        <v>1930</v>
      </c>
      <c r="D13" s="86">
        <v>1970</v>
      </c>
      <c r="E13" s="86">
        <v>1990</v>
      </c>
      <c r="F13" s="86">
        <v>2030</v>
      </c>
      <c r="G13" s="86">
        <v>2060</v>
      </c>
      <c r="H13" s="86">
        <v>2060</v>
      </c>
      <c r="I13" s="86">
        <v>2070</v>
      </c>
      <c r="J13" s="86">
        <v>2060</v>
      </c>
      <c r="K13" s="86">
        <v>2110</v>
      </c>
      <c r="L13" s="86">
        <v>2100</v>
      </c>
      <c r="M13" s="86">
        <v>2090</v>
      </c>
      <c r="N13" s="86">
        <v>2080</v>
      </c>
      <c r="O13" s="86">
        <v>2120</v>
      </c>
      <c r="P13" s="86">
        <v>2120</v>
      </c>
      <c r="Q13" s="86">
        <v>2120</v>
      </c>
      <c r="R13" s="86">
        <v>2180</v>
      </c>
      <c r="S13" s="86">
        <v>2210</v>
      </c>
      <c r="T13" s="86">
        <v>2260</v>
      </c>
      <c r="U13" s="86">
        <v>2310</v>
      </c>
      <c r="V13" s="86">
        <v>2280</v>
      </c>
      <c r="W13" s="86">
        <v>2300</v>
      </c>
      <c r="X13" s="86">
        <v>2310</v>
      </c>
      <c r="Y13" s="86">
        <v>2290</v>
      </c>
      <c r="Z13" s="86">
        <v>2270</v>
      </c>
      <c r="AA13" s="87">
        <v>2250</v>
      </c>
      <c r="AB13" s="86">
        <f t="shared" si="0"/>
        <v>350</v>
      </c>
      <c r="AC13" s="88">
        <v>0.1875</v>
      </c>
      <c r="AD13" s="84"/>
    </row>
    <row r="14" spans="1:30" ht="14.25" customHeight="1">
      <c r="A14" s="133" t="s">
        <v>11</v>
      </c>
      <c r="B14" s="86">
        <v>1010</v>
      </c>
      <c r="C14" s="86">
        <v>1040</v>
      </c>
      <c r="D14" s="86">
        <v>1080</v>
      </c>
      <c r="E14" s="86">
        <v>1110</v>
      </c>
      <c r="F14" s="86">
        <v>1130</v>
      </c>
      <c r="G14" s="86">
        <v>1150</v>
      </c>
      <c r="H14" s="86">
        <v>1210</v>
      </c>
      <c r="I14" s="86">
        <v>1260</v>
      </c>
      <c r="J14" s="86">
        <v>1290</v>
      </c>
      <c r="K14" s="86">
        <v>1300</v>
      </c>
      <c r="L14" s="86">
        <v>1380</v>
      </c>
      <c r="M14" s="86">
        <v>1410</v>
      </c>
      <c r="N14" s="86">
        <v>1450</v>
      </c>
      <c r="O14" s="86">
        <v>1470</v>
      </c>
      <c r="P14" s="86">
        <v>1510</v>
      </c>
      <c r="Q14" s="86">
        <v>1540</v>
      </c>
      <c r="R14" s="86">
        <v>1540</v>
      </c>
      <c r="S14" s="86">
        <v>1560</v>
      </c>
      <c r="T14" s="86">
        <v>1550</v>
      </c>
      <c r="U14" s="86">
        <v>1600</v>
      </c>
      <c r="V14" s="86">
        <v>1600</v>
      </c>
      <c r="W14" s="86">
        <v>1600</v>
      </c>
      <c r="X14" s="86">
        <v>1600</v>
      </c>
      <c r="Y14" s="86">
        <v>1630</v>
      </c>
      <c r="Z14" s="86">
        <v>1640</v>
      </c>
      <c r="AA14" s="87">
        <v>1650</v>
      </c>
      <c r="AB14" s="86">
        <f t="shared" si="0"/>
        <v>640</v>
      </c>
      <c r="AC14" s="88">
        <v>0.6381</v>
      </c>
      <c r="AD14" s="84"/>
    </row>
    <row r="15" spans="1:30" ht="14.25" customHeight="1">
      <c r="A15" s="133" t="s">
        <v>12</v>
      </c>
      <c r="B15" s="86">
        <v>390</v>
      </c>
      <c r="C15" s="86">
        <v>390</v>
      </c>
      <c r="D15" s="86">
        <v>400</v>
      </c>
      <c r="E15" s="86">
        <v>400</v>
      </c>
      <c r="F15" s="86">
        <v>410</v>
      </c>
      <c r="G15" s="86">
        <v>440</v>
      </c>
      <c r="H15" s="86">
        <v>460</v>
      </c>
      <c r="I15" s="86">
        <v>480</v>
      </c>
      <c r="J15" s="86">
        <v>500</v>
      </c>
      <c r="K15" s="86">
        <v>520</v>
      </c>
      <c r="L15" s="86">
        <v>540</v>
      </c>
      <c r="M15" s="86">
        <v>570</v>
      </c>
      <c r="N15" s="86">
        <v>610</v>
      </c>
      <c r="O15" s="86">
        <v>640</v>
      </c>
      <c r="P15" s="86">
        <v>660</v>
      </c>
      <c r="Q15" s="86">
        <v>690</v>
      </c>
      <c r="R15" s="86">
        <v>740</v>
      </c>
      <c r="S15" s="86">
        <v>780</v>
      </c>
      <c r="T15" s="86">
        <v>820</v>
      </c>
      <c r="U15" s="86">
        <v>830</v>
      </c>
      <c r="V15" s="86">
        <v>890</v>
      </c>
      <c r="W15" s="86">
        <v>930</v>
      </c>
      <c r="X15" s="86">
        <v>980</v>
      </c>
      <c r="Y15" s="86">
        <v>1000</v>
      </c>
      <c r="Z15" s="86">
        <v>1040</v>
      </c>
      <c r="AA15" s="87">
        <v>1070</v>
      </c>
      <c r="AB15" s="86">
        <f t="shared" si="0"/>
        <v>680</v>
      </c>
      <c r="AC15" s="88">
        <v>1.7451</v>
      </c>
      <c r="AD15" s="84"/>
    </row>
    <row r="16" spans="1:30" ht="28.5" customHeight="1">
      <c r="A16" s="133" t="s">
        <v>610</v>
      </c>
      <c r="B16" s="86">
        <v>2070</v>
      </c>
      <c r="C16" s="86">
        <v>2030</v>
      </c>
      <c r="D16" s="86">
        <v>2010</v>
      </c>
      <c r="E16" s="86">
        <v>1980</v>
      </c>
      <c r="F16" s="86">
        <v>1970</v>
      </c>
      <c r="G16" s="86">
        <v>1990</v>
      </c>
      <c r="H16" s="86">
        <v>2000</v>
      </c>
      <c r="I16" s="86">
        <v>2010</v>
      </c>
      <c r="J16" s="86">
        <v>2000</v>
      </c>
      <c r="K16" s="86">
        <v>2010</v>
      </c>
      <c r="L16" s="86">
        <v>2030</v>
      </c>
      <c r="M16" s="86">
        <v>2040</v>
      </c>
      <c r="N16" s="86">
        <v>2050</v>
      </c>
      <c r="O16" s="86">
        <v>2070</v>
      </c>
      <c r="P16" s="86">
        <v>2050</v>
      </c>
      <c r="Q16" s="86">
        <v>2050</v>
      </c>
      <c r="R16" s="86">
        <v>2060</v>
      </c>
      <c r="S16" s="86">
        <v>2070</v>
      </c>
      <c r="T16" s="86">
        <v>2070</v>
      </c>
      <c r="U16" s="86">
        <v>2070</v>
      </c>
      <c r="V16" s="86">
        <v>2060</v>
      </c>
      <c r="W16" s="86">
        <v>2060</v>
      </c>
      <c r="X16" s="86">
        <v>2050</v>
      </c>
      <c r="Y16" s="86">
        <v>2030</v>
      </c>
      <c r="Z16" s="86">
        <v>2020</v>
      </c>
      <c r="AA16" s="87">
        <v>2000</v>
      </c>
      <c r="AB16" s="89">
        <f t="shared" si="0"/>
        <v>-70</v>
      </c>
      <c r="AC16" s="88">
        <v>-0.0358</v>
      </c>
      <c r="AD16" s="84"/>
    </row>
    <row r="17" spans="1:30" ht="15">
      <c r="A17" s="133" t="s">
        <v>611</v>
      </c>
      <c r="B17" s="86">
        <v>8250</v>
      </c>
      <c r="C17" s="86">
        <v>8240</v>
      </c>
      <c r="D17" s="86">
        <v>8200</v>
      </c>
      <c r="E17" s="86">
        <v>8180</v>
      </c>
      <c r="F17" s="86">
        <v>8190</v>
      </c>
      <c r="G17" s="86">
        <v>8200</v>
      </c>
      <c r="H17" s="86">
        <v>8190</v>
      </c>
      <c r="I17" s="86">
        <v>8240</v>
      </c>
      <c r="J17" s="86">
        <v>8300</v>
      </c>
      <c r="K17" s="86">
        <v>8280</v>
      </c>
      <c r="L17" s="86">
        <v>8180</v>
      </c>
      <c r="M17" s="86">
        <v>8090</v>
      </c>
      <c r="N17" s="86">
        <v>8040</v>
      </c>
      <c r="O17" s="86">
        <v>7950</v>
      </c>
      <c r="P17" s="86">
        <v>7880</v>
      </c>
      <c r="Q17" s="86">
        <v>7820</v>
      </c>
      <c r="R17" s="86">
        <v>7740</v>
      </c>
      <c r="S17" s="86">
        <v>7610</v>
      </c>
      <c r="T17" s="86">
        <v>7510</v>
      </c>
      <c r="U17" s="86">
        <v>7430</v>
      </c>
      <c r="V17" s="86">
        <v>7300</v>
      </c>
      <c r="W17" s="86">
        <v>7240</v>
      </c>
      <c r="X17" s="86">
        <v>7210</v>
      </c>
      <c r="Y17" s="86">
        <v>7260</v>
      </c>
      <c r="Z17" s="86">
        <v>7270</v>
      </c>
      <c r="AA17" s="87">
        <v>7220</v>
      </c>
      <c r="AB17" s="89">
        <f t="shared" si="0"/>
        <v>-1030</v>
      </c>
      <c r="AC17" s="88">
        <v>-0.1251</v>
      </c>
      <c r="AD17" s="84"/>
    </row>
    <row r="18" spans="1:30" ht="15.75" thickBot="1">
      <c r="A18" s="134" t="s">
        <v>612</v>
      </c>
      <c r="B18" s="91">
        <v>3760</v>
      </c>
      <c r="C18" s="91">
        <v>3760</v>
      </c>
      <c r="D18" s="91">
        <v>3780</v>
      </c>
      <c r="E18" s="91">
        <v>3770</v>
      </c>
      <c r="F18" s="91">
        <v>3780</v>
      </c>
      <c r="G18" s="91">
        <v>3750</v>
      </c>
      <c r="H18" s="91">
        <v>3760</v>
      </c>
      <c r="I18" s="91">
        <v>3710</v>
      </c>
      <c r="J18" s="91">
        <v>3670</v>
      </c>
      <c r="K18" s="91">
        <v>3690</v>
      </c>
      <c r="L18" s="91">
        <v>3770</v>
      </c>
      <c r="M18" s="91">
        <v>3860</v>
      </c>
      <c r="N18" s="91">
        <v>3910</v>
      </c>
      <c r="O18" s="91">
        <v>3980</v>
      </c>
      <c r="P18" s="91">
        <v>4060</v>
      </c>
      <c r="Q18" s="91">
        <v>4120</v>
      </c>
      <c r="R18" s="91">
        <v>4180</v>
      </c>
      <c r="S18" s="91">
        <v>4290</v>
      </c>
      <c r="T18" s="91">
        <v>4380</v>
      </c>
      <c r="U18" s="91">
        <v>4450</v>
      </c>
      <c r="V18" s="91">
        <v>4560</v>
      </c>
      <c r="W18" s="91">
        <v>4600</v>
      </c>
      <c r="X18" s="91">
        <v>4610</v>
      </c>
      <c r="Y18" s="91">
        <v>4540</v>
      </c>
      <c r="Z18" s="91">
        <v>4510</v>
      </c>
      <c r="AA18" s="92">
        <v>4550</v>
      </c>
      <c r="AB18" s="93">
        <f t="shared" si="0"/>
        <v>790</v>
      </c>
      <c r="AC18" s="94">
        <v>0.2078</v>
      </c>
      <c r="AD18" s="84"/>
    </row>
    <row r="19" spans="13:15" ht="14.25" customHeight="1">
      <c r="M19" s="95"/>
      <c r="N19" s="95"/>
      <c r="O19" s="95"/>
    </row>
    <row r="20" spans="1:15" ht="14.25" customHeight="1">
      <c r="A20" s="71" t="s">
        <v>680</v>
      </c>
      <c r="M20" s="95"/>
      <c r="N20" s="95"/>
      <c r="O20" s="95"/>
    </row>
    <row r="21" spans="1:20" ht="24.75" customHeight="1">
      <c r="A21" s="251" t="s">
        <v>727</v>
      </c>
      <c r="B21" s="252"/>
      <c r="C21" s="252"/>
      <c r="D21" s="252"/>
      <c r="E21" s="252"/>
      <c r="F21" s="252"/>
      <c r="G21" s="252"/>
      <c r="H21" s="252"/>
      <c r="I21" s="252"/>
      <c r="J21" s="252"/>
      <c r="K21" s="252"/>
      <c r="L21" s="252"/>
      <c r="M21" s="252"/>
      <c r="N21" s="252"/>
      <c r="O21" s="252"/>
      <c r="P21" s="252"/>
      <c r="Q21" s="252"/>
      <c r="R21" s="252"/>
      <c r="S21" s="252"/>
      <c r="T21" s="252"/>
    </row>
    <row r="22" spans="1:15" ht="14.25" customHeight="1">
      <c r="A22" s="246" t="s">
        <v>682</v>
      </c>
      <c r="B22" s="246"/>
      <c r="C22" s="246"/>
      <c r="H22" s="96"/>
      <c r="I22" s="96"/>
      <c r="J22" s="96"/>
      <c r="K22" s="96"/>
      <c r="L22" s="96"/>
      <c r="M22" s="96"/>
      <c r="N22" s="96"/>
      <c r="O22" s="96"/>
    </row>
    <row r="23" spans="1:15" ht="14.25" customHeight="1">
      <c r="A23" s="246" t="s">
        <v>614</v>
      </c>
      <c r="B23" s="246"/>
      <c r="C23" s="246"/>
      <c r="H23" s="96"/>
      <c r="I23" s="96"/>
      <c r="J23" s="96"/>
      <c r="K23" s="96"/>
      <c r="L23" s="96"/>
      <c r="M23" s="96"/>
      <c r="N23" s="96"/>
      <c r="O23" s="96"/>
    </row>
    <row r="24" spans="1:15" ht="14.25" customHeight="1">
      <c r="A24" s="73"/>
      <c r="B24" s="74"/>
      <c r="C24" s="75"/>
      <c r="D24" s="75"/>
      <c r="E24" s="76"/>
      <c r="F24" s="76"/>
      <c r="G24" s="76"/>
      <c r="H24" s="76"/>
      <c r="I24" s="76"/>
      <c r="J24" s="76"/>
      <c r="K24" s="76"/>
      <c r="L24" s="76"/>
      <c r="M24" s="76"/>
      <c r="N24" s="76"/>
      <c r="O24" s="77"/>
    </row>
    <row r="25" spans="1:15" ht="14.25" customHeight="1">
      <c r="A25" s="98" t="s">
        <v>706</v>
      </c>
      <c r="B25" s="74"/>
      <c r="C25" s="75"/>
      <c r="D25" s="75"/>
      <c r="E25" s="76"/>
      <c r="F25" s="76"/>
      <c r="G25" s="76"/>
      <c r="H25" s="76"/>
      <c r="I25" s="76"/>
      <c r="J25" s="76"/>
      <c r="K25" s="76"/>
      <c r="L25" s="76"/>
      <c r="M25" s="76"/>
      <c r="N25" s="76"/>
      <c r="O25" s="77"/>
    </row>
  </sheetData>
  <sheetProtection/>
  <mergeCells count="6">
    <mergeCell ref="A1:N1"/>
    <mergeCell ref="AB3:AC3"/>
    <mergeCell ref="A23:C23"/>
    <mergeCell ref="A22:C22"/>
    <mergeCell ref="A21:T21"/>
    <mergeCell ref="O1:Q1"/>
  </mergeCells>
  <hyperlinks>
    <hyperlink ref="O1" location="Contents!A1" display="Back to contents page"/>
  </hyperlinks>
  <printOptions/>
  <pageMargins left="0.75" right="0.75" top="1" bottom="1" header="0.5" footer="0.5"/>
  <pageSetup fitToHeight="1" fitToWidth="1" horizontalDpi="600" verticalDpi="600" orientation="landscape" paperSize="9" scale="47" r:id="rId1"/>
</worksheet>
</file>

<file path=xl/worksheets/sheet6.xml><?xml version="1.0" encoding="utf-8"?>
<worksheet xmlns="http://schemas.openxmlformats.org/spreadsheetml/2006/main" xmlns:r="http://schemas.openxmlformats.org/officeDocument/2006/relationships">
  <sheetPr>
    <tabColor indexed="40"/>
  </sheetPr>
  <dimension ref="A1:AN69"/>
  <sheetViews>
    <sheetView zoomScalePageLayoutView="0" workbookViewId="0" topLeftCell="A1">
      <selection activeCell="A1" sqref="A1:J1"/>
    </sheetView>
  </sheetViews>
  <sheetFormatPr defaultColWidth="9.140625" defaultRowHeight="12.75"/>
  <cols>
    <col min="1" max="1" width="12.00390625" style="121" customWidth="1"/>
    <col min="2" max="8" width="9.8515625" style="121" customWidth="1"/>
    <col min="9" max="10" width="9.8515625" style="118" customWidth="1"/>
    <col min="11" max="28" width="9.8515625" style="63" customWidth="1"/>
    <col min="29" max="16384" width="9.140625" style="63" customWidth="1"/>
  </cols>
  <sheetData>
    <row r="1" spans="1:39" ht="15" customHeight="1">
      <c r="A1" s="256" t="s">
        <v>705</v>
      </c>
      <c r="B1" s="256"/>
      <c r="C1" s="256"/>
      <c r="D1" s="256"/>
      <c r="E1" s="256"/>
      <c r="F1" s="256"/>
      <c r="G1" s="256"/>
      <c r="H1" s="256"/>
      <c r="I1" s="256"/>
      <c r="J1" s="256"/>
      <c r="K1" s="257" t="s">
        <v>89</v>
      </c>
      <c r="L1" s="257"/>
      <c r="N1" s="258"/>
      <c r="O1" s="258"/>
      <c r="P1" s="258"/>
      <c r="Q1" s="258"/>
      <c r="R1" s="258"/>
      <c r="S1" s="258"/>
      <c r="T1" s="258"/>
      <c r="U1" s="258"/>
      <c r="V1" s="258"/>
      <c r="W1" s="258"/>
      <c r="X1" s="258"/>
      <c r="Y1" s="258"/>
      <c r="AA1" s="258"/>
      <c r="AB1" s="258"/>
      <c r="AC1" s="258"/>
      <c r="AD1" s="258"/>
      <c r="AE1" s="258"/>
      <c r="AF1" s="258"/>
      <c r="AG1" s="258"/>
      <c r="AH1" s="258"/>
      <c r="AI1" s="258"/>
      <c r="AJ1" s="258"/>
      <c r="AK1" s="258"/>
      <c r="AL1" s="258"/>
      <c r="AM1" s="258"/>
    </row>
    <row r="2" spans="1:40" ht="15" thickBot="1">
      <c r="A2" s="100"/>
      <c r="B2" s="100"/>
      <c r="C2" s="146"/>
      <c r="D2" s="146"/>
      <c r="E2" s="146"/>
      <c r="F2" s="146"/>
      <c r="G2" s="101"/>
      <c r="H2" s="102"/>
      <c r="I2" s="103"/>
      <c r="J2" s="103"/>
      <c r="L2" s="259"/>
      <c r="M2" s="259"/>
      <c r="V2" s="179"/>
      <c r="Y2" s="259"/>
      <c r="Z2" s="259"/>
      <c r="AM2" s="260"/>
      <c r="AN2" s="260"/>
    </row>
    <row r="3" spans="1:30" ht="13.5" thickBot="1">
      <c r="A3" s="147" t="s">
        <v>91</v>
      </c>
      <c r="B3" s="215" t="s">
        <v>92</v>
      </c>
      <c r="C3" s="78">
        <v>2012</v>
      </c>
      <c r="D3" s="78">
        <v>2013</v>
      </c>
      <c r="E3" s="78">
        <v>2014</v>
      </c>
      <c r="F3" s="78">
        <v>2015</v>
      </c>
      <c r="G3" s="78">
        <v>2016</v>
      </c>
      <c r="H3" s="78">
        <v>2017</v>
      </c>
      <c r="I3" s="78">
        <v>2018</v>
      </c>
      <c r="J3" s="78">
        <v>2019</v>
      </c>
      <c r="K3" s="78">
        <v>2020</v>
      </c>
      <c r="L3" s="78">
        <v>2021</v>
      </c>
      <c r="M3" s="78">
        <v>2022</v>
      </c>
      <c r="N3" s="78">
        <v>2023</v>
      </c>
      <c r="O3" s="78">
        <v>2024</v>
      </c>
      <c r="P3" s="78">
        <v>2025</v>
      </c>
      <c r="Q3" s="78">
        <v>2026</v>
      </c>
      <c r="R3" s="78">
        <v>2027</v>
      </c>
      <c r="S3" s="78">
        <v>2028</v>
      </c>
      <c r="T3" s="78">
        <v>2029</v>
      </c>
      <c r="U3" s="78">
        <v>2030</v>
      </c>
      <c r="V3" s="78">
        <v>2031</v>
      </c>
      <c r="W3" s="78">
        <v>2032</v>
      </c>
      <c r="X3" s="78">
        <v>2033</v>
      </c>
      <c r="Y3" s="78">
        <v>2034</v>
      </c>
      <c r="Z3" s="78">
        <v>2035</v>
      </c>
      <c r="AA3" s="78">
        <v>2036</v>
      </c>
      <c r="AB3" s="78">
        <v>2037</v>
      </c>
      <c r="AC3" s="249" t="s">
        <v>704</v>
      </c>
      <c r="AD3" s="250"/>
    </row>
    <row r="4" spans="1:31" ht="24" customHeight="1">
      <c r="A4" s="149" t="s">
        <v>15</v>
      </c>
      <c r="B4" s="217" t="s">
        <v>93</v>
      </c>
      <c r="C4" s="104">
        <v>17540</v>
      </c>
      <c r="D4" s="105">
        <v>17540</v>
      </c>
      <c r="E4" s="105">
        <v>17560</v>
      </c>
      <c r="F4" s="105">
        <v>17590</v>
      </c>
      <c r="G4" s="105">
        <v>17660</v>
      </c>
      <c r="H4" s="105">
        <v>17740</v>
      </c>
      <c r="I4" s="105">
        <v>17810</v>
      </c>
      <c r="J4" s="105">
        <v>17890</v>
      </c>
      <c r="K4" s="105">
        <v>17970</v>
      </c>
      <c r="L4" s="105">
        <v>18050</v>
      </c>
      <c r="M4" s="105">
        <v>18130</v>
      </c>
      <c r="N4" s="105">
        <v>18200</v>
      </c>
      <c r="O4" s="105">
        <v>18280</v>
      </c>
      <c r="P4" s="105">
        <v>18350</v>
      </c>
      <c r="Q4" s="105">
        <v>18430</v>
      </c>
      <c r="R4" s="105">
        <v>18490</v>
      </c>
      <c r="S4" s="105">
        <v>18560</v>
      </c>
      <c r="T4" s="105">
        <v>18620</v>
      </c>
      <c r="U4" s="105">
        <v>18680</v>
      </c>
      <c r="V4" s="105">
        <v>18730</v>
      </c>
      <c r="W4" s="105">
        <v>18770</v>
      </c>
      <c r="X4" s="105">
        <v>18810</v>
      </c>
      <c r="Y4" s="105">
        <v>18840</v>
      </c>
      <c r="Z4" s="105">
        <v>18870</v>
      </c>
      <c r="AA4" s="105">
        <v>18890</v>
      </c>
      <c r="AB4" s="82">
        <v>18900</v>
      </c>
      <c r="AC4" s="81">
        <f aca="true" t="shared" si="0" ref="AC4:AC35">AB4-C4</f>
        <v>1360</v>
      </c>
      <c r="AD4" s="106">
        <v>0.0775</v>
      </c>
      <c r="AE4" s="213"/>
    </row>
    <row r="5" spans="1:31" ht="12.75">
      <c r="A5" s="150"/>
      <c r="B5" s="217" t="s">
        <v>21</v>
      </c>
      <c r="C5" s="107">
        <v>8660</v>
      </c>
      <c r="D5" s="81">
        <v>8670</v>
      </c>
      <c r="E5" s="81">
        <v>8690</v>
      </c>
      <c r="F5" s="81">
        <v>8700</v>
      </c>
      <c r="G5" s="81">
        <v>8740</v>
      </c>
      <c r="H5" s="81">
        <v>8780</v>
      </c>
      <c r="I5" s="81">
        <v>8830</v>
      </c>
      <c r="J5" s="81">
        <v>8870</v>
      </c>
      <c r="K5" s="81">
        <v>8910</v>
      </c>
      <c r="L5" s="81">
        <v>8950</v>
      </c>
      <c r="M5" s="81">
        <v>9000</v>
      </c>
      <c r="N5" s="81">
        <v>9040</v>
      </c>
      <c r="O5" s="81">
        <v>9080</v>
      </c>
      <c r="P5" s="81">
        <v>9120</v>
      </c>
      <c r="Q5" s="81">
        <v>9160</v>
      </c>
      <c r="R5" s="81">
        <v>9200</v>
      </c>
      <c r="S5" s="81">
        <v>9240</v>
      </c>
      <c r="T5" s="81">
        <v>9270</v>
      </c>
      <c r="U5" s="81">
        <v>9300</v>
      </c>
      <c r="V5" s="81">
        <v>9330</v>
      </c>
      <c r="W5" s="81">
        <v>9360</v>
      </c>
      <c r="X5" s="81">
        <v>9390</v>
      </c>
      <c r="Y5" s="81">
        <v>9410</v>
      </c>
      <c r="Z5" s="81">
        <v>9420</v>
      </c>
      <c r="AA5" s="81">
        <v>9440</v>
      </c>
      <c r="AB5" s="108">
        <v>9460</v>
      </c>
      <c r="AC5" s="81">
        <f t="shared" si="0"/>
        <v>800</v>
      </c>
      <c r="AD5" s="106">
        <v>0.0924</v>
      </c>
      <c r="AE5" s="213"/>
    </row>
    <row r="6" spans="1:31" ht="12.75">
      <c r="A6" s="150"/>
      <c r="B6" s="217" t="s">
        <v>22</v>
      </c>
      <c r="C6" s="107">
        <v>8870</v>
      </c>
      <c r="D6" s="81">
        <v>8870</v>
      </c>
      <c r="E6" s="81">
        <v>8880</v>
      </c>
      <c r="F6" s="81">
        <v>8890</v>
      </c>
      <c r="G6" s="81">
        <v>8920</v>
      </c>
      <c r="H6" s="81">
        <v>8950</v>
      </c>
      <c r="I6" s="81">
        <v>8990</v>
      </c>
      <c r="J6" s="81">
        <v>9020</v>
      </c>
      <c r="K6" s="81">
        <v>9060</v>
      </c>
      <c r="L6" s="81">
        <v>9100</v>
      </c>
      <c r="M6" s="81">
        <v>9130</v>
      </c>
      <c r="N6" s="81">
        <v>9160</v>
      </c>
      <c r="O6" s="81">
        <v>9200</v>
      </c>
      <c r="P6" s="81">
        <v>9230</v>
      </c>
      <c r="Q6" s="81">
        <v>9260</v>
      </c>
      <c r="R6" s="81">
        <v>9290</v>
      </c>
      <c r="S6" s="81">
        <v>9320</v>
      </c>
      <c r="T6" s="81">
        <v>9350</v>
      </c>
      <c r="U6" s="81">
        <v>9370</v>
      </c>
      <c r="V6" s="81">
        <v>9390</v>
      </c>
      <c r="W6" s="81">
        <v>9410</v>
      </c>
      <c r="X6" s="81">
        <v>9420</v>
      </c>
      <c r="Y6" s="81">
        <v>9430</v>
      </c>
      <c r="Z6" s="81">
        <v>9440</v>
      </c>
      <c r="AA6" s="81">
        <v>9450</v>
      </c>
      <c r="AB6" s="108">
        <v>9450</v>
      </c>
      <c r="AC6" s="81">
        <f t="shared" si="0"/>
        <v>580</v>
      </c>
      <c r="AD6" s="106">
        <v>0.0654</v>
      </c>
      <c r="AE6" s="213"/>
    </row>
    <row r="7" spans="1:31" ht="25.5" customHeight="1">
      <c r="A7" s="150" t="s">
        <v>94</v>
      </c>
      <c r="B7" s="217" t="s">
        <v>93</v>
      </c>
      <c r="C7" s="89">
        <v>820</v>
      </c>
      <c r="D7" s="86">
        <v>790</v>
      </c>
      <c r="E7" s="86">
        <v>770</v>
      </c>
      <c r="F7" s="86">
        <v>760</v>
      </c>
      <c r="G7" s="86">
        <v>770</v>
      </c>
      <c r="H7" s="86">
        <v>780</v>
      </c>
      <c r="I7" s="86">
        <v>790</v>
      </c>
      <c r="J7" s="86">
        <v>800</v>
      </c>
      <c r="K7" s="86">
        <v>810</v>
      </c>
      <c r="L7" s="86">
        <v>820</v>
      </c>
      <c r="M7" s="86">
        <v>830</v>
      </c>
      <c r="N7" s="86">
        <v>840</v>
      </c>
      <c r="O7" s="86">
        <v>840</v>
      </c>
      <c r="P7" s="86">
        <v>850</v>
      </c>
      <c r="Q7" s="86">
        <v>850</v>
      </c>
      <c r="R7" s="86">
        <v>850</v>
      </c>
      <c r="S7" s="86">
        <v>850</v>
      </c>
      <c r="T7" s="86">
        <v>850</v>
      </c>
      <c r="U7" s="86">
        <v>850</v>
      </c>
      <c r="V7" s="86">
        <v>840</v>
      </c>
      <c r="W7" s="86">
        <v>830</v>
      </c>
      <c r="X7" s="86">
        <v>820</v>
      </c>
      <c r="Y7" s="86">
        <v>810</v>
      </c>
      <c r="Z7" s="86">
        <v>790</v>
      </c>
      <c r="AA7" s="86">
        <v>780</v>
      </c>
      <c r="AB7" s="87">
        <v>770</v>
      </c>
      <c r="AC7" s="86">
        <f t="shared" si="0"/>
        <v>-50</v>
      </c>
      <c r="AD7" s="109">
        <v>-0.061</v>
      </c>
      <c r="AE7" s="213"/>
    </row>
    <row r="8" spans="1:31" ht="12.75">
      <c r="A8" s="150"/>
      <c r="B8" s="217" t="s">
        <v>21</v>
      </c>
      <c r="C8" s="89">
        <v>420</v>
      </c>
      <c r="D8" s="86">
        <v>410</v>
      </c>
      <c r="E8" s="86">
        <v>410</v>
      </c>
      <c r="F8" s="86">
        <v>400</v>
      </c>
      <c r="G8" s="86">
        <v>400</v>
      </c>
      <c r="H8" s="86">
        <v>400</v>
      </c>
      <c r="I8" s="86">
        <v>410</v>
      </c>
      <c r="J8" s="86">
        <v>420</v>
      </c>
      <c r="K8" s="86">
        <v>420</v>
      </c>
      <c r="L8" s="86">
        <v>430</v>
      </c>
      <c r="M8" s="86">
        <v>430</v>
      </c>
      <c r="N8" s="86">
        <v>440</v>
      </c>
      <c r="O8" s="86">
        <v>440</v>
      </c>
      <c r="P8" s="86">
        <v>440</v>
      </c>
      <c r="Q8" s="86">
        <v>440</v>
      </c>
      <c r="R8" s="86">
        <v>440</v>
      </c>
      <c r="S8" s="86">
        <v>440</v>
      </c>
      <c r="T8" s="86">
        <v>440</v>
      </c>
      <c r="U8" s="86">
        <v>440</v>
      </c>
      <c r="V8" s="86">
        <v>440</v>
      </c>
      <c r="W8" s="86">
        <v>430</v>
      </c>
      <c r="X8" s="86">
        <v>430</v>
      </c>
      <c r="Y8" s="86">
        <v>420</v>
      </c>
      <c r="Z8" s="86">
        <v>410</v>
      </c>
      <c r="AA8" s="86">
        <v>410</v>
      </c>
      <c r="AB8" s="87">
        <v>400</v>
      </c>
      <c r="AC8" s="86">
        <f t="shared" si="0"/>
        <v>-20</v>
      </c>
      <c r="AD8" s="109">
        <v>-0.0476</v>
      </c>
      <c r="AE8" s="213"/>
    </row>
    <row r="9" spans="1:31" ht="12.75">
      <c r="A9" s="150"/>
      <c r="B9" s="217" t="s">
        <v>22</v>
      </c>
      <c r="C9" s="89">
        <v>410</v>
      </c>
      <c r="D9" s="86">
        <v>380</v>
      </c>
      <c r="E9" s="86">
        <v>370</v>
      </c>
      <c r="F9" s="86">
        <v>370</v>
      </c>
      <c r="G9" s="86">
        <v>370</v>
      </c>
      <c r="H9" s="86">
        <v>370</v>
      </c>
      <c r="I9" s="86">
        <v>380</v>
      </c>
      <c r="J9" s="86">
        <v>380</v>
      </c>
      <c r="K9" s="86">
        <v>390</v>
      </c>
      <c r="L9" s="86">
        <v>390</v>
      </c>
      <c r="M9" s="86">
        <v>400</v>
      </c>
      <c r="N9" s="86">
        <v>400</v>
      </c>
      <c r="O9" s="86">
        <v>400</v>
      </c>
      <c r="P9" s="86">
        <v>410</v>
      </c>
      <c r="Q9" s="86">
        <v>410</v>
      </c>
      <c r="R9" s="86">
        <v>410</v>
      </c>
      <c r="S9" s="86">
        <v>410</v>
      </c>
      <c r="T9" s="86">
        <v>410</v>
      </c>
      <c r="U9" s="86">
        <v>410</v>
      </c>
      <c r="V9" s="86">
        <v>400</v>
      </c>
      <c r="W9" s="86">
        <v>400</v>
      </c>
      <c r="X9" s="86">
        <v>390</v>
      </c>
      <c r="Y9" s="86">
        <v>390</v>
      </c>
      <c r="Z9" s="86">
        <v>380</v>
      </c>
      <c r="AA9" s="86">
        <v>370</v>
      </c>
      <c r="AB9" s="87">
        <v>370</v>
      </c>
      <c r="AC9" s="86">
        <f t="shared" si="0"/>
        <v>-40</v>
      </c>
      <c r="AD9" s="109">
        <v>-0.0976</v>
      </c>
      <c r="AE9" s="213"/>
    </row>
    <row r="10" spans="1:31" ht="25.5" customHeight="1">
      <c r="A10" s="150" t="s">
        <v>95</v>
      </c>
      <c r="B10" s="217" t="s">
        <v>93</v>
      </c>
      <c r="C10" s="89">
        <v>890</v>
      </c>
      <c r="D10" s="86">
        <v>910</v>
      </c>
      <c r="E10" s="86">
        <v>900</v>
      </c>
      <c r="F10" s="86">
        <v>890</v>
      </c>
      <c r="G10" s="86">
        <v>870</v>
      </c>
      <c r="H10" s="86">
        <v>880</v>
      </c>
      <c r="I10" s="86">
        <v>850</v>
      </c>
      <c r="J10" s="86">
        <v>840</v>
      </c>
      <c r="K10" s="86">
        <v>830</v>
      </c>
      <c r="L10" s="86">
        <v>840</v>
      </c>
      <c r="M10" s="86">
        <v>840</v>
      </c>
      <c r="N10" s="86">
        <v>850</v>
      </c>
      <c r="O10" s="86">
        <v>860</v>
      </c>
      <c r="P10" s="86">
        <v>870</v>
      </c>
      <c r="Q10" s="86">
        <v>880</v>
      </c>
      <c r="R10" s="86">
        <v>890</v>
      </c>
      <c r="S10" s="86">
        <v>900</v>
      </c>
      <c r="T10" s="86">
        <v>900</v>
      </c>
      <c r="U10" s="86">
        <v>910</v>
      </c>
      <c r="V10" s="86">
        <v>910</v>
      </c>
      <c r="W10" s="86">
        <v>910</v>
      </c>
      <c r="X10" s="86">
        <v>910</v>
      </c>
      <c r="Y10" s="86">
        <v>910</v>
      </c>
      <c r="Z10" s="86">
        <v>910</v>
      </c>
      <c r="AA10" s="86">
        <v>900</v>
      </c>
      <c r="AB10" s="87">
        <v>890</v>
      </c>
      <c r="AC10" s="86">
        <f t="shared" si="0"/>
        <v>0</v>
      </c>
      <c r="AD10" s="109">
        <v>0</v>
      </c>
      <c r="AE10" s="213"/>
    </row>
    <row r="11" spans="1:31" ht="12.75">
      <c r="A11" s="150"/>
      <c r="B11" s="217" t="s">
        <v>21</v>
      </c>
      <c r="C11" s="89">
        <v>480</v>
      </c>
      <c r="D11" s="86">
        <v>480</v>
      </c>
      <c r="E11" s="86">
        <v>460</v>
      </c>
      <c r="F11" s="86">
        <v>460</v>
      </c>
      <c r="G11" s="86">
        <v>450</v>
      </c>
      <c r="H11" s="86">
        <v>430</v>
      </c>
      <c r="I11" s="86">
        <v>420</v>
      </c>
      <c r="J11" s="86">
        <v>430</v>
      </c>
      <c r="K11" s="86">
        <v>410</v>
      </c>
      <c r="L11" s="86">
        <v>420</v>
      </c>
      <c r="M11" s="86">
        <v>420</v>
      </c>
      <c r="N11" s="86">
        <v>430</v>
      </c>
      <c r="O11" s="86">
        <v>430</v>
      </c>
      <c r="P11" s="86">
        <v>440</v>
      </c>
      <c r="Q11" s="86">
        <v>450</v>
      </c>
      <c r="R11" s="86">
        <v>450</v>
      </c>
      <c r="S11" s="86">
        <v>450</v>
      </c>
      <c r="T11" s="86">
        <v>460</v>
      </c>
      <c r="U11" s="86">
        <v>460</v>
      </c>
      <c r="V11" s="86">
        <v>460</v>
      </c>
      <c r="W11" s="86">
        <v>460</v>
      </c>
      <c r="X11" s="86">
        <v>460</v>
      </c>
      <c r="Y11" s="86">
        <v>460</v>
      </c>
      <c r="Z11" s="86">
        <v>460</v>
      </c>
      <c r="AA11" s="86">
        <v>460</v>
      </c>
      <c r="AB11" s="87">
        <v>450</v>
      </c>
      <c r="AC11" s="86">
        <f t="shared" si="0"/>
        <v>-30</v>
      </c>
      <c r="AD11" s="109">
        <v>-0.0625</v>
      </c>
      <c r="AE11" s="213"/>
    </row>
    <row r="12" spans="1:31" ht="12.75">
      <c r="A12" s="150"/>
      <c r="B12" s="217" t="s">
        <v>22</v>
      </c>
      <c r="C12" s="89">
        <v>410</v>
      </c>
      <c r="D12" s="86">
        <v>430</v>
      </c>
      <c r="E12" s="86">
        <v>430</v>
      </c>
      <c r="F12" s="86">
        <v>430</v>
      </c>
      <c r="G12" s="86">
        <v>420</v>
      </c>
      <c r="H12" s="86">
        <v>450</v>
      </c>
      <c r="I12" s="86">
        <v>420</v>
      </c>
      <c r="J12" s="86">
        <v>410</v>
      </c>
      <c r="K12" s="86">
        <v>410</v>
      </c>
      <c r="L12" s="86">
        <v>420</v>
      </c>
      <c r="M12" s="86">
        <v>420</v>
      </c>
      <c r="N12" s="86">
        <v>420</v>
      </c>
      <c r="O12" s="86">
        <v>430</v>
      </c>
      <c r="P12" s="86">
        <v>430</v>
      </c>
      <c r="Q12" s="86">
        <v>440</v>
      </c>
      <c r="R12" s="86">
        <v>440</v>
      </c>
      <c r="S12" s="86">
        <v>440</v>
      </c>
      <c r="T12" s="86">
        <v>450</v>
      </c>
      <c r="U12" s="86">
        <v>450</v>
      </c>
      <c r="V12" s="86">
        <v>450</v>
      </c>
      <c r="W12" s="86">
        <v>450</v>
      </c>
      <c r="X12" s="86">
        <v>450</v>
      </c>
      <c r="Y12" s="86">
        <v>450</v>
      </c>
      <c r="Z12" s="86">
        <v>450</v>
      </c>
      <c r="AA12" s="86">
        <v>450</v>
      </c>
      <c r="AB12" s="87">
        <v>440</v>
      </c>
      <c r="AC12" s="86">
        <f t="shared" si="0"/>
        <v>30</v>
      </c>
      <c r="AD12" s="109">
        <v>0.0732</v>
      </c>
      <c r="AE12" s="213"/>
    </row>
    <row r="13" spans="1:31" ht="25.5" customHeight="1">
      <c r="A13" s="150" t="s">
        <v>96</v>
      </c>
      <c r="B13" s="217" t="s">
        <v>93</v>
      </c>
      <c r="C13" s="89">
        <v>960</v>
      </c>
      <c r="D13" s="86">
        <v>920</v>
      </c>
      <c r="E13" s="86">
        <v>880</v>
      </c>
      <c r="F13" s="86">
        <v>860</v>
      </c>
      <c r="G13" s="86">
        <v>870</v>
      </c>
      <c r="H13" s="86">
        <v>860</v>
      </c>
      <c r="I13" s="86">
        <v>880</v>
      </c>
      <c r="J13" s="86">
        <v>870</v>
      </c>
      <c r="K13" s="86">
        <v>860</v>
      </c>
      <c r="L13" s="86">
        <v>840</v>
      </c>
      <c r="M13" s="86">
        <v>850</v>
      </c>
      <c r="N13" s="86">
        <v>820</v>
      </c>
      <c r="O13" s="86">
        <v>810</v>
      </c>
      <c r="P13" s="86">
        <v>800</v>
      </c>
      <c r="Q13" s="86">
        <v>810</v>
      </c>
      <c r="R13" s="86">
        <v>810</v>
      </c>
      <c r="S13" s="86">
        <v>820</v>
      </c>
      <c r="T13" s="86">
        <v>830</v>
      </c>
      <c r="U13" s="86">
        <v>850</v>
      </c>
      <c r="V13" s="86">
        <v>860</v>
      </c>
      <c r="W13" s="86">
        <v>860</v>
      </c>
      <c r="X13" s="86">
        <v>870</v>
      </c>
      <c r="Y13" s="86">
        <v>880</v>
      </c>
      <c r="Z13" s="86">
        <v>880</v>
      </c>
      <c r="AA13" s="86">
        <v>890</v>
      </c>
      <c r="AB13" s="87">
        <v>890</v>
      </c>
      <c r="AC13" s="86">
        <f t="shared" si="0"/>
        <v>-70</v>
      </c>
      <c r="AD13" s="109">
        <v>-0.0729</v>
      </c>
      <c r="AE13" s="213"/>
    </row>
    <row r="14" spans="1:31" ht="12.75">
      <c r="A14" s="150"/>
      <c r="B14" s="217" t="s">
        <v>21</v>
      </c>
      <c r="C14" s="89">
        <v>510</v>
      </c>
      <c r="D14" s="86">
        <v>490</v>
      </c>
      <c r="E14" s="86">
        <v>470</v>
      </c>
      <c r="F14" s="86">
        <v>460</v>
      </c>
      <c r="G14" s="86">
        <v>470</v>
      </c>
      <c r="H14" s="86">
        <v>480</v>
      </c>
      <c r="I14" s="86">
        <v>480</v>
      </c>
      <c r="J14" s="86">
        <v>460</v>
      </c>
      <c r="K14" s="86">
        <v>460</v>
      </c>
      <c r="L14" s="86">
        <v>440</v>
      </c>
      <c r="M14" s="86">
        <v>430</v>
      </c>
      <c r="N14" s="86">
        <v>420</v>
      </c>
      <c r="O14" s="86">
        <v>420</v>
      </c>
      <c r="P14" s="86">
        <v>410</v>
      </c>
      <c r="Q14" s="86">
        <v>420</v>
      </c>
      <c r="R14" s="86">
        <v>420</v>
      </c>
      <c r="S14" s="86">
        <v>430</v>
      </c>
      <c r="T14" s="86">
        <v>430</v>
      </c>
      <c r="U14" s="86">
        <v>440</v>
      </c>
      <c r="V14" s="86">
        <v>440</v>
      </c>
      <c r="W14" s="86">
        <v>450</v>
      </c>
      <c r="X14" s="86">
        <v>450</v>
      </c>
      <c r="Y14" s="86">
        <v>460</v>
      </c>
      <c r="Z14" s="86">
        <v>460</v>
      </c>
      <c r="AA14" s="86">
        <v>460</v>
      </c>
      <c r="AB14" s="87">
        <v>460</v>
      </c>
      <c r="AC14" s="86">
        <f t="shared" si="0"/>
        <v>-50</v>
      </c>
      <c r="AD14" s="109">
        <v>-0.098</v>
      </c>
      <c r="AE14" s="213"/>
    </row>
    <row r="15" spans="1:31" ht="12.75">
      <c r="A15" s="150"/>
      <c r="B15" s="217" t="s">
        <v>22</v>
      </c>
      <c r="C15" s="89">
        <v>450</v>
      </c>
      <c r="D15" s="86">
        <v>430</v>
      </c>
      <c r="E15" s="86">
        <v>410</v>
      </c>
      <c r="F15" s="86">
        <v>400</v>
      </c>
      <c r="G15" s="86">
        <v>400</v>
      </c>
      <c r="H15" s="86">
        <v>380</v>
      </c>
      <c r="I15" s="86">
        <v>410</v>
      </c>
      <c r="J15" s="86">
        <v>410</v>
      </c>
      <c r="K15" s="86">
        <v>410</v>
      </c>
      <c r="L15" s="86">
        <v>400</v>
      </c>
      <c r="M15" s="86">
        <v>420</v>
      </c>
      <c r="N15" s="86">
        <v>400</v>
      </c>
      <c r="O15" s="86">
        <v>390</v>
      </c>
      <c r="P15" s="86">
        <v>390</v>
      </c>
      <c r="Q15" s="86">
        <v>390</v>
      </c>
      <c r="R15" s="86">
        <v>390</v>
      </c>
      <c r="S15" s="86">
        <v>400</v>
      </c>
      <c r="T15" s="86">
        <v>400</v>
      </c>
      <c r="U15" s="86">
        <v>410</v>
      </c>
      <c r="V15" s="86">
        <v>410</v>
      </c>
      <c r="W15" s="86">
        <v>420</v>
      </c>
      <c r="X15" s="86">
        <v>420</v>
      </c>
      <c r="Y15" s="86">
        <v>420</v>
      </c>
      <c r="Z15" s="86">
        <v>420</v>
      </c>
      <c r="AA15" s="86">
        <v>430</v>
      </c>
      <c r="AB15" s="87">
        <v>430</v>
      </c>
      <c r="AC15" s="86">
        <f t="shared" si="0"/>
        <v>-20</v>
      </c>
      <c r="AD15" s="109">
        <v>-0.0444</v>
      </c>
      <c r="AE15" s="213"/>
    </row>
    <row r="16" spans="1:31" ht="25.5" customHeight="1">
      <c r="A16" s="150" t="s">
        <v>97</v>
      </c>
      <c r="B16" s="217" t="s">
        <v>93</v>
      </c>
      <c r="C16" s="89">
        <v>960</v>
      </c>
      <c r="D16" s="86">
        <v>960</v>
      </c>
      <c r="E16" s="86">
        <v>970</v>
      </c>
      <c r="F16" s="86">
        <v>960</v>
      </c>
      <c r="G16" s="86">
        <v>920</v>
      </c>
      <c r="H16" s="86">
        <v>860</v>
      </c>
      <c r="I16" s="86">
        <v>820</v>
      </c>
      <c r="J16" s="86">
        <v>790</v>
      </c>
      <c r="K16" s="86">
        <v>770</v>
      </c>
      <c r="L16" s="86">
        <v>780</v>
      </c>
      <c r="M16" s="86">
        <v>770</v>
      </c>
      <c r="N16" s="86">
        <v>790</v>
      </c>
      <c r="O16" s="86">
        <v>780</v>
      </c>
      <c r="P16" s="86">
        <v>770</v>
      </c>
      <c r="Q16" s="86">
        <v>750</v>
      </c>
      <c r="R16" s="86">
        <v>750</v>
      </c>
      <c r="S16" s="86">
        <v>730</v>
      </c>
      <c r="T16" s="86">
        <v>720</v>
      </c>
      <c r="U16" s="86">
        <v>710</v>
      </c>
      <c r="V16" s="86">
        <v>710</v>
      </c>
      <c r="W16" s="86">
        <v>720</v>
      </c>
      <c r="X16" s="86">
        <v>730</v>
      </c>
      <c r="Y16" s="86">
        <v>740</v>
      </c>
      <c r="Z16" s="86">
        <v>750</v>
      </c>
      <c r="AA16" s="86">
        <v>760</v>
      </c>
      <c r="AB16" s="87">
        <v>770</v>
      </c>
      <c r="AC16" s="86">
        <f t="shared" si="0"/>
        <v>-190</v>
      </c>
      <c r="AD16" s="109">
        <v>-0.1979</v>
      </c>
      <c r="AE16" s="213"/>
    </row>
    <row r="17" spans="1:31" ht="12.75">
      <c r="A17" s="150"/>
      <c r="B17" s="217" t="s">
        <v>21</v>
      </c>
      <c r="C17" s="89">
        <v>500</v>
      </c>
      <c r="D17" s="86">
        <v>500</v>
      </c>
      <c r="E17" s="86">
        <v>530</v>
      </c>
      <c r="F17" s="86">
        <v>520</v>
      </c>
      <c r="G17" s="86">
        <v>500</v>
      </c>
      <c r="H17" s="86">
        <v>480</v>
      </c>
      <c r="I17" s="86">
        <v>470</v>
      </c>
      <c r="J17" s="86">
        <v>450</v>
      </c>
      <c r="K17" s="86">
        <v>450</v>
      </c>
      <c r="L17" s="86">
        <v>450</v>
      </c>
      <c r="M17" s="86">
        <v>460</v>
      </c>
      <c r="N17" s="86">
        <v>460</v>
      </c>
      <c r="O17" s="86">
        <v>450</v>
      </c>
      <c r="P17" s="86">
        <v>440</v>
      </c>
      <c r="Q17" s="86">
        <v>430</v>
      </c>
      <c r="R17" s="86">
        <v>410</v>
      </c>
      <c r="S17" s="86">
        <v>410</v>
      </c>
      <c r="T17" s="86">
        <v>410</v>
      </c>
      <c r="U17" s="86">
        <v>400</v>
      </c>
      <c r="V17" s="86">
        <v>400</v>
      </c>
      <c r="W17" s="86">
        <v>400</v>
      </c>
      <c r="X17" s="86">
        <v>410</v>
      </c>
      <c r="Y17" s="86">
        <v>420</v>
      </c>
      <c r="Z17" s="86">
        <v>420</v>
      </c>
      <c r="AA17" s="86">
        <v>430</v>
      </c>
      <c r="AB17" s="87">
        <v>430</v>
      </c>
      <c r="AC17" s="86">
        <f t="shared" si="0"/>
        <v>-70</v>
      </c>
      <c r="AD17" s="109">
        <v>-0.14</v>
      </c>
      <c r="AE17" s="213"/>
    </row>
    <row r="18" spans="1:31" ht="12.75">
      <c r="A18" s="150"/>
      <c r="B18" s="217" t="s">
        <v>22</v>
      </c>
      <c r="C18" s="89">
        <v>470</v>
      </c>
      <c r="D18" s="86">
        <v>460</v>
      </c>
      <c r="E18" s="86">
        <v>440</v>
      </c>
      <c r="F18" s="86">
        <v>440</v>
      </c>
      <c r="G18" s="86">
        <v>410</v>
      </c>
      <c r="H18" s="86">
        <v>370</v>
      </c>
      <c r="I18" s="86">
        <v>350</v>
      </c>
      <c r="J18" s="86">
        <v>340</v>
      </c>
      <c r="K18" s="86">
        <v>320</v>
      </c>
      <c r="L18" s="86">
        <v>320</v>
      </c>
      <c r="M18" s="86">
        <v>300</v>
      </c>
      <c r="N18" s="86">
        <v>330</v>
      </c>
      <c r="O18" s="86">
        <v>330</v>
      </c>
      <c r="P18" s="86">
        <v>330</v>
      </c>
      <c r="Q18" s="86">
        <v>320</v>
      </c>
      <c r="R18" s="86">
        <v>340</v>
      </c>
      <c r="S18" s="86">
        <v>320</v>
      </c>
      <c r="T18" s="86">
        <v>310</v>
      </c>
      <c r="U18" s="86">
        <v>310</v>
      </c>
      <c r="V18" s="86">
        <v>310</v>
      </c>
      <c r="W18" s="86">
        <v>310</v>
      </c>
      <c r="X18" s="86">
        <v>320</v>
      </c>
      <c r="Y18" s="86">
        <v>320</v>
      </c>
      <c r="Z18" s="86">
        <v>330</v>
      </c>
      <c r="AA18" s="86">
        <v>330</v>
      </c>
      <c r="AB18" s="87">
        <v>340</v>
      </c>
      <c r="AC18" s="86">
        <f t="shared" si="0"/>
        <v>-130</v>
      </c>
      <c r="AD18" s="109">
        <v>-0.2766</v>
      </c>
      <c r="AE18" s="213"/>
    </row>
    <row r="19" spans="1:31" ht="25.5" customHeight="1">
      <c r="A19" s="150" t="s">
        <v>98</v>
      </c>
      <c r="B19" s="217" t="s">
        <v>93</v>
      </c>
      <c r="C19" s="89">
        <v>840</v>
      </c>
      <c r="D19" s="86">
        <v>840</v>
      </c>
      <c r="E19" s="86">
        <v>850</v>
      </c>
      <c r="F19" s="86">
        <v>880</v>
      </c>
      <c r="G19" s="86">
        <v>900</v>
      </c>
      <c r="H19" s="86">
        <v>920</v>
      </c>
      <c r="I19" s="86">
        <v>920</v>
      </c>
      <c r="J19" s="86">
        <v>920</v>
      </c>
      <c r="K19" s="86">
        <v>920</v>
      </c>
      <c r="L19" s="86">
        <v>870</v>
      </c>
      <c r="M19" s="86">
        <v>820</v>
      </c>
      <c r="N19" s="86">
        <v>780</v>
      </c>
      <c r="O19" s="86">
        <v>750</v>
      </c>
      <c r="P19" s="86">
        <v>730</v>
      </c>
      <c r="Q19" s="86">
        <v>740</v>
      </c>
      <c r="R19" s="86">
        <v>740</v>
      </c>
      <c r="S19" s="86">
        <v>750</v>
      </c>
      <c r="T19" s="86">
        <v>740</v>
      </c>
      <c r="U19" s="86">
        <v>730</v>
      </c>
      <c r="V19" s="86">
        <v>710</v>
      </c>
      <c r="W19" s="86">
        <v>720</v>
      </c>
      <c r="X19" s="86">
        <v>690</v>
      </c>
      <c r="Y19" s="86">
        <v>680</v>
      </c>
      <c r="Z19" s="86">
        <v>670</v>
      </c>
      <c r="AA19" s="86">
        <v>680</v>
      </c>
      <c r="AB19" s="87">
        <v>680</v>
      </c>
      <c r="AC19" s="86">
        <f t="shared" si="0"/>
        <v>-160</v>
      </c>
      <c r="AD19" s="109">
        <v>-0.1905</v>
      </c>
      <c r="AE19" s="213"/>
    </row>
    <row r="20" spans="1:31" ht="12.75">
      <c r="A20" s="150"/>
      <c r="B20" s="217" t="s">
        <v>21</v>
      </c>
      <c r="C20" s="89">
        <v>450</v>
      </c>
      <c r="D20" s="86">
        <v>450</v>
      </c>
      <c r="E20" s="86">
        <v>450</v>
      </c>
      <c r="F20" s="86">
        <v>480</v>
      </c>
      <c r="G20" s="86">
        <v>490</v>
      </c>
      <c r="H20" s="86">
        <v>490</v>
      </c>
      <c r="I20" s="86">
        <v>490</v>
      </c>
      <c r="J20" s="86">
        <v>510</v>
      </c>
      <c r="K20" s="86">
        <v>510</v>
      </c>
      <c r="L20" s="86">
        <v>490</v>
      </c>
      <c r="M20" s="86">
        <v>470</v>
      </c>
      <c r="N20" s="86">
        <v>460</v>
      </c>
      <c r="O20" s="86">
        <v>440</v>
      </c>
      <c r="P20" s="86">
        <v>430</v>
      </c>
      <c r="Q20" s="86">
        <v>440</v>
      </c>
      <c r="R20" s="86">
        <v>450</v>
      </c>
      <c r="S20" s="86">
        <v>450</v>
      </c>
      <c r="T20" s="86">
        <v>440</v>
      </c>
      <c r="U20" s="86">
        <v>430</v>
      </c>
      <c r="V20" s="86">
        <v>420</v>
      </c>
      <c r="W20" s="86">
        <v>400</v>
      </c>
      <c r="X20" s="86">
        <v>400</v>
      </c>
      <c r="Y20" s="86">
        <v>400</v>
      </c>
      <c r="Z20" s="86">
        <v>390</v>
      </c>
      <c r="AA20" s="86">
        <v>390</v>
      </c>
      <c r="AB20" s="87">
        <v>390</v>
      </c>
      <c r="AC20" s="86">
        <f t="shared" si="0"/>
        <v>-60</v>
      </c>
      <c r="AD20" s="109">
        <v>-0.1333</v>
      </c>
      <c r="AE20" s="213"/>
    </row>
    <row r="21" spans="1:31" ht="12.75">
      <c r="A21" s="150"/>
      <c r="B21" s="217" t="s">
        <v>22</v>
      </c>
      <c r="C21" s="89">
        <v>390</v>
      </c>
      <c r="D21" s="86">
        <v>390</v>
      </c>
      <c r="E21" s="86">
        <v>410</v>
      </c>
      <c r="F21" s="86">
        <v>400</v>
      </c>
      <c r="G21" s="86">
        <v>410</v>
      </c>
      <c r="H21" s="86">
        <v>430</v>
      </c>
      <c r="I21" s="86">
        <v>430</v>
      </c>
      <c r="J21" s="86">
        <v>410</v>
      </c>
      <c r="K21" s="86">
        <v>410</v>
      </c>
      <c r="L21" s="86">
        <v>380</v>
      </c>
      <c r="M21" s="86">
        <v>340</v>
      </c>
      <c r="N21" s="86">
        <v>320</v>
      </c>
      <c r="O21" s="86">
        <v>300</v>
      </c>
      <c r="P21" s="86">
        <v>290</v>
      </c>
      <c r="Q21" s="86">
        <v>290</v>
      </c>
      <c r="R21" s="86">
        <v>280</v>
      </c>
      <c r="S21" s="86">
        <v>300</v>
      </c>
      <c r="T21" s="86">
        <v>300</v>
      </c>
      <c r="U21" s="86">
        <v>300</v>
      </c>
      <c r="V21" s="86">
        <v>290</v>
      </c>
      <c r="W21" s="86">
        <v>310</v>
      </c>
      <c r="X21" s="86">
        <v>290</v>
      </c>
      <c r="Y21" s="86">
        <v>280</v>
      </c>
      <c r="Z21" s="86">
        <v>280</v>
      </c>
      <c r="AA21" s="86">
        <v>280</v>
      </c>
      <c r="AB21" s="87">
        <v>290</v>
      </c>
      <c r="AC21" s="86">
        <f t="shared" si="0"/>
        <v>-100</v>
      </c>
      <c r="AD21" s="109">
        <v>-0.2564</v>
      </c>
      <c r="AE21" s="213"/>
    </row>
    <row r="22" spans="1:31" ht="25.5" customHeight="1">
      <c r="A22" s="150" t="s">
        <v>99</v>
      </c>
      <c r="B22" s="217" t="s">
        <v>93</v>
      </c>
      <c r="C22" s="89">
        <v>910</v>
      </c>
      <c r="D22" s="86">
        <v>930</v>
      </c>
      <c r="E22" s="86">
        <v>940</v>
      </c>
      <c r="F22" s="86">
        <v>900</v>
      </c>
      <c r="G22" s="86">
        <v>920</v>
      </c>
      <c r="H22" s="86">
        <v>950</v>
      </c>
      <c r="I22" s="86">
        <v>960</v>
      </c>
      <c r="J22" s="86">
        <v>980</v>
      </c>
      <c r="K22" s="86">
        <v>1010</v>
      </c>
      <c r="L22" s="86">
        <v>1020</v>
      </c>
      <c r="M22" s="86">
        <v>1030</v>
      </c>
      <c r="N22" s="86">
        <v>1040</v>
      </c>
      <c r="O22" s="86">
        <v>1040</v>
      </c>
      <c r="P22" s="86">
        <v>1040</v>
      </c>
      <c r="Q22" s="86">
        <v>990</v>
      </c>
      <c r="R22" s="86">
        <v>930</v>
      </c>
      <c r="S22" s="86">
        <v>900</v>
      </c>
      <c r="T22" s="86">
        <v>860</v>
      </c>
      <c r="U22" s="86">
        <v>840</v>
      </c>
      <c r="V22" s="86">
        <v>850</v>
      </c>
      <c r="W22" s="86">
        <v>850</v>
      </c>
      <c r="X22" s="86">
        <v>870</v>
      </c>
      <c r="Y22" s="86">
        <v>860</v>
      </c>
      <c r="Z22" s="86">
        <v>850</v>
      </c>
      <c r="AA22" s="86">
        <v>830</v>
      </c>
      <c r="AB22" s="87">
        <v>840</v>
      </c>
      <c r="AC22" s="86">
        <f t="shared" si="0"/>
        <v>-70</v>
      </c>
      <c r="AD22" s="109">
        <v>-0.0769</v>
      </c>
      <c r="AE22" s="213"/>
    </row>
    <row r="23" spans="1:31" ht="12.75">
      <c r="A23" s="150"/>
      <c r="B23" s="217" t="s">
        <v>21</v>
      </c>
      <c r="C23" s="89">
        <v>500</v>
      </c>
      <c r="D23" s="86">
        <v>510</v>
      </c>
      <c r="E23" s="86">
        <v>500</v>
      </c>
      <c r="F23" s="86">
        <v>470</v>
      </c>
      <c r="G23" s="86">
        <v>460</v>
      </c>
      <c r="H23" s="86">
        <v>470</v>
      </c>
      <c r="I23" s="86">
        <v>480</v>
      </c>
      <c r="J23" s="86">
        <v>480</v>
      </c>
      <c r="K23" s="86">
        <v>510</v>
      </c>
      <c r="L23" s="86">
        <v>520</v>
      </c>
      <c r="M23" s="86">
        <v>510</v>
      </c>
      <c r="N23" s="86">
        <v>520</v>
      </c>
      <c r="O23" s="86">
        <v>540</v>
      </c>
      <c r="P23" s="86">
        <v>530</v>
      </c>
      <c r="Q23" s="86">
        <v>520</v>
      </c>
      <c r="R23" s="86">
        <v>500</v>
      </c>
      <c r="S23" s="86">
        <v>490</v>
      </c>
      <c r="T23" s="86">
        <v>470</v>
      </c>
      <c r="U23" s="86">
        <v>460</v>
      </c>
      <c r="V23" s="86">
        <v>470</v>
      </c>
      <c r="W23" s="86">
        <v>480</v>
      </c>
      <c r="X23" s="86">
        <v>480</v>
      </c>
      <c r="Y23" s="86">
        <v>460</v>
      </c>
      <c r="Z23" s="86">
        <v>460</v>
      </c>
      <c r="AA23" s="86">
        <v>450</v>
      </c>
      <c r="AB23" s="87">
        <v>430</v>
      </c>
      <c r="AC23" s="86">
        <f t="shared" si="0"/>
        <v>-70</v>
      </c>
      <c r="AD23" s="109">
        <v>-0.14</v>
      </c>
      <c r="AE23" s="213"/>
    </row>
    <row r="24" spans="1:31" ht="12.75">
      <c r="A24" s="150"/>
      <c r="B24" s="217" t="s">
        <v>22</v>
      </c>
      <c r="C24" s="89">
        <v>410</v>
      </c>
      <c r="D24" s="86">
        <v>420</v>
      </c>
      <c r="E24" s="86">
        <v>440</v>
      </c>
      <c r="F24" s="86">
        <v>430</v>
      </c>
      <c r="G24" s="86">
        <v>460</v>
      </c>
      <c r="H24" s="86">
        <v>480</v>
      </c>
      <c r="I24" s="86">
        <v>490</v>
      </c>
      <c r="J24" s="86">
        <v>500</v>
      </c>
      <c r="K24" s="86">
        <v>500</v>
      </c>
      <c r="L24" s="86">
        <v>500</v>
      </c>
      <c r="M24" s="86">
        <v>520</v>
      </c>
      <c r="N24" s="86">
        <v>520</v>
      </c>
      <c r="O24" s="86">
        <v>500</v>
      </c>
      <c r="P24" s="86">
        <v>510</v>
      </c>
      <c r="Q24" s="86">
        <v>480</v>
      </c>
      <c r="R24" s="86">
        <v>440</v>
      </c>
      <c r="S24" s="86">
        <v>410</v>
      </c>
      <c r="T24" s="86">
        <v>390</v>
      </c>
      <c r="U24" s="86">
        <v>380</v>
      </c>
      <c r="V24" s="86">
        <v>380</v>
      </c>
      <c r="W24" s="86">
        <v>370</v>
      </c>
      <c r="X24" s="86">
        <v>390</v>
      </c>
      <c r="Y24" s="86">
        <v>390</v>
      </c>
      <c r="Z24" s="86">
        <v>390</v>
      </c>
      <c r="AA24" s="86">
        <v>380</v>
      </c>
      <c r="AB24" s="87">
        <v>410</v>
      </c>
      <c r="AC24" s="86">
        <f t="shared" si="0"/>
        <v>0</v>
      </c>
      <c r="AD24" s="109">
        <v>0</v>
      </c>
      <c r="AE24" s="213"/>
    </row>
    <row r="25" spans="1:31" ht="25.5" customHeight="1">
      <c r="A25" s="150" t="s">
        <v>100</v>
      </c>
      <c r="B25" s="217" t="s">
        <v>93</v>
      </c>
      <c r="C25" s="89">
        <v>860</v>
      </c>
      <c r="D25" s="86">
        <v>880</v>
      </c>
      <c r="E25" s="86">
        <v>920</v>
      </c>
      <c r="F25" s="86">
        <v>950</v>
      </c>
      <c r="G25" s="86">
        <v>950</v>
      </c>
      <c r="H25" s="86">
        <v>940</v>
      </c>
      <c r="I25" s="86">
        <v>970</v>
      </c>
      <c r="J25" s="86">
        <v>990</v>
      </c>
      <c r="K25" s="86">
        <v>950</v>
      </c>
      <c r="L25" s="86">
        <v>960</v>
      </c>
      <c r="M25" s="86">
        <v>1000</v>
      </c>
      <c r="N25" s="86">
        <v>1000</v>
      </c>
      <c r="O25" s="86">
        <v>1020</v>
      </c>
      <c r="P25" s="86">
        <v>1050</v>
      </c>
      <c r="Q25" s="86">
        <v>1060</v>
      </c>
      <c r="R25" s="86">
        <v>1070</v>
      </c>
      <c r="S25" s="86">
        <v>1080</v>
      </c>
      <c r="T25" s="86">
        <v>1080</v>
      </c>
      <c r="U25" s="86">
        <v>1090</v>
      </c>
      <c r="V25" s="86">
        <v>1030</v>
      </c>
      <c r="W25" s="86">
        <v>970</v>
      </c>
      <c r="X25" s="86">
        <v>940</v>
      </c>
      <c r="Y25" s="86">
        <v>900</v>
      </c>
      <c r="Z25" s="86">
        <v>880</v>
      </c>
      <c r="AA25" s="86">
        <v>890</v>
      </c>
      <c r="AB25" s="87">
        <v>890</v>
      </c>
      <c r="AC25" s="86">
        <f t="shared" si="0"/>
        <v>30</v>
      </c>
      <c r="AD25" s="109">
        <v>0.0349</v>
      </c>
      <c r="AE25" s="213"/>
    </row>
    <row r="26" spans="1:31" ht="12.75">
      <c r="A26" s="150"/>
      <c r="B26" s="217" t="s">
        <v>21</v>
      </c>
      <c r="C26" s="89">
        <v>410</v>
      </c>
      <c r="D26" s="86">
        <v>410</v>
      </c>
      <c r="E26" s="86">
        <v>440</v>
      </c>
      <c r="F26" s="86">
        <v>480</v>
      </c>
      <c r="G26" s="86">
        <v>490</v>
      </c>
      <c r="H26" s="86">
        <v>520</v>
      </c>
      <c r="I26" s="86">
        <v>540</v>
      </c>
      <c r="J26" s="86">
        <v>530</v>
      </c>
      <c r="K26" s="86">
        <v>500</v>
      </c>
      <c r="L26" s="86">
        <v>480</v>
      </c>
      <c r="M26" s="86">
        <v>500</v>
      </c>
      <c r="N26" s="86">
        <v>490</v>
      </c>
      <c r="O26" s="86">
        <v>500</v>
      </c>
      <c r="P26" s="86">
        <v>530</v>
      </c>
      <c r="Q26" s="86">
        <v>540</v>
      </c>
      <c r="R26" s="86">
        <v>530</v>
      </c>
      <c r="S26" s="86">
        <v>540</v>
      </c>
      <c r="T26" s="86">
        <v>560</v>
      </c>
      <c r="U26" s="86">
        <v>550</v>
      </c>
      <c r="V26" s="86">
        <v>540</v>
      </c>
      <c r="W26" s="86">
        <v>520</v>
      </c>
      <c r="X26" s="86">
        <v>510</v>
      </c>
      <c r="Y26" s="86">
        <v>490</v>
      </c>
      <c r="Z26" s="86">
        <v>480</v>
      </c>
      <c r="AA26" s="86">
        <v>490</v>
      </c>
      <c r="AB26" s="87">
        <v>500</v>
      </c>
      <c r="AC26" s="86">
        <f t="shared" si="0"/>
        <v>90</v>
      </c>
      <c r="AD26" s="109">
        <v>0.2195</v>
      </c>
      <c r="AE26" s="213"/>
    </row>
    <row r="27" spans="1:31" ht="12.75">
      <c r="A27" s="150"/>
      <c r="B27" s="217" t="s">
        <v>22</v>
      </c>
      <c r="C27" s="89">
        <v>450</v>
      </c>
      <c r="D27" s="86">
        <v>460</v>
      </c>
      <c r="E27" s="86">
        <v>480</v>
      </c>
      <c r="F27" s="86">
        <v>470</v>
      </c>
      <c r="G27" s="86">
        <v>460</v>
      </c>
      <c r="H27" s="86">
        <v>420</v>
      </c>
      <c r="I27" s="86">
        <v>440</v>
      </c>
      <c r="J27" s="86">
        <v>460</v>
      </c>
      <c r="K27" s="86">
        <v>450</v>
      </c>
      <c r="L27" s="86">
        <v>480</v>
      </c>
      <c r="M27" s="86">
        <v>500</v>
      </c>
      <c r="N27" s="86">
        <v>510</v>
      </c>
      <c r="O27" s="86">
        <v>520</v>
      </c>
      <c r="P27" s="86">
        <v>520</v>
      </c>
      <c r="Q27" s="86">
        <v>530</v>
      </c>
      <c r="R27" s="86">
        <v>540</v>
      </c>
      <c r="S27" s="86">
        <v>540</v>
      </c>
      <c r="T27" s="86">
        <v>520</v>
      </c>
      <c r="U27" s="86">
        <v>530</v>
      </c>
      <c r="V27" s="86">
        <v>500</v>
      </c>
      <c r="W27" s="86">
        <v>460</v>
      </c>
      <c r="X27" s="86">
        <v>430</v>
      </c>
      <c r="Y27" s="86">
        <v>410</v>
      </c>
      <c r="Z27" s="86">
        <v>400</v>
      </c>
      <c r="AA27" s="86">
        <v>400</v>
      </c>
      <c r="AB27" s="87">
        <v>390</v>
      </c>
      <c r="AC27" s="86">
        <f t="shared" si="0"/>
        <v>-60</v>
      </c>
      <c r="AD27" s="109">
        <v>-0.1333</v>
      </c>
      <c r="AE27" s="213"/>
    </row>
    <row r="28" spans="1:31" ht="25.5" customHeight="1">
      <c r="A28" s="150" t="s">
        <v>101</v>
      </c>
      <c r="B28" s="217" t="s">
        <v>93</v>
      </c>
      <c r="C28" s="89">
        <v>930</v>
      </c>
      <c r="D28" s="86">
        <v>890</v>
      </c>
      <c r="E28" s="86">
        <v>830</v>
      </c>
      <c r="F28" s="86">
        <v>820</v>
      </c>
      <c r="G28" s="86">
        <v>880</v>
      </c>
      <c r="H28" s="86">
        <v>950</v>
      </c>
      <c r="I28" s="86">
        <v>970</v>
      </c>
      <c r="J28" s="86">
        <v>1020</v>
      </c>
      <c r="K28" s="86">
        <v>1060</v>
      </c>
      <c r="L28" s="86">
        <v>1050</v>
      </c>
      <c r="M28" s="86">
        <v>1030</v>
      </c>
      <c r="N28" s="86">
        <v>1070</v>
      </c>
      <c r="O28" s="86">
        <v>1080</v>
      </c>
      <c r="P28" s="86">
        <v>1040</v>
      </c>
      <c r="Q28" s="86">
        <v>1060</v>
      </c>
      <c r="R28" s="86">
        <v>1090</v>
      </c>
      <c r="S28" s="86">
        <v>1090</v>
      </c>
      <c r="T28" s="86">
        <v>1110</v>
      </c>
      <c r="U28" s="86">
        <v>1140</v>
      </c>
      <c r="V28" s="86">
        <v>1160</v>
      </c>
      <c r="W28" s="86">
        <v>1170</v>
      </c>
      <c r="X28" s="86">
        <v>1180</v>
      </c>
      <c r="Y28" s="86">
        <v>1180</v>
      </c>
      <c r="Z28" s="86">
        <v>1180</v>
      </c>
      <c r="AA28" s="86">
        <v>1130</v>
      </c>
      <c r="AB28" s="87">
        <v>1060</v>
      </c>
      <c r="AC28" s="86">
        <f t="shared" si="0"/>
        <v>130</v>
      </c>
      <c r="AD28" s="109">
        <v>0.1398</v>
      </c>
      <c r="AE28" s="213"/>
    </row>
    <row r="29" spans="1:31" ht="12.75">
      <c r="A29" s="150"/>
      <c r="B29" s="217" t="s">
        <v>21</v>
      </c>
      <c r="C29" s="89">
        <v>450</v>
      </c>
      <c r="D29" s="86">
        <v>430</v>
      </c>
      <c r="E29" s="86">
        <v>410</v>
      </c>
      <c r="F29" s="86">
        <v>390</v>
      </c>
      <c r="G29" s="86">
        <v>430</v>
      </c>
      <c r="H29" s="86">
        <v>440</v>
      </c>
      <c r="I29" s="86">
        <v>450</v>
      </c>
      <c r="J29" s="86">
        <v>480</v>
      </c>
      <c r="K29" s="86">
        <v>520</v>
      </c>
      <c r="L29" s="86">
        <v>530</v>
      </c>
      <c r="M29" s="86">
        <v>560</v>
      </c>
      <c r="N29" s="86">
        <v>570</v>
      </c>
      <c r="O29" s="86">
        <v>560</v>
      </c>
      <c r="P29" s="86">
        <v>530</v>
      </c>
      <c r="Q29" s="86">
        <v>520</v>
      </c>
      <c r="R29" s="86">
        <v>530</v>
      </c>
      <c r="S29" s="86">
        <v>530</v>
      </c>
      <c r="T29" s="86">
        <v>530</v>
      </c>
      <c r="U29" s="86">
        <v>560</v>
      </c>
      <c r="V29" s="86">
        <v>570</v>
      </c>
      <c r="W29" s="86">
        <v>560</v>
      </c>
      <c r="X29" s="86">
        <v>570</v>
      </c>
      <c r="Y29" s="86">
        <v>600</v>
      </c>
      <c r="Z29" s="86">
        <v>590</v>
      </c>
      <c r="AA29" s="86">
        <v>570</v>
      </c>
      <c r="AB29" s="87">
        <v>550</v>
      </c>
      <c r="AC29" s="86">
        <f t="shared" si="0"/>
        <v>100</v>
      </c>
      <c r="AD29" s="109">
        <v>0.2222</v>
      </c>
      <c r="AE29" s="213"/>
    </row>
    <row r="30" spans="1:31" ht="12.75">
      <c r="A30" s="150"/>
      <c r="B30" s="217" t="s">
        <v>22</v>
      </c>
      <c r="C30" s="89">
        <v>480</v>
      </c>
      <c r="D30" s="86">
        <v>460</v>
      </c>
      <c r="E30" s="86">
        <v>430</v>
      </c>
      <c r="F30" s="86">
        <v>440</v>
      </c>
      <c r="G30" s="86">
        <v>450</v>
      </c>
      <c r="H30" s="86">
        <v>510</v>
      </c>
      <c r="I30" s="86">
        <v>530</v>
      </c>
      <c r="J30" s="86">
        <v>540</v>
      </c>
      <c r="K30" s="86">
        <v>540</v>
      </c>
      <c r="L30" s="86">
        <v>520</v>
      </c>
      <c r="M30" s="86">
        <v>480</v>
      </c>
      <c r="N30" s="86">
        <v>490</v>
      </c>
      <c r="O30" s="86">
        <v>520</v>
      </c>
      <c r="P30" s="86">
        <v>510</v>
      </c>
      <c r="Q30" s="86">
        <v>540</v>
      </c>
      <c r="R30" s="86">
        <v>560</v>
      </c>
      <c r="S30" s="86">
        <v>570</v>
      </c>
      <c r="T30" s="86">
        <v>580</v>
      </c>
      <c r="U30" s="86">
        <v>580</v>
      </c>
      <c r="V30" s="86">
        <v>580</v>
      </c>
      <c r="W30" s="86">
        <v>610</v>
      </c>
      <c r="X30" s="86">
        <v>600</v>
      </c>
      <c r="Y30" s="86">
        <v>580</v>
      </c>
      <c r="Z30" s="86">
        <v>600</v>
      </c>
      <c r="AA30" s="86">
        <v>560</v>
      </c>
      <c r="AB30" s="87">
        <v>510</v>
      </c>
      <c r="AC30" s="86">
        <f t="shared" si="0"/>
        <v>30</v>
      </c>
      <c r="AD30" s="109">
        <v>0.0625</v>
      </c>
      <c r="AE30" s="213"/>
    </row>
    <row r="31" spans="1:31" ht="25.5" customHeight="1">
      <c r="A31" s="150" t="s">
        <v>102</v>
      </c>
      <c r="B31" s="217" t="s">
        <v>93</v>
      </c>
      <c r="C31" s="89">
        <v>1340</v>
      </c>
      <c r="D31" s="86">
        <v>1290</v>
      </c>
      <c r="E31" s="86">
        <v>1230</v>
      </c>
      <c r="F31" s="86">
        <v>1190</v>
      </c>
      <c r="G31" s="86">
        <v>1090</v>
      </c>
      <c r="H31" s="86">
        <v>1010</v>
      </c>
      <c r="I31" s="86">
        <v>970</v>
      </c>
      <c r="J31" s="86">
        <v>920</v>
      </c>
      <c r="K31" s="86">
        <v>910</v>
      </c>
      <c r="L31" s="86">
        <v>980</v>
      </c>
      <c r="M31" s="86">
        <v>1050</v>
      </c>
      <c r="N31" s="86">
        <v>1070</v>
      </c>
      <c r="O31" s="86">
        <v>1120</v>
      </c>
      <c r="P31" s="86">
        <v>1150</v>
      </c>
      <c r="Q31" s="86">
        <v>1140</v>
      </c>
      <c r="R31" s="86">
        <v>1130</v>
      </c>
      <c r="S31" s="86">
        <v>1160</v>
      </c>
      <c r="T31" s="86">
        <v>1170</v>
      </c>
      <c r="U31" s="86">
        <v>1130</v>
      </c>
      <c r="V31" s="86">
        <v>1150</v>
      </c>
      <c r="W31" s="86">
        <v>1190</v>
      </c>
      <c r="X31" s="86">
        <v>1190</v>
      </c>
      <c r="Y31" s="86">
        <v>1210</v>
      </c>
      <c r="Z31" s="86">
        <v>1230</v>
      </c>
      <c r="AA31" s="86">
        <v>1250</v>
      </c>
      <c r="AB31" s="87">
        <v>1260</v>
      </c>
      <c r="AC31" s="86">
        <f t="shared" si="0"/>
        <v>-80</v>
      </c>
      <c r="AD31" s="109">
        <v>-0.0597</v>
      </c>
      <c r="AE31" s="213"/>
    </row>
    <row r="32" spans="1:31" ht="12.75">
      <c r="A32" s="150"/>
      <c r="B32" s="217" t="s">
        <v>21</v>
      </c>
      <c r="C32" s="89">
        <v>650</v>
      </c>
      <c r="D32" s="86">
        <v>610</v>
      </c>
      <c r="E32" s="86">
        <v>570</v>
      </c>
      <c r="F32" s="86">
        <v>560</v>
      </c>
      <c r="G32" s="86">
        <v>490</v>
      </c>
      <c r="H32" s="86">
        <v>460</v>
      </c>
      <c r="I32" s="86">
        <v>450</v>
      </c>
      <c r="J32" s="86">
        <v>430</v>
      </c>
      <c r="K32" s="86">
        <v>410</v>
      </c>
      <c r="L32" s="86">
        <v>460</v>
      </c>
      <c r="M32" s="86">
        <v>460</v>
      </c>
      <c r="N32" s="86">
        <v>470</v>
      </c>
      <c r="O32" s="86">
        <v>500</v>
      </c>
      <c r="P32" s="86">
        <v>540</v>
      </c>
      <c r="Q32" s="86">
        <v>550</v>
      </c>
      <c r="R32" s="86">
        <v>580</v>
      </c>
      <c r="S32" s="86">
        <v>600</v>
      </c>
      <c r="T32" s="86">
        <v>590</v>
      </c>
      <c r="U32" s="86">
        <v>550</v>
      </c>
      <c r="V32" s="86">
        <v>540</v>
      </c>
      <c r="W32" s="86">
        <v>550</v>
      </c>
      <c r="X32" s="86">
        <v>550</v>
      </c>
      <c r="Y32" s="86">
        <v>550</v>
      </c>
      <c r="Z32" s="86">
        <v>590</v>
      </c>
      <c r="AA32" s="86">
        <v>600</v>
      </c>
      <c r="AB32" s="87">
        <v>590</v>
      </c>
      <c r="AC32" s="86">
        <f t="shared" si="0"/>
        <v>-60</v>
      </c>
      <c r="AD32" s="109">
        <v>-0.0923</v>
      </c>
      <c r="AE32" s="213"/>
    </row>
    <row r="33" spans="1:31" ht="12.75">
      <c r="A33" s="150"/>
      <c r="B33" s="217" t="s">
        <v>22</v>
      </c>
      <c r="C33" s="89">
        <v>700</v>
      </c>
      <c r="D33" s="86">
        <v>690</v>
      </c>
      <c r="E33" s="86">
        <v>660</v>
      </c>
      <c r="F33" s="86">
        <v>630</v>
      </c>
      <c r="G33" s="86">
        <v>600</v>
      </c>
      <c r="H33" s="86">
        <v>550</v>
      </c>
      <c r="I33" s="86">
        <v>520</v>
      </c>
      <c r="J33" s="86">
        <v>490</v>
      </c>
      <c r="K33" s="86">
        <v>500</v>
      </c>
      <c r="L33" s="86">
        <v>520</v>
      </c>
      <c r="M33" s="86">
        <v>590</v>
      </c>
      <c r="N33" s="86">
        <v>600</v>
      </c>
      <c r="O33" s="86">
        <v>620</v>
      </c>
      <c r="P33" s="86">
        <v>610</v>
      </c>
      <c r="Q33" s="86">
        <v>590</v>
      </c>
      <c r="R33" s="86">
        <v>550</v>
      </c>
      <c r="S33" s="86">
        <v>560</v>
      </c>
      <c r="T33" s="86">
        <v>590</v>
      </c>
      <c r="U33" s="86">
        <v>580</v>
      </c>
      <c r="V33" s="86">
        <v>610</v>
      </c>
      <c r="W33" s="86">
        <v>630</v>
      </c>
      <c r="X33" s="86">
        <v>640</v>
      </c>
      <c r="Y33" s="86">
        <v>650</v>
      </c>
      <c r="Z33" s="86">
        <v>650</v>
      </c>
      <c r="AA33" s="86">
        <v>650</v>
      </c>
      <c r="AB33" s="87">
        <v>680</v>
      </c>
      <c r="AC33" s="86">
        <f t="shared" si="0"/>
        <v>-20</v>
      </c>
      <c r="AD33" s="109">
        <v>-0.0286</v>
      </c>
      <c r="AE33" s="213"/>
    </row>
    <row r="34" spans="1:31" ht="25.5" customHeight="1">
      <c r="A34" s="150" t="s">
        <v>103</v>
      </c>
      <c r="B34" s="217" t="s">
        <v>93</v>
      </c>
      <c r="C34" s="89">
        <v>1300</v>
      </c>
      <c r="D34" s="86">
        <v>1310</v>
      </c>
      <c r="E34" s="86">
        <v>1350</v>
      </c>
      <c r="F34" s="86">
        <v>1330</v>
      </c>
      <c r="G34" s="86">
        <v>1370</v>
      </c>
      <c r="H34" s="86">
        <v>1370</v>
      </c>
      <c r="I34" s="86">
        <v>1320</v>
      </c>
      <c r="J34" s="86">
        <v>1260</v>
      </c>
      <c r="K34" s="86">
        <v>1230</v>
      </c>
      <c r="L34" s="86">
        <v>1130</v>
      </c>
      <c r="M34" s="86">
        <v>1050</v>
      </c>
      <c r="N34" s="86">
        <v>1010</v>
      </c>
      <c r="O34" s="86">
        <v>960</v>
      </c>
      <c r="P34" s="86">
        <v>950</v>
      </c>
      <c r="Q34" s="86">
        <v>1020</v>
      </c>
      <c r="R34" s="86">
        <v>1090</v>
      </c>
      <c r="S34" s="86">
        <v>1110</v>
      </c>
      <c r="T34" s="86">
        <v>1150</v>
      </c>
      <c r="U34" s="86">
        <v>1190</v>
      </c>
      <c r="V34" s="86">
        <v>1180</v>
      </c>
      <c r="W34" s="86">
        <v>1170</v>
      </c>
      <c r="X34" s="86">
        <v>1200</v>
      </c>
      <c r="Y34" s="86">
        <v>1210</v>
      </c>
      <c r="Z34" s="86">
        <v>1170</v>
      </c>
      <c r="AA34" s="86">
        <v>1190</v>
      </c>
      <c r="AB34" s="87">
        <v>1220</v>
      </c>
      <c r="AC34" s="86">
        <f t="shared" si="0"/>
        <v>-80</v>
      </c>
      <c r="AD34" s="109">
        <v>-0.0615</v>
      </c>
      <c r="AE34" s="213"/>
    </row>
    <row r="35" spans="1:31" ht="12.75">
      <c r="A35" s="150"/>
      <c r="B35" s="217" t="s">
        <v>21</v>
      </c>
      <c r="C35" s="89">
        <v>650</v>
      </c>
      <c r="D35" s="86">
        <v>660</v>
      </c>
      <c r="E35" s="86">
        <v>680</v>
      </c>
      <c r="F35" s="86">
        <v>670</v>
      </c>
      <c r="G35" s="86">
        <v>690</v>
      </c>
      <c r="H35" s="86">
        <v>690</v>
      </c>
      <c r="I35" s="86">
        <v>650</v>
      </c>
      <c r="J35" s="86">
        <v>610</v>
      </c>
      <c r="K35" s="86">
        <v>610</v>
      </c>
      <c r="L35" s="86">
        <v>540</v>
      </c>
      <c r="M35" s="86">
        <v>510</v>
      </c>
      <c r="N35" s="86">
        <v>500</v>
      </c>
      <c r="O35" s="86">
        <v>480</v>
      </c>
      <c r="P35" s="86">
        <v>450</v>
      </c>
      <c r="Q35" s="86">
        <v>510</v>
      </c>
      <c r="R35" s="86">
        <v>510</v>
      </c>
      <c r="S35" s="86">
        <v>510</v>
      </c>
      <c r="T35" s="86">
        <v>550</v>
      </c>
      <c r="U35" s="86">
        <v>590</v>
      </c>
      <c r="V35" s="86">
        <v>600</v>
      </c>
      <c r="W35" s="86">
        <v>630</v>
      </c>
      <c r="X35" s="86">
        <v>650</v>
      </c>
      <c r="Y35" s="86">
        <v>630</v>
      </c>
      <c r="Z35" s="86">
        <v>600</v>
      </c>
      <c r="AA35" s="86">
        <v>580</v>
      </c>
      <c r="AB35" s="87">
        <v>600</v>
      </c>
      <c r="AC35" s="86">
        <f t="shared" si="0"/>
        <v>-50</v>
      </c>
      <c r="AD35" s="109">
        <v>-0.0769</v>
      </c>
      <c r="AE35" s="213"/>
    </row>
    <row r="36" spans="1:31" ht="12.75">
      <c r="A36" s="150"/>
      <c r="B36" s="217" t="s">
        <v>22</v>
      </c>
      <c r="C36" s="89">
        <v>650</v>
      </c>
      <c r="D36" s="86">
        <v>650</v>
      </c>
      <c r="E36" s="86">
        <v>670</v>
      </c>
      <c r="F36" s="86">
        <v>660</v>
      </c>
      <c r="G36" s="86">
        <v>680</v>
      </c>
      <c r="H36" s="86">
        <v>680</v>
      </c>
      <c r="I36" s="86">
        <v>670</v>
      </c>
      <c r="J36" s="86">
        <v>650</v>
      </c>
      <c r="K36" s="86">
        <v>620</v>
      </c>
      <c r="L36" s="86">
        <v>590</v>
      </c>
      <c r="M36" s="86">
        <v>540</v>
      </c>
      <c r="N36" s="86">
        <v>510</v>
      </c>
      <c r="O36" s="86">
        <v>480</v>
      </c>
      <c r="P36" s="86">
        <v>500</v>
      </c>
      <c r="Q36" s="86">
        <v>510</v>
      </c>
      <c r="R36" s="86">
        <v>580</v>
      </c>
      <c r="S36" s="86">
        <v>590</v>
      </c>
      <c r="T36" s="86">
        <v>610</v>
      </c>
      <c r="U36" s="86">
        <v>600</v>
      </c>
      <c r="V36" s="86">
        <v>580</v>
      </c>
      <c r="W36" s="86">
        <v>540</v>
      </c>
      <c r="X36" s="86">
        <v>550</v>
      </c>
      <c r="Y36" s="86">
        <v>580</v>
      </c>
      <c r="Z36" s="86">
        <v>570</v>
      </c>
      <c r="AA36" s="86">
        <v>600</v>
      </c>
      <c r="AB36" s="87">
        <v>630</v>
      </c>
      <c r="AC36" s="86">
        <f aca="true" t="shared" si="1" ref="AC36:AC63">AB36-C36</f>
        <v>-20</v>
      </c>
      <c r="AD36" s="109">
        <v>-0.0308</v>
      </c>
      <c r="AE36" s="213"/>
    </row>
    <row r="37" spans="1:31" ht="25.5" customHeight="1">
      <c r="A37" s="150" t="s">
        <v>104</v>
      </c>
      <c r="B37" s="217" t="s">
        <v>93</v>
      </c>
      <c r="C37" s="89">
        <v>1300</v>
      </c>
      <c r="D37" s="86">
        <v>1310</v>
      </c>
      <c r="E37" s="86">
        <v>1320</v>
      </c>
      <c r="F37" s="86">
        <v>1340</v>
      </c>
      <c r="G37" s="86">
        <v>1330</v>
      </c>
      <c r="H37" s="86">
        <v>1320</v>
      </c>
      <c r="I37" s="86">
        <v>1340</v>
      </c>
      <c r="J37" s="86">
        <v>1380</v>
      </c>
      <c r="K37" s="86">
        <v>1360</v>
      </c>
      <c r="L37" s="86">
        <v>1400</v>
      </c>
      <c r="M37" s="86">
        <v>1400</v>
      </c>
      <c r="N37" s="86">
        <v>1360</v>
      </c>
      <c r="O37" s="86">
        <v>1300</v>
      </c>
      <c r="P37" s="86">
        <v>1270</v>
      </c>
      <c r="Q37" s="86">
        <v>1160</v>
      </c>
      <c r="R37" s="86">
        <v>1090</v>
      </c>
      <c r="S37" s="86">
        <v>1050</v>
      </c>
      <c r="T37" s="86">
        <v>1000</v>
      </c>
      <c r="U37" s="86">
        <v>990</v>
      </c>
      <c r="V37" s="86">
        <v>1060</v>
      </c>
      <c r="W37" s="86">
        <v>1130</v>
      </c>
      <c r="X37" s="86">
        <v>1150</v>
      </c>
      <c r="Y37" s="86">
        <v>1190</v>
      </c>
      <c r="Z37" s="86">
        <v>1230</v>
      </c>
      <c r="AA37" s="86">
        <v>1220</v>
      </c>
      <c r="AB37" s="87">
        <v>1210</v>
      </c>
      <c r="AC37" s="86">
        <f t="shared" si="1"/>
        <v>-90</v>
      </c>
      <c r="AD37" s="109">
        <v>-0.0692</v>
      </c>
      <c r="AE37" s="213"/>
    </row>
    <row r="38" spans="1:31" ht="12.75">
      <c r="A38" s="150"/>
      <c r="B38" s="217" t="s">
        <v>21</v>
      </c>
      <c r="C38" s="89">
        <v>620</v>
      </c>
      <c r="D38" s="86">
        <v>640</v>
      </c>
      <c r="E38" s="86">
        <v>660</v>
      </c>
      <c r="F38" s="86">
        <v>670</v>
      </c>
      <c r="G38" s="86">
        <v>680</v>
      </c>
      <c r="H38" s="86">
        <v>670</v>
      </c>
      <c r="I38" s="86">
        <v>690</v>
      </c>
      <c r="J38" s="86">
        <v>700</v>
      </c>
      <c r="K38" s="86">
        <v>690</v>
      </c>
      <c r="L38" s="86">
        <v>720</v>
      </c>
      <c r="M38" s="86">
        <v>710</v>
      </c>
      <c r="N38" s="86">
        <v>680</v>
      </c>
      <c r="O38" s="86">
        <v>640</v>
      </c>
      <c r="P38" s="86">
        <v>640</v>
      </c>
      <c r="Q38" s="86">
        <v>560</v>
      </c>
      <c r="R38" s="86">
        <v>540</v>
      </c>
      <c r="S38" s="86">
        <v>530</v>
      </c>
      <c r="T38" s="86">
        <v>510</v>
      </c>
      <c r="U38" s="86">
        <v>480</v>
      </c>
      <c r="V38" s="86">
        <v>540</v>
      </c>
      <c r="W38" s="86">
        <v>540</v>
      </c>
      <c r="X38" s="86">
        <v>540</v>
      </c>
      <c r="Y38" s="86">
        <v>580</v>
      </c>
      <c r="Z38" s="86">
        <v>620</v>
      </c>
      <c r="AA38" s="86">
        <v>630</v>
      </c>
      <c r="AB38" s="87">
        <v>660</v>
      </c>
      <c r="AC38" s="86">
        <f t="shared" si="1"/>
        <v>40</v>
      </c>
      <c r="AD38" s="109">
        <v>0.0645</v>
      </c>
      <c r="AE38" s="213"/>
    </row>
    <row r="39" spans="1:31" ht="12.75">
      <c r="A39" s="150"/>
      <c r="B39" s="217" t="s">
        <v>22</v>
      </c>
      <c r="C39" s="89">
        <v>680</v>
      </c>
      <c r="D39" s="86">
        <v>670</v>
      </c>
      <c r="E39" s="86">
        <v>660</v>
      </c>
      <c r="F39" s="86">
        <v>670</v>
      </c>
      <c r="G39" s="86">
        <v>650</v>
      </c>
      <c r="H39" s="86">
        <v>650</v>
      </c>
      <c r="I39" s="86">
        <v>650</v>
      </c>
      <c r="J39" s="86">
        <v>670</v>
      </c>
      <c r="K39" s="86">
        <v>670</v>
      </c>
      <c r="L39" s="86">
        <v>690</v>
      </c>
      <c r="M39" s="86">
        <v>690</v>
      </c>
      <c r="N39" s="86">
        <v>680</v>
      </c>
      <c r="O39" s="86">
        <v>650</v>
      </c>
      <c r="P39" s="86">
        <v>630</v>
      </c>
      <c r="Q39" s="86">
        <v>600</v>
      </c>
      <c r="R39" s="86">
        <v>550</v>
      </c>
      <c r="S39" s="86">
        <v>520</v>
      </c>
      <c r="T39" s="86">
        <v>490</v>
      </c>
      <c r="U39" s="86">
        <v>510</v>
      </c>
      <c r="V39" s="86">
        <v>520</v>
      </c>
      <c r="W39" s="86">
        <v>590</v>
      </c>
      <c r="X39" s="86">
        <v>600</v>
      </c>
      <c r="Y39" s="86">
        <v>620</v>
      </c>
      <c r="Z39" s="86">
        <v>610</v>
      </c>
      <c r="AA39" s="86">
        <v>590</v>
      </c>
      <c r="AB39" s="87">
        <v>550</v>
      </c>
      <c r="AC39" s="86">
        <f t="shared" si="1"/>
        <v>-130</v>
      </c>
      <c r="AD39" s="109">
        <v>-0.1912</v>
      </c>
      <c r="AE39" s="213"/>
    </row>
    <row r="40" spans="1:31" ht="25.5" customHeight="1">
      <c r="A40" s="150" t="s">
        <v>105</v>
      </c>
      <c r="B40" s="217" t="s">
        <v>93</v>
      </c>
      <c r="C40" s="89">
        <v>1280</v>
      </c>
      <c r="D40" s="86">
        <v>1280</v>
      </c>
      <c r="E40" s="86">
        <v>1260</v>
      </c>
      <c r="F40" s="86">
        <v>1280</v>
      </c>
      <c r="G40" s="86">
        <v>1290</v>
      </c>
      <c r="H40" s="86">
        <v>1310</v>
      </c>
      <c r="I40" s="86">
        <v>1330</v>
      </c>
      <c r="J40" s="86">
        <v>1340</v>
      </c>
      <c r="K40" s="86">
        <v>1370</v>
      </c>
      <c r="L40" s="86">
        <v>1360</v>
      </c>
      <c r="M40" s="86">
        <v>1350</v>
      </c>
      <c r="N40" s="86">
        <v>1370</v>
      </c>
      <c r="O40" s="86">
        <v>1410</v>
      </c>
      <c r="P40" s="86">
        <v>1390</v>
      </c>
      <c r="Q40" s="86">
        <v>1430</v>
      </c>
      <c r="R40" s="86">
        <v>1430</v>
      </c>
      <c r="S40" s="86">
        <v>1390</v>
      </c>
      <c r="T40" s="86">
        <v>1330</v>
      </c>
      <c r="U40" s="86">
        <v>1310</v>
      </c>
      <c r="V40" s="86">
        <v>1200</v>
      </c>
      <c r="W40" s="86">
        <v>1120</v>
      </c>
      <c r="X40" s="86">
        <v>1090</v>
      </c>
      <c r="Y40" s="86">
        <v>1030</v>
      </c>
      <c r="Z40" s="86">
        <v>1030</v>
      </c>
      <c r="AA40" s="86">
        <v>1090</v>
      </c>
      <c r="AB40" s="87">
        <v>1160</v>
      </c>
      <c r="AC40" s="86">
        <f t="shared" si="1"/>
        <v>-120</v>
      </c>
      <c r="AD40" s="109">
        <v>-0.0938</v>
      </c>
      <c r="AE40" s="213"/>
    </row>
    <row r="41" spans="1:31" ht="12.75">
      <c r="A41" s="150"/>
      <c r="B41" s="217" t="s">
        <v>21</v>
      </c>
      <c r="C41" s="89">
        <v>620</v>
      </c>
      <c r="D41" s="86">
        <v>610</v>
      </c>
      <c r="E41" s="86">
        <v>590</v>
      </c>
      <c r="F41" s="86">
        <v>610</v>
      </c>
      <c r="G41" s="86">
        <v>630</v>
      </c>
      <c r="H41" s="86">
        <v>630</v>
      </c>
      <c r="I41" s="86">
        <v>650</v>
      </c>
      <c r="J41" s="86">
        <v>680</v>
      </c>
      <c r="K41" s="86">
        <v>690</v>
      </c>
      <c r="L41" s="86">
        <v>690</v>
      </c>
      <c r="M41" s="86">
        <v>690</v>
      </c>
      <c r="N41" s="86">
        <v>700</v>
      </c>
      <c r="O41" s="86">
        <v>720</v>
      </c>
      <c r="P41" s="86">
        <v>710</v>
      </c>
      <c r="Q41" s="86">
        <v>730</v>
      </c>
      <c r="R41" s="86">
        <v>730</v>
      </c>
      <c r="S41" s="86">
        <v>700</v>
      </c>
      <c r="T41" s="86">
        <v>660</v>
      </c>
      <c r="U41" s="86">
        <v>660</v>
      </c>
      <c r="V41" s="86">
        <v>580</v>
      </c>
      <c r="W41" s="86">
        <v>560</v>
      </c>
      <c r="X41" s="86">
        <v>550</v>
      </c>
      <c r="Y41" s="86">
        <v>530</v>
      </c>
      <c r="Z41" s="86">
        <v>510</v>
      </c>
      <c r="AA41" s="86">
        <v>560</v>
      </c>
      <c r="AB41" s="87">
        <v>560</v>
      </c>
      <c r="AC41" s="86">
        <f t="shared" si="1"/>
        <v>-60</v>
      </c>
      <c r="AD41" s="109">
        <v>-0.0968</v>
      </c>
      <c r="AE41" s="213"/>
    </row>
    <row r="42" spans="1:31" ht="12.75">
      <c r="A42" s="150"/>
      <c r="B42" s="217" t="s">
        <v>22</v>
      </c>
      <c r="C42" s="89">
        <v>660</v>
      </c>
      <c r="D42" s="86">
        <v>670</v>
      </c>
      <c r="E42" s="86">
        <v>670</v>
      </c>
      <c r="F42" s="86">
        <v>670</v>
      </c>
      <c r="G42" s="86">
        <v>660</v>
      </c>
      <c r="H42" s="86">
        <v>680</v>
      </c>
      <c r="I42" s="86">
        <v>670</v>
      </c>
      <c r="J42" s="86">
        <v>660</v>
      </c>
      <c r="K42" s="86">
        <v>680</v>
      </c>
      <c r="L42" s="86">
        <v>660</v>
      </c>
      <c r="M42" s="86">
        <v>660</v>
      </c>
      <c r="N42" s="86">
        <v>660</v>
      </c>
      <c r="O42" s="86">
        <v>690</v>
      </c>
      <c r="P42" s="86">
        <v>680</v>
      </c>
      <c r="Q42" s="86">
        <v>700</v>
      </c>
      <c r="R42" s="86">
        <v>700</v>
      </c>
      <c r="S42" s="86">
        <v>690</v>
      </c>
      <c r="T42" s="86">
        <v>670</v>
      </c>
      <c r="U42" s="86">
        <v>650</v>
      </c>
      <c r="V42" s="86">
        <v>610</v>
      </c>
      <c r="W42" s="86">
        <v>560</v>
      </c>
      <c r="X42" s="86">
        <v>540</v>
      </c>
      <c r="Y42" s="86">
        <v>500</v>
      </c>
      <c r="Z42" s="86">
        <v>520</v>
      </c>
      <c r="AA42" s="86">
        <v>530</v>
      </c>
      <c r="AB42" s="87">
        <v>600</v>
      </c>
      <c r="AC42" s="86">
        <f t="shared" si="1"/>
        <v>-60</v>
      </c>
      <c r="AD42" s="109">
        <v>-0.0909</v>
      </c>
      <c r="AE42" s="213"/>
    </row>
    <row r="43" spans="1:31" ht="25.5" customHeight="1">
      <c r="A43" s="150" t="s">
        <v>106</v>
      </c>
      <c r="B43" s="217" t="s">
        <v>93</v>
      </c>
      <c r="C43" s="89">
        <v>1390</v>
      </c>
      <c r="D43" s="86">
        <v>1330</v>
      </c>
      <c r="E43" s="86">
        <v>1310</v>
      </c>
      <c r="F43" s="86">
        <v>1290</v>
      </c>
      <c r="G43" s="86">
        <v>1280</v>
      </c>
      <c r="H43" s="86">
        <v>1270</v>
      </c>
      <c r="I43" s="86">
        <v>1280</v>
      </c>
      <c r="J43" s="86">
        <v>1260</v>
      </c>
      <c r="K43" s="86">
        <v>1290</v>
      </c>
      <c r="L43" s="86">
        <v>1300</v>
      </c>
      <c r="M43" s="86">
        <v>1330</v>
      </c>
      <c r="N43" s="86">
        <v>1340</v>
      </c>
      <c r="O43" s="86">
        <v>1360</v>
      </c>
      <c r="P43" s="86">
        <v>1380</v>
      </c>
      <c r="Q43" s="86">
        <v>1370</v>
      </c>
      <c r="R43" s="86">
        <v>1360</v>
      </c>
      <c r="S43" s="86">
        <v>1380</v>
      </c>
      <c r="T43" s="86">
        <v>1420</v>
      </c>
      <c r="U43" s="86">
        <v>1410</v>
      </c>
      <c r="V43" s="86">
        <v>1450</v>
      </c>
      <c r="W43" s="86">
        <v>1450</v>
      </c>
      <c r="X43" s="86">
        <v>1410</v>
      </c>
      <c r="Y43" s="86">
        <v>1350</v>
      </c>
      <c r="Z43" s="86">
        <v>1330</v>
      </c>
      <c r="AA43" s="86">
        <v>1220</v>
      </c>
      <c r="AB43" s="87">
        <v>1150</v>
      </c>
      <c r="AC43" s="86">
        <f t="shared" si="1"/>
        <v>-240</v>
      </c>
      <c r="AD43" s="109">
        <v>-0.1727</v>
      </c>
      <c r="AE43" s="213"/>
    </row>
    <row r="44" spans="1:31" ht="12.75">
      <c r="A44" s="150"/>
      <c r="B44" s="217" t="s">
        <v>21</v>
      </c>
      <c r="C44" s="89">
        <v>690</v>
      </c>
      <c r="D44" s="86">
        <v>650</v>
      </c>
      <c r="E44" s="86">
        <v>650</v>
      </c>
      <c r="F44" s="86">
        <v>630</v>
      </c>
      <c r="G44" s="86">
        <v>600</v>
      </c>
      <c r="H44" s="86">
        <v>620</v>
      </c>
      <c r="I44" s="86">
        <v>610</v>
      </c>
      <c r="J44" s="86">
        <v>590</v>
      </c>
      <c r="K44" s="86">
        <v>610</v>
      </c>
      <c r="L44" s="86">
        <v>640</v>
      </c>
      <c r="M44" s="86">
        <v>640</v>
      </c>
      <c r="N44" s="86">
        <v>670</v>
      </c>
      <c r="O44" s="86">
        <v>690</v>
      </c>
      <c r="P44" s="86">
        <v>700</v>
      </c>
      <c r="Q44" s="86">
        <v>710</v>
      </c>
      <c r="R44" s="86">
        <v>700</v>
      </c>
      <c r="S44" s="86">
        <v>720</v>
      </c>
      <c r="T44" s="86">
        <v>740</v>
      </c>
      <c r="U44" s="86">
        <v>720</v>
      </c>
      <c r="V44" s="86">
        <v>750</v>
      </c>
      <c r="W44" s="86">
        <v>750</v>
      </c>
      <c r="X44" s="86">
        <v>710</v>
      </c>
      <c r="Y44" s="86">
        <v>680</v>
      </c>
      <c r="Z44" s="86">
        <v>680</v>
      </c>
      <c r="AA44" s="86">
        <v>600</v>
      </c>
      <c r="AB44" s="87">
        <v>580</v>
      </c>
      <c r="AC44" s="86">
        <f t="shared" si="1"/>
        <v>-110</v>
      </c>
      <c r="AD44" s="109">
        <v>-0.1594</v>
      </c>
      <c r="AE44" s="213"/>
    </row>
    <row r="45" spans="1:31" ht="12.75">
      <c r="A45" s="150"/>
      <c r="B45" s="217" t="s">
        <v>22</v>
      </c>
      <c r="C45" s="89">
        <v>700</v>
      </c>
      <c r="D45" s="86">
        <v>680</v>
      </c>
      <c r="E45" s="86">
        <v>660</v>
      </c>
      <c r="F45" s="86">
        <v>660</v>
      </c>
      <c r="G45" s="86">
        <v>680</v>
      </c>
      <c r="H45" s="86">
        <v>660</v>
      </c>
      <c r="I45" s="86">
        <v>670</v>
      </c>
      <c r="J45" s="86">
        <v>670</v>
      </c>
      <c r="K45" s="86">
        <v>670</v>
      </c>
      <c r="L45" s="86">
        <v>660</v>
      </c>
      <c r="M45" s="86">
        <v>680</v>
      </c>
      <c r="N45" s="86">
        <v>670</v>
      </c>
      <c r="O45" s="86">
        <v>670</v>
      </c>
      <c r="P45" s="86">
        <v>680</v>
      </c>
      <c r="Q45" s="86">
        <v>670</v>
      </c>
      <c r="R45" s="86">
        <v>660</v>
      </c>
      <c r="S45" s="86">
        <v>660</v>
      </c>
      <c r="T45" s="86">
        <v>690</v>
      </c>
      <c r="U45" s="86">
        <v>680</v>
      </c>
      <c r="V45" s="86">
        <v>700</v>
      </c>
      <c r="W45" s="86">
        <v>700</v>
      </c>
      <c r="X45" s="86">
        <v>700</v>
      </c>
      <c r="Y45" s="86">
        <v>670</v>
      </c>
      <c r="Z45" s="86">
        <v>650</v>
      </c>
      <c r="AA45" s="86">
        <v>620</v>
      </c>
      <c r="AB45" s="87">
        <v>570</v>
      </c>
      <c r="AC45" s="86">
        <f t="shared" si="1"/>
        <v>-130</v>
      </c>
      <c r="AD45" s="109">
        <v>-0.1857</v>
      </c>
      <c r="AE45" s="213"/>
    </row>
    <row r="46" spans="1:31" ht="25.5" customHeight="1">
      <c r="A46" s="150" t="s">
        <v>107</v>
      </c>
      <c r="B46" s="217" t="s">
        <v>93</v>
      </c>
      <c r="C46" s="89">
        <v>1250</v>
      </c>
      <c r="D46" s="86">
        <v>1330</v>
      </c>
      <c r="E46" s="86">
        <v>1340</v>
      </c>
      <c r="F46" s="86">
        <v>1340</v>
      </c>
      <c r="G46" s="86">
        <v>1380</v>
      </c>
      <c r="H46" s="86">
        <v>1320</v>
      </c>
      <c r="I46" s="86">
        <v>1260</v>
      </c>
      <c r="J46" s="86">
        <v>1250</v>
      </c>
      <c r="K46" s="86">
        <v>1240</v>
      </c>
      <c r="L46" s="86">
        <v>1240</v>
      </c>
      <c r="M46" s="86">
        <v>1230</v>
      </c>
      <c r="N46" s="86">
        <v>1240</v>
      </c>
      <c r="O46" s="86">
        <v>1220</v>
      </c>
      <c r="P46" s="86">
        <v>1250</v>
      </c>
      <c r="Q46" s="86">
        <v>1260</v>
      </c>
      <c r="R46" s="86">
        <v>1290</v>
      </c>
      <c r="S46" s="86">
        <v>1300</v>
      </c>
      <c r="T46" s="86">
        <v>1320</v>
      </c>
      <c r="U46" s="86">
        <v>1340</v>
      </c>
      <c r="V46" s="86">
        <v>1340</v>
      </c>
      <c r="W46" s="86">
        <v>1330</v>
      </c>
      <c r="X46" s="86">
        <v>1350</v>
      </c>
      <c r="Y46" s="86">
        <v>1390</v>
      </c>
      <c r="Z46" s="86">
        <v>1370</v>
      </c>
      <c r="AA46" s="86">
        <v>1420</v>
      </c>
      <c r="AB46" s="87">
        <v>1420</v>
      </c>
      <c r="AC46" s="86">
        <f t="shared" si="1"/>
        <v>170</v>
      </c>
      <c r="AD46" s="109">
        <v>0.136</v>
      </c>
      <c r="AE46" s="213"/>
    </row>
    <row r="47" spans="1:31" ht="12.75">
      <c r="A47" s="150"/>
      <c r="B47" s="217" t="s">
        <v>21</v>
      </c>
      <c r="C47" s="89">
        <v>630</v>
      </c>
      <c r="D47" s="86">
        <v>680</v>
      </c>
      <c r="E47" s="86">
        <v>670</v>
      </c>
      <c r="F47" s="86">
        <v>670</v>
      </c>
      <c r="G47" s="86">
        <v>690</v>
      </c>
      <c r="H47" s="86">
        <v>650</v>
      </c>
      <c r="I47" s="86">
        <v>610</v>
      </c>
      <c r="J47" s="86">
        <v>610</v>
      </c>
      <c r="K47" s="86">
        <v>600</v>
      </c>
      <c r="L47" s="86">
        <v>580</v>
      </c>
      <c r="M47" s="86">
        <v>590</v>
      </c>
      <c r="N47" s="86">
        <v>590</v>
      </c>
      <c r="O47" s="86">
        <v>570</v>
      </c>
      <c r="P47" s="86">
        <v>600</v>
      </c>
      <c r="Q47" s="86">
        <v>620</v>
      </c>
      <c r="R47" s="86">
        <v>630</v>
      </c>
      <c r="S47" s="86">
        <v>650</v>
      </c>
      <c r="T47" s="86">
        <v>670</v>
      </c>
      <c r="U47" s="86">
        <v>690</v>
      </c>
      <c r="V47" s="86">
        <v>690</v>
      </c>
      <c r="W47" s="86">
        <v>680</v>
      </c>
      <c r="X47" s="86">
        <v>700</v>
      </c>
      <c r="Y47" s="86">
        <v>720</v>
      </c>
      <c r="Z47" s="86">
        <v>710</v>
      </c>
      <c r="AA47" s="86">
        <v>730</v>
      </c>
      <c r="AB47" s="87">
        <v>730</v>
      </c>
      <c r="AC47" s="86">
        <f t="shared" si="1"/>
        <v>100</v>
      </c>
      <c r="AD47" s="109">
        <v>0.1587</v>
      </c>
      <c r="AE47" s="213"/>
    </row>
    <row r="48" spans="1:31" ht="12.75">
      <c r="A48" s="150"/>
      <c r="B48" s="217" t="s">
        <v>22</v>
      </c>
      <c r="C48" s="89">
        <v>610</v>
      </c>
      <c r="D48" s="86">
        <v>650</v>
      </c>
      <c r="E48" s="86">
        <v>670</v>
      </c>
      <c r="F48" s="86">
        <v>670</v>
      </c>
      <c r="G48" s="86">
        <v>690</v>
      </c>
      <c r="H48" s="86">
        <v>670</v>
      </c>
      <c r="I48" s="86">
        <v>650</v>
      </c>
      <c r="J48" s="86">
        <v>640</v>
      </c>
      <c r="K48" s="86">
        <v>640</v>
      </c>
      <c r="L48" s="86">
        <v>660</v>
      </c>
      <c r="M48" s="86">
        <v>640</v>
      </c>
      <c r="N48" s="86">
        <v>650</v>
      </c>
      <c r="O48" s="86">
        <v>650</v>
      </c>
      <c r="P48" s="86">
        <v>650</v>
      </c>
      <c r="Q48" s="86">
        <v>640</v>
      </c>
      <c r="R48" s="86">
        <v>660</v>
      </c>
      <c r="S48" s="86">
        <v>650</v>
      </c>
      <c r="T48" s="86">
        <v>650</v>
      </c>
      <c r="U48" s="86">
        <v>660</v>
      </c>
      <c r="V48" s="86">
        <v>650</v>
      </c>
      <c r="W48" s="86">
        <v>640</v>
      </c>
      <c r="X48" s="86">
        <v>650</v>
      </c>
      <c r="Y48" s="86">
        <v>670</v>
      </c>
      <c r="Z48" s="86">
        <v>660</v>
      </c>
      <c r="AA48" s="86">
        <v>680</v>
      </c>
      <c r="AB48" s="87">
        <v>690</v>
      </c>
      <c r="AC48" s="86">
        <f t="shared" si="1"/>
        <v>80</v>
      </c>
      <c r="AD48" s="109">
        <v>0.1311</v>
      </c>
      <c r="AE48" s="213"/>
    </row>
    <row r="49" spans="1:31" ht="25.5" customHeight="1">
      <c r="A49" s="150" t="s">
        <v>108</v>
      </c>
      <c r="B49" s="217" t="s">
        <v>93</v>
      </c>
      <c r="C49" s="89">
        <v>860</v>
      </c>
      <c r="D49" s="86">
        <v>900</v>
      </c>
      <c r="E49" s="86">
        <v>990</v>
      </c>
      <c r="F49" s="86">
        <v>1040</v>
      </c>
      <c r="G49" s="86">
        <v>1050</v>
      </c>
      <c r="H49" s="86">
        <v>1150</v>
      </c>
      <c r="I49" s="86">
        <v>1230</v>
      </c>
      <c r="J49" s="86">
        <v>1250</v>
      </c>
      <c r="K49" s="86">
        <v>1250</v>
      </c>
      <c r="L49" s="86">
        <v>1280</v>
      </c>
      <c r="M49" s="86">
        <v>1240</v>
      </c>
      <c r="N49" s="86">
        <v>1180</v>
      </c>
      <c r="O49" s="86">
        <v>1170</v>
      </c>
      <c r="P49" s="86">
        <v>1160</v>
      </c>
      <c r="Q49" s="86">
        <v>1160</v>
      </c>
      <c r="R49" s="86">
        <v>1160</v>
      </c>
      <c r="S49" s="86">
        <v>1160</v>
      </c>
      <c r="T49" s="86">
        <v>1150</v>
      </c>
      <c r="U49" s="86">
        <v>1180</v>
      </c>
      <c r="V49" s="86">
        <v>1190</v>
      </c>
      <c r="W49" s="86">
        <v>1220</v>
      </c>
      <c r="X49" s="86">
        <v>1230</v>
      </c>
      <c r="Y49" s="86">
        <v>1250</v>
      </c>
      <c r="Z49" s="86">
        <v>1270</v>
      </c>
      <c r="AA49" s="86">
        <v>1260</v>
      </c>
      <c r="AB49" s="87">
        <v>1260</v>
      </c>
      <c r="AC49" s="86">
        <f t="shared" si="1"/>
        <v>400</v>
      </c>
      <c r="AD49" s="109">
        <v>0.4651</v>
      </c>
      <c r="AE49" s="213"/>
    </row>
    <row r="50" spans="1:31" ht="12.75">
      <c r="A50" s="150"/>
      <c r="B50" s="217" t="s">
        <v>21</v>
      </c>
      <c r="C50" s="89">
        <v>430</v>
      </c>
      <c r="D50" s="86">
        <v>440</v>
      </c>
      <c r="E50" s="86">
        <v>500</v>
      </c>
      <c r="F50" s="86">
        <v>520</v>
      </c>
      <c r="G50" s="86">
        <v>530</v>
      </c>
      <c r="H50" s="86">
        <v>570</v>
      </c>
      <c r="I50" s="86">
        <v>620</v>
      </c>
      <c r="J50" s="86">
        <v>610</v>
      </c>
      <c r="K50" s="86">
        <v>610</v>
      </c>
      <c r="L50" s="86">
        <v>620</v>
      </c>
      <c r="M50" s="86">
        <v>590</v>
      </c>
      <c r="N50" s="86">
        <v>560</v>
      </c>
      <c r="O50" s="86">
        <v>560</v>
      </c>
      <c r="P50" s="86">
        <v>550</v>
      </c>
      <c r="Q50" s="86">
        <v>530</v>
      </c>
      <c r="R50" s="86">
        <v>550</v>
      </c>
      <c r="S50" s="86">
        <v>540</v>
      </c>
      <c r="T50" s="86">
        <v>530</v>
      </c>
      <c r="U50" s="86">
        <v>550</v>
      </c>
      <c r="V50" s="86">
        <v>570</v>
      </c>
      <c r="W50" s="86">
        <v>580</v>
      </c>
      <c r="X50" s="86">
        <v>600</v>
      </c>
      <c r="Y50" s="86">
        <v>620</v>
      </c>
      <c r="Z50" s="86">
        <v>640</v>
      </c>
      <c r="AA50" s="86">
        <v>640</v>
      </c>
      <c r="AB50" s="87">
        <v>630</v>
      </c>
      <c r="AC50" s="86">
        <f t="shared" si="1"/>
        <v>200</v>
      </c>
      <c r="AD50" s="109">
        <v>0.4651</v>
      </c>
      <c r="AE50" s="213"/>
    </row>
    <row r="51" spans="1:31" ht="12.75">
      <c r="A51" s="150"/>
      <c r="B51" s="217" t="s">
        <v>22</v>
      </c>
      <c r="C51" s="89">
        <v>430</v>
      </c>
      <c r="D51" s="86">
        <v>460</v>
      </c>
      <c r="E51" s="86">
        <v>490</v>
      </c>
      <c r="F51" s="86">
        <v>520</v>
      </c>
      <c r="G51" s="86">
        <v>520</v>
      </c>
      <c r="H51" s="86">
        <v>580</v>
      </c>
      <c r="I51" s="86">
        <v>610</v>
      </c>
      <c r="J51" s="86">
        <v>630</v>
      </c>
      <c r="K51" s="86">
        <v>640</v>
      </c>
      <c r="L51" s="86">
        <v>660</v>
      </c>
      <c r="M51" s="86">
        <v>640</v>
      </c>
      <c r="N51" s="86">
        <v>620</v>
      </c>
      <c r="O51" s="86">
        <v>610</v>
      </c>
      <c r="P51" s="86">
        <v>610</v>
      </c>
      <c r="Q51" s="86">
        <v>630</v>
      </c>
      <c r="R51" s="86">
        <v>610</v>
      </c>
      <c r="S51" s="86">
        <v>620</v>
      </c>
      <c r="T51" s="86">
        <v>620</v>
      </c>
      <c r="U51" s="86">
        <v>630</v>
      </c>
      <c r="V51" s="86">
        <v>620</v>
      </c>
      <c r="W51" s="86">
        <v>640</v>
      </c>
      <c r="X51" s="86">
        <v>630</v>
      </c>
      <c r="Y51" s="86">
        <v>620</v>
      </c>
      <c r="Z51" s="86">
        <v>640</v>
      </c>
      <c r="AA51" s="86">
        <v>620</v>
      </c>
      <c r="AB51" s="87">
        <v>620</v>
      </c>
      <c r="AC51" s="86">
        <f t="shared" si="1"/>
        <v>190</v>
      </c>
      <c r="AD51" s="109">
        <v>0.4419</v>
      </c>
      <c r="AE51" s="213"/>
    </row>
    <row r="52" spans="1:31" ht="25.5" customHeight="1">
      <c r="A52" s="150" t="s">
        <v>109</v>
      </c>
      <c r="B52" s="217" t="s">
        <v>93</v>
      </c>
      <c r="C52" s="89">
        <v>660</v>
      </c>
      <c r="D52" s="86">
        <v>670</v>
      </c>
      <c r="E52" s="86">
        <v>670</v>
      </c>
      <c r="F52" s="86">
        <v>700</v>
      </c>
      <c r="G52" s="86">
        <v>730</v>
      </c>
      <c r="H52" s="86">
        <v>750</v>
      </c>
      <c r="I52" s="86">
        <v>790</v>
      </c>
      <c r="J52" s="86">
        <v>880</v>
      </c>
      <c r="K52" s="86">
        <v>930</v>
      </c>
      <c r="L52" s="86">
        <v>940</v>
      </c>
      <c r="M52" s="86">
        <v>1020</v>
      </c>
      <c r="N52" s="86">
        <v>1100</v>
      </c>
      <c r="O52" s="86">
        <v>1120</v>
      </c>
      <c r="P52" s="86">
        <v>1120</v>
      </c>
      <c r="Q52" s="86">
        <v>1150</v>
      </c>
      <c r="R52" s="86">
        <v>1110</v>
      </c>
      <c r="S52" s="86">
        <v>1070</v>
      </c>
      <c r="T52" s="86">
        <v>1060</v>
      </c>
      <c r="U52" s="86">
        <v>1050</v>
      </c>
      <c r="V52" s="86">
        <v>1050</v>
      </c>
      <c r="W52" s="86">
        <v>1050</v>
      </c>
      <c r="X52" s="86">
        <v>1060</v>
      </c>
      <c r="Y52" s="86">
        <v>1050</v>
      </c>
      <c r="Z52" s="86">
        <v>1070</v>
      </c>
      <c r="AA52" s="86">
        <v>1090</v>
      </c>
      <c r="AB52" s="87">
        <v>1110</v>
      </c>
      <c r="AC52" s="86">
        <f t="shared" si="1"/>
        <v>450</v>
      </c>
      <c r="AD52" s="109">
        <v>0.6818</v>
      </c>
      <c r="AE52" s="213"/>
    </row>
    <row r="53" spans="1:31" ht="12.75">
      <c r="A53" s="150"/>
      <c r="B53" s="217" t="s">
        <v>21</v>
      </c>
      <c r="C53" s="89">
        <v>290</v>
      </c>
      <c r="D53" s="86">
        <v>300</v>
      </c>
      <c r="E53" s="86">
        <v>300</v>
      </c>
      <c r="F53" s="86">
        <v>320</v>
      </c>
      <c r="G53" s="86">
        <v>330</v>
      </c>
      <c r="H53" s="86">
        <v>350</v>
      </c>
      <c r="I53" s="86">
        <v>370</v>
      </c>
      <c r="J53" s="86">
        <v>420</v>
      </c>
      <c r="K53" s="86">
        <v>440</v>
      </c>
      <c r="L53" s="86">
        <v>450</v>
      </c>
      <c r="M53" s="86">
        <v>490</v>
      </c>
      <c r="N53" s="86">
        <v>530</v>
      </c>
      <c r="O53" s="86">
        <v>530</v>
      </c>
      <c r="P53" s="86">
        <v>530</v>
      </c>
      <c r="Q53" s="86">
        <v>540</v>
      </c>
      <c r="R53" s="86">
        <v>510</v>
      </c>
      <c r="S53" s="86">
        <v>480</v>
      </c>
      <c r="T53" s="86">
        <v>480</v>
      </c>
      <c r="U53" s="86">
        <v>480</v>
      </c>
      <c r="V53" s="86">
        <v>460</v>
      </c>
      <c r="W53" s="86">
        <v>470</v>
      </c>
      <c r="X53" s="86">
        <v>470</v>
      </c>
      <c r="Y53" s="86">
        <v>460</v>
      </c>
      <c r="Z53" s="86">
        <v>480</v>
      </c>
      <c r="AA53" s="86">
        <v>500</v>
      </c>
      <c r="AB53" s="87">
        <v>510</v>
      </c>
      <c r="AC53" s="86">
        <f t="shared" si="1"/>
        <v>220</v>
      </c>
      <c r="AD53" s="109">
        <v>0.7586</v>
      </c>
      <c r="AE53" s="213"/>
    </row>
    <row r="54" spans="1:31" ht="12.75">
      <c r="A54" s="150"/>
      <c r="B54" s="217" t="s">
        <v>22</v>
      </c>
      <c r="C54" s="89">
        <v>370</v>
      </c>
      <c r="D54" s="86">
        <v>370</v>
      </c>
      <c r="E54" s="86">
        <v>370</v>
      </c>
      <c r="F54" s="86">
        <v>390</v>
      </c>
      <c r="G54" s="86">
        <v>400</v>
      </c>
      <c r="H54" s="86">
        <v>400</v>
      </c>
      <c r="I54" s="86">
        <v>420</v>
      </c>
      <c r="J54" s="86">
        <v>460</v>
      </c>
      <c r="K54" s="86">
        <v>490</v>
      </c>
      <c r="L54" s="86">
        <v>490</v>
      </c>
      <c r="M54" s="86">
        <v>540</v>
      </c>
      <c r="N54" s="86">
        <v>570</v>
      </c>
      <c r="O54" s="86">
        <v>590</v>
      </c>
      <c r="P54" s="86">
        <v>600</v>
      </c>
      <c r="Q54" s="86">
        <v>620</v>
      </c>
      <c r="R54" s="86">
        <v>600</v>
      </c>
      <c r="S54" s="86">
        <v>590</v>
      </c>
      <c r="T54" s="86">
        <v>580</v>
      </c>
      <c r="U54" s="86">
        <v>580</v>
      </c>
      <c r="V54" s="86">
        <v>590</v>
      </c>
      <c r="W54" s="86">
        <v>580</v>
      </c>
      <c r="X54" s="86">
        <v>590</v>
      </c>
      <c r="Y54" s="86">
        <v>590</v>
      </c>
      <c r="Z54" s="86">
        <v>590</v>
      </c>
      <c r="AA54" s="86">
        <v>580</v>
      </c>
      <c r="AB54" s="87">
        <v>600</v>
      </c>
      <c r="AC54" s="86">
        <f t="shared" si="1"/>
        <v>230</v>
      </c>
      <c r="AD54" s="109">
        <v>0.6216</v>
      </c>
      <c r="AE54" s="213"/>
    </row>
    <row r="55" spans="1:31" ht="25.5" customHeight="1">
      <c r="A55" s="150" t="s">
        <v>110</v>
      </c>
      <c r="B55" s="217" t="s">
        <v>93</v>
      </c>
      <c r="C55" s="89">
        <v>510</v>
      </c>
      <c r="D55" s="86">
        <v>520</v>
      </c>
      <c r="E55" s="86">
        <v>520</v>
      </c>
      <c r="F55" s="86">
        <v>510</v>
      </c>
      <c r="G55" s="86">
        <v>510</v>
      </c>
      <c r="H55" s="86">
        <v>530</v>
      </c>
      <c r="I55" s="86">
        <v>540</v>
      </c>
      <c r="J55" s="86">
        <v>550</v>
      </c>
      <c r="K55" s="86">
        <v>570</v>
      </c>
      <c r="L55" s="86">
        <v>600</v>
      </c>
      <c r="M55" s="86">
        <v>620</v>
      </c>
      <c r="N55" s="86">
        <v>660</v>
      </c>
      <c r="O55" s="86">
        <v>730</v>
      </c>
      <c r="P55" s="86">
        <v>770</v>
      </c>
      <c r="Q55" s="86">
        <v>790</v>
      </c>
      <c r="R55" s="86">
        <v>860</v>
      </c>
      <c r="S55" s="86">
        <v>930</v>
      </c>
      <c r="T55" s="86">
        <v>950</v>
      </c>
      <c r="U55" s="86">
        <v>950</v>
      </c>
      <c r="V55" s="86">
        <v>980</v>
      </c>
      <c r="W55" s="86">
        <v>950</v>
      </c>
      <c r="X55" s="86">
        <v>910</v>
      </c>
      <c r="Y55" s="86">
        <v>910</v>
      </c>
      <c r="Z55" s="86">
        <v>900</v>
      </c>
      <c r="AA55" s="86">
        <v>910</v>
      </c>
      <c r="AB55" s="87">
        <v>910</v>
      </c>
      <c r="AC55" s="86">
        <f t="shared" si="1"/>
        <v>400</v>
      </c>
      <c r="AD55" s="109">
        <v>0.7843</v>
      </c>
      <c r="AE55" s="213"/>
    </row>
    <row r="56" spans="1:31" ht="12.75">
      <c r="A56" s="150"/>
      <c r="B56" s="217" t="s">
        <v>21</v>
      </c>
      <c r="C56" s="89">
        <v>230</v>
      </c>
      <c r="D56" s="86">
        <v>230</v>
      </c>
      <c r="E56" s="86">
        <v>220</v>
      </c>
      <c r="F56" s="86">
        <v>200</v>
      </c>
      <c r="G56" s="86">
        <v>210</v>
      </c>
      <c r="H56" s="86">
        <v>210</v>
      </c>
      <c r="I56" s="86">
        <v>220</v>
      </c>
      <c r="J56" s="86">
        <v>230</v>
      </c>
      <c r="K56" s="86">
        <v>240</v>
      </c>
      <c r="L56" s="86">
        <v>250</v>
      </c>
      <c r="M56" s="86">
        <v>280</v>
      </c>
      <c r="N56" s="86">
        <v>290</v>
      </c>
      <c r="O56" s="86">
        <v>330</v>
      </c>
      <c r="P56" s="86">
        <v>350</v>
      </c>
      <c r="Q56" s="86">
        <v>360</v>
      </c>
      <c r="R56" s="86">
        <v>390</v>
      </c>
      <c r="S56" s="86">
        <v>430</v>
      </c>
      <c r="T56" s="86">
        <v>430</v>
      </c>
      <c r="U56" s="86">
        <v>430</v>
      </c>
      <c r="V56" s="86">
        <v>430</v>
      </c>
      <c r="W56" s="86">
        <v>410</v>
      </c>
      <c r="X56" s="86">
        <v>390</v>
      </c>
      <c r="Y56" s="86">
        <v>400</v>
      </c>
      <c r="Z56" s="86">
        <v>390</v>
      </c>
      <c r="AA56" s="86">
        <v>380</v>
      </c>
      <c r="AB56" s="87">
        <v>390</v>
      </c>
      <c r="AC56" s="86">
        <f t="shared" si="1"/>
        <v>160</v>
      </c>
      <c r="AD56" s="109">
        <v>0.6957</v>
      </c>
      <c r="AE56" s="213"/>
    </row>
    <row r="57" spans="1:31" ht="12.75">
      <c r="A57" s="150"/>
      <c r="B57" s="217" t="s">
        <v>22</v>
      </c>
      <c r="C57" s="89">
        <v>290</v>
      </c>
      <c r="D57" s="86">
        <v>290</v>
      </c>
      <c r="E57" s="86">
        <v>310</v>
      </c>
      <c r="F57" s="86">
        <v>310</v>
      </c>
      <c r="G57" s="86">
        <v>310</v>
      </c>
      <c r="H57" s="86">
        <v>310</v>
      </c>
      <c r="I57" s="86">
        <v>320</v>
      </c>
      <c r="J57" s="86">
        <v>320</v>
      </c>
      <c r="K57" s="86">
        <v>330</v>
      </c>
      <c r="L57" s="86">
        <v>350</v>
      </c>
      <c r="M57" s="86">
        <v>350</v>
      </c>
      <c r="N57" s="86">
        <v>370</v>
      </c>
      <c r="O57" s="86">
        <v>400</v>
      </c>
      <c r="P57" s="86">
        <v>430</v>
      </c>
      <c r="Q57" s="86">
        <v>430</v>
      </c>
      <c r="R57" s="86">
        <v>470</v>
      </c>
      <c r="S57" s="86">
        <v>500</v>
      </c>
      <c r="T57" s="86">
        <v>530</v>
      </c>
      <c r="U57" s="86">
        <v>530</v>
      </c>
      <c r="V57" s="86">
        <v>550</v>
      </c>
      <c r="W57" s="86">
        <v>530</v>
      </c>
      <c r="X57" s="86">
        <v>520</v>
      </c>
      <c r="Y57" s="86">
        <v>510</v>
      </c>
      <c r="Z57" s="86">
        <v>510</v>
      </c>
      <c r="AA57" s="86">
        <v>530</v>
      </c>
      <c r="AB57" s="87">
        <v>520</v>
      </c>
      <c r="AC57" s="86">
        <f t="shared" si="1"/>
        <v>230</v>
      </c>
      <c r="AD57" s="109">
        <v>0.7931</v>
      </c>
      <c r="AE57" s="213"/>
    </row>
    <row r="58" spans="1:31" ht="25.5" customHeight="1">
      <c r="A58" s="150" t="s">
        <v>111</v>
      </c>
      <c r="B58" s="217" t="s">
        <v>93</v>
      </c>
      <c r="C58" s="89">
        <v>310</v>
      </c>
      <c r="D58" s="86">
        <v>310</v>
      </c>
      <c r="E58" s="86">
        <v>320</v>
      </c>
      <c r="F58" s="86">
        <v>340</v>
      </c>
      <c r="G58" s="86">
        <v>350</v>
      </c>
      <c r="H58" s="86">
        <v>350</v>
      </c>
      <c r="I58" s="86">
        <v>360</v>
      </c>
      <c r="J58" s="86">
        <v>370</v>
      </c>
      <c r="K58" s="86">
        <v>360</v>
      </c>
      <c r="L58" s="86">
        <v>370</v>
      </c>
      <c r="M58" s="86">
        <v>390</v>
      </c>
      <c r="N58" s="86">
        <v>400</v>
      </c>
      <c r="O58" s="86">
        <v>410</v>
      </c>
      <c r="P58" s="86">
        <v>430</v>
      </c>
      <c r="Q58" s="86">
        <v>450</v>
      </c>
      <c r="R58" s="86">
        <v>470</v>
      </c>
      <c r="S58" s="86">
        <v>500</v>
      </c>
      <c r="T58" s="86">
        <v>560</v>
      </c>
      <c r="U58" s="86">
        <v>590</v>
      </c>
      <c r="V58" s="86">
        <v>600</v>
      </c>
      <c r="W58" s="86">
        <v>670</v>
      </c>
      <c r="X58" s="86">
        <v>720</v>
      </c>
      <c r="Y58" s="86">
        <v>740</v>
      </c>
      <c r="Z58" s="86">
        <v>740</v>
      </c>
      <c r="AA58" s="86">
        <v>760</v>
      </c>
      <c r="AB58" s="87">
        <v>740</v>
      </c>
      <c r="AC58" s="86">
        <f t="shared" si="1"/>
        <v>430</v>
      </c>
      <c r="AD58" s="109">
        <v>1.3871</v>
      </c>
      <c r="AE58" s="213"/>
    </row>
    <row r="59" spans="1:31" ht="12.75">
      <c r="A59" s="150"/>
      <c r="B59" s="217" t="s">
        <v>21</v>
      </c>
      <c r="C59" s="89">
        <v>110</v>
      </c>
      <c r="D59" s="86">
        <v>110</v>
      </c>
      <c r="E59" s="86">
        <v>120</v>
      </c>
      <c r="F59" s="86">
        <v>140</v>
      </c>
      <c r="G59" s="86">
        <v>150</v>
      </c>
      <c r="H59" s="86">
        <v>140</v>
      </c>
      <c r="I59" s="86">
        <v>140</v>
      </c>
      <c r="J59" s="86">
        <v>140</v>
      </c>
      <c r="K59" s="86">
        <v>130</v>
      </c>
      <c r="L59" s="86">
        <v>140</v>
      </c>
      <c r="M59" s="86">
        <v>140</v>
      </c>
      <c r="N59" s="86">
        <v>150</v>
      </c>
      <c r="O59" s="86">
        <v>160</v>
      </c>
      <c r="P59" s="86">
        <v>170</v>
      </c>
      <c r="Q59" s="86">
        <v>180</v>
      </c>
      <c r="R59" s="86">
        <v>190</v>
      </c>
      <c r="S59" s="86">
        <v>210</v>
      </c>
      <c r="T59" s="86">
        <v>240</v>
      </c>
      <c r="U59" s="86">
        <v>250</v>
      </c>
      <c r="V59" s="86">
        <v>260</v>
      </c>
      <c r="W59" s="86">
        <v>280</v>
      </c>
      <c r="X59" s="86">
        <v>310</v>
      </c>
      <c r="Y59" s="86">
        <v>310</v>
      </c>
      <c r="Z59" s="86">
        <v>310</v>
      </c>
      <c r="AA59" s="86">
        <v>320</v>
      </c>
      <c r="AB59" s="87">
        <v>310</v>
      </c>
      <c r="AC59" s="86">
        <f t="shared" si="1"/>
        <v>200</v>
      </c>
      <c r="AD59" s="109">
        <v>1.8182</v>
      </c>
      <c r="AE59" s="213"/>
    </row>
    <row r="60" spans="1:31" ht="12.75">
      <c r="A60" s="150"/>
      <c r="B60" s="217" t="s">
        <v>22</v>
      </c>
      <c r="C60" s="89">
        <v>200</v>
      </c>
      <c r="D60" s="86">
        <v>200</v>
      </c>
      <c r="E60" s="86">
        <v>200</v>
      </c>
      <c r="F60" s="86">
        <v>200</v>
      </c>
      <c r="G60" s="86">
        <v>210</v>
      </c>
      <c r="H60" s="86">
        <v>210</v>
      </c>
      <c r="I60" s="86">
        <v>220</v>
      </c>
      <c r="J60" s="86">
        <v>230</v>
      </c>
      <c r="K60" s="86">
        <v>230</v>
      </c>
      <c r="L60" s="86">
        <v>240</v>
      </c>
      <c r="M60" s="86">
        <v>240</v>
      </c>
      <c r="N60" s="86">
        <v>250</v>
      </c>
      <c r="O60" s="86">
        <v>250</v>
      </c>
      <c r="P60" s="86">
        <v>260</v>
      </c>
      <c r="Q60" s="86">
        <v>270</v>
      </c>
      <c r="R60" s="86">
        <v>270</v>
      </c>
      <c r="S60" s="86">
        <v>300</v>
      </c>
      <c r="T60" s="86">
        <v>320</v>
      </c>
      <c r="U60" s="86">
        <v>340</v>
      </c>
      <c r="V60" s="86">
        <v>350</v>
      </c>
      <c r="W60" s="86">
        <v>380</v>
      </c>
      <c r="X60" s="86">
        <v>410</v>
      </c>
      <c r="Y60" s="86">
        <v>430</v>
      </c>
      <c r="Z60" s="86">
        <v>430</v>
      </c>
      <c r="AA60" s="86">
        <v>440</v>
      </c>
      <c r="AB60" s="87">
        <v>440</v>
      </c>
      <c r="AC60" s="86">
        <f t="shared" si="1"/>
        <v>240</v>
      </c>
      <c r="AD60" s="109">
        <v>1.2</v>
      </c>
      <c r="AE60" s="213"/>
    </row>
    <row r="61" spans="1:31" ht="25.5" customHeight="1">
      <c r="A61" s="150" t="s">
        <v>112</v>
      </c>
      <c r="B61" s="217" t="s">
        <v>93</v>
      </c>
      <c r="C61" s="89">
        <v>160</v>
      </c>
      <c r="D61" s="86">
        <v>170</v>
      </c>
      <c r="E61" s="86">
        <v>180</v>
      </c>
      <c r="F61" s="86">
        <v>180</v>
      </c>
      <c r="G61" s="86">
        <v>200</v>
      </c>
      <c r="H61" s="86">
        <v>210</v>
      </c>
      <c r="I61" s="86">
        <v>220</v>
      </c>
      <c r="J61" s="86">
        <v>240</v>
      </c>
      <c r="K61" s="86">
        <v>250</v>
      </c>
      <c r="L61" s="86">
        <v>270</v>
      </c>
      <c r="M61" s="86">
        <v>280</v>
      </c>
      <c r="N61" s="86">
        <v>300</v>
      </c>
      <c r="O61" s="86">
        <v>310</v>
      </c>
      <c r="P61" s="86">
        <v>320</v>
      </c>
      <c r="Q61" s="86">
        <v>340</v>
      </c>
      <c r="R61" s="86">
        <v>360</v>
      </c>
      <c r="S61" s="86">
        <v>380</v>
      </c>
      <c r="T61" s="86">
        <v>400</v>
      </c>
      <c r="U61" s="86">
        <v>420</v>
      </c>
      <c r="V61" s="86">
        <v>450</v>
      </c>
      <c r="W61" s="86">
        <v>470</v>
      </c>
      <c r="X61" s="86">
        <v>510</v>
      </c>
      <c r="Y61" s="86">
        <v>560</v>
      </c>
      <c r="Z61" s="86">
        <v>590</v>
      </c>
      <c r="AA61" s="86">
        <v>620</v>
      </c>
      <c r="AB61" s="87">
        <v>670</v>
      </c>
      <c r="AC61" s="86">
        <f t="shared" si="1"/>
        <v>510</v>
      </c>
      <c r="AD61" s="109">
        <v>3.1875</v>
      </c>
      <c r="AE61" s="213"/>
    </row>
    <row r="62" spans="1:31" ht="12.75">
      <c r="A62" s="150"/>
      <c r="B62" s="217" t="s">
        <v>21</v>
      </c>
      <c r="C62" s="89">
        <v>50</v>
      </c>
      <c r="D62" s="86">
        <v>50</v>
      </c>
      <c r="E62" s="86">
        <v>60</v>
      </c>
      <c r="F62" s="86">
        <v>60</v>
      </c>
      <c r="G62" s="86">
        <v>70</v>
      </c>
      <c r="H62" s="86">
        <v>70</v>
      </c>
      <c r="I62" s="86">
        <v>80</v>
      </c>
      <c r="J62" s="86">
        <v>90</v>
      </c>
      <c r="K62" s="86">
        <v>100</v>
      </c>
      <c r="L62" s="86">
        <v>100</v>
      </c>
      <c r="M62" s="86">
        <v>110</v>
      </c>
      <c r="N62" s="86">
        <v>110</v>
      </c>
      <c r="O62" s="86">
        <v>120</v>
      </c>
      <c r="P62" s="86">
        <v>120</v>
      </c>
      <c r="Q62" s="86">
        <v>130</v>
      </c>
      <c r="R62" s="86">
        <v>130</v>
      </c>
      <c r="S62" s="86">
        <v>140</v>
      </c>
      <c r="T62" s="86">
        <v>150</v>
      </c>
      <c r="U62" s="86">
        <v>160</v>
      </c>
      <c r="V62" s="86">
        <v>170</v>
      </c>
      <c r="W62" s="86">
        <v>190</v>
      </c>
      <c r="X62" s="86">
        <v>200</v>
      </c>
      <c r="Y62" s="86">
        <v>230</v>
      </c>
      <c r="Z62" s="86">
        <v>240</v>
      </c>
      <c r="AA62" s="86">
        <v>250</v>
      </c>
      <c r="AB62" s="87">
        <v>280</v>
      </c>
      <c r="AC62" s="86">
        <f t="shared" si="1"/>
        <v>230</v>
      </c>
      <c r="AD62" s="109">
        <v>4.6</v>
      </c>
      <c r="AE62" s="213"/>
    </row>
    <row r="63" spans="1:31" ht="13.5" thickBot="1">
      <c r="A63" s="151"/>
      <c r="B63" s="218" t="s">
        <v>22</v>
      </c>
      <c r="C63" s="93">
        <v>110</v>
      </c>
      <c r="D63" s="91">
        <v>120</v>
      </c>
      <c r="E63" s="91">
        <v>120</v>
      </c>
      <c r="F63" s="91">
        <v>120</v>
      </c>
      <c r="G63" s="91">
        <v>130</v>
      </c>
      <c r="H63" s="91">
        <v>140</v>
      </c>
      <c r="I63" s="91">
        <v>150</v>
      </c>
      <c r="J63" s="91">
        <v>150</v>
      </c>
      <c r="K63" s="91">
        <v>160</v>
      </c>
      <c r="L63" s="91">
        <v>170</v>
      </c>
      <c r="M63" s="91">
        <v>180</v>
      </c>
      <c r="N63" s="91">
        <v>190</v>
      </c>
      <c r="O63" s="91">
        <v>200</v>
      </c>
      <c r="P63" s="91">
        <v>200</v>
      </c>
      <c r="Q63" s="91">
        <v>210</v>
      </c>
      <c r="R63" s="91">
        <v>230</v>
      </c>
      <c r="S63" s="91">
        <v>240</v>
      </c>
      <c r="T63" s="91">
        <v>250</v>
      </c>
      <c r="U63" s="91">
        <v>260</v>
      </c>
      <c r="V63" s="91">
        <v>270</v>
      </c>
      <c r="W63" s="91">
        <v>280</v>
      </c>
      <c r="X63" s="91">
        <v>310</v>
      </c>
      <c r="Y63" s="91">
        <v>330</v>
      </c>
      <c r="Z63" s="91">
        <v>360</v>
      </c>
      <c r="AA63" s="91">
        <v>370</v>
      </c>
      <c r="AB63" s="92">
        <v>400</v>
      </c>
      <c r="AC63" s="91">
        <f t="shared" si="1"/>
        <v>290</v>
      </c>
      <c r="AD63" s="110">
        <v>2.6364</v>
      </c>
      <c r="AE63" s="213"/>
    </row>
    <row r="64" spans="1:30" ht="12.75">
      <c r="A64" s="111"/>
      <c r="B64" s="112"/>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113"/>
    </row>
    <row r="65" spans="1:30" ht="12.75">
      <c r="A65" s="114" t="s">
        <v>680</v>
      </c>
      <c r="B65" s="112"/>
      <c r="C65" s="86"/>
      <c r="D65" s="86"/>
      <c r="E65" s="86"/>
      <c r="F65" s="86"/>
      <c r="G65" s="86"/>
      <c r="H65" s="86"/>
      <c r="I65" s="86"/>
      <c r="J65" s="86"/>
      <c r="K65" s="86"/>
      <c r="L65" s="86"/>
      <c r="M65" s="86"/>
      <c r="N65" s="187"/>
      <c r="O65" s="86"/>
      <c r="P65" s="86"/>
      <c r="Q65" s="86"/>
      <c r="R65" s="86"/>
      <c r="S65" s="86"/>
      <c r="T65" s="86"/>
      <c r="U65" s="86"/>
      <c r="V65" s="86"/>
      <c r="W65" s="86"/>
      <c r="X65" s="86"/>
      <c r="Y65" s="86"/>
      <c r="Z65" s="86"/>
      <c r="AA65" s="187"/>
      <c r="AB65" s="86"/>
      <c r="AC65" s="86"/>
      <c r="AD65" s="113"/>
    </row>
    <row r="66" spans="1:30" ht="12.75">
      <c r="A66" s="255" t="s">
        <v>678</v>
      </c>
      <c r="B66" s="255"/>
      <c r="C66" s="255"/>
      <c r="D66" s="255"/>
      <c r="E66" s="86"/>
      <c r="F66" s="86"/>
      <c r="G66" s="86"/>
      <c r="H66" s="86"/>
      <c r="I66" s="86"/>
      <c r="J66" s="86"/>
      <c r="K66" s="86"/>
      <c r="L66" s="86"/>
      <c r="M66" s="86"/>
      <c r="N66" s="188"/>
      <c r="O66" s="188"/>
      <c r="P66" s="188"/>
      <c r="Q66" s="188"/>
      <c r="R66" s="188"/>
      <c r="S66" s="86"/>
      <c r="T66" s="86"/>
      <c r="U66" s="86"/>
      <c r="V66" s="86"/>
      <c r="W66" s="86"/>
      <c r="X66" s="86"/>
      <c r="Y66" s="86"/>
      <c r="Z66" s="86"/>
      <c r="AA66" s="188"/>
      <c r="AB66" s="188"/>
      <c r="AC66" s="188"/>
      <c r="AD66" s="188"/>
    </row>
    <row r="67" spans="1:30" ht="15">
      <c r="A67" s="255" t="s">
        <v>113</v>
      </c>
      <c r="B67" s="255"/>
      <c r="C67" s="255"/>
      <c r="D67" s="185"/>
      <c r="E67" s="111"/>
      <c r="F67" s="111"/>
      <c r="G67" s="111"/>
      <c r="H67" s="111"/>
      <c r="N67" s="182"/>
      <c r="O67" s="182"/>
      <c r="P67" s="182"/>
      <c r="Q67" s="182"/>
      <c r="AA67" s="182"/>
      <c r="AB67" s="182"/>
      <c r="AC67" s="182"/>
      <c r="AD67" s="182"/>
    </row>
    <row r="68" spans="1:28" ht="15">
      <c r="A68" s="111"/>
      <c r="B68" s="111"/>
      <c r="C68" s="111"/>
      <c r="D68" s="111"/>
      <c r="E68" s="111"/>
      <c r="F68" s="111"/>
      <c r="G68" s="111"/>
      <c r="H68" s="111"/>
      <c r="AA68" s="119"/>
      <c r="AB68" s="120"/>
    </row>
    <row r="69" spans="1:28" ht="15">
      <c r="A69" s="254" t="s">
        <v>706</v>
      </c>
      <c r="B69" s="254"/>
      <c r="C69" s="125"/>
      <c r="D69" s="125"/>
      <c r="E69" s="125"/>
      <c r="F69" s="125"/>
      <c r="G69" s="125"/>
      <c r="H69" s="125"/>
      <c r="N69" s="254"/>
      <c r="O69" s="254"/>
      <c r="AA69" s="254"/>
      <c r="AB69" s="254"/>
    </row>
  </sheetData>
  <sheetProtection/>
  <mergeCells count="13">
    <mergeCell ref="Y2:Z2"/>
    <mergeCell ref="AM2:AN2"/>
    <mergeCell ref="AC3:AD3"/>
    <mergeCell ref="A69:B69"/>
    <mergeCell ref="N69:O69"/>
    <mergeCell ref="AA69:AB69"/>
    <mergeCell ref="A66:D66"/>
    <mergeCell ref="A1:J1"/>
    <mergeCell ref="K1:L1"/>
    <mergeCell ref="A67:C67"/>
    <mergeCell ref="N1:Y1"/>
    <mergeCell ref="AA1:AM1"/>
    <mergeCell ref="L2:M2"/>
  </mergeCells>
  <hyperlinks>
    <hyperlink ref="K1" location="Contents!A1" display="Back to contents page"/>
  </hyperlinks>
  <printOptions/>
  <pageMargins left="0.75" right="0.75" top="1" bottom="1" header="0.5" footer="0.5"/>
  <pageSetup horizontalDpi="200" verticalDpi="200" orientation="landscape" paperSize="9" scale="75" r:id="rId1"/>
  <rowBreaks count="1" manualBreakCount="1">
    <brk id="36" max="255" man="1"/>
  </rowBreaks>
  <colBreaks count="1" manualBreakCount="1">
    <brk id="13" max="65535" man="1"/>
  </colBreaks>
  <ignoredErrors>
    <ignoredError sqref="A13" twoDigitTextYear="1"/>
  </ignoredErrors>
</worksheet>
</file>

<file path=xl/worksheets/sheet7.xml><?xml version="1.0" encoding="utf-8"?>
<worksheet xmlns="http://schemas.openxmlformats.org/spreadsheetml/2006/main" xmlns:r="http://schemas.openxmlformats.org/officeDocument/2006/relationships">
  <sheetPr>
    <tabColor indexed="40"/>
  </sheetPr>
  <dimension ref="A1:AN69"/>
  <sheetViews>
    <sheetView zoomScalePageLayoutView="0" workbookViewId="0" topLeftCell="A1">
      <selection activeCell="A1" sqref="A1:L1"/>
    </sheetView>
  </sheetViews>
  <sheetFormatPr defaultColWidth="9.140625" defaultRowHeight="12.75"/>
  <cols>
    <col min="1" max="1" width="12.00390625" style="121" customWidth="1"/>
    <col min="2" max="8" width="9.8515625" style="121" customWidth="1"/>
    <col min="9" max="10" width="9.8515625" style="118" customWidth="1"/>
    <col min="11" max="28" width="9.8515625" style="63" customWidth="1"/>
    <col min="29" max="16384" width="9.140625" style="63" customWidth="1"/>
  </cols>
  <sheetData>
    <row r="1" spans="1:39" ht="15" customHeight="1">
      <c r="A1" s="258" t="s">
        <v>707</v>
      </c>
      <c r="B1" s="258"/>
      <c r="C1" s="258"/>
      <c r="D1" s="258"/>
      <c r="E1" s="258"/>
      <c r="F1" s="258"/>
      <c r="G1" s="258"/>
      <c r="H1" s="258"/>
      <c r="I1" s="258"/>
      <c r="J1" s="258"/>
      <c r="K1" s="258"/>
      <c r="L1" s="258"/>
      <c r="M1" s="248" t="s">
        <v>89</v>
      </c>
      <c r="N1" s="248"/>
      <c r="O1" s="225"/>
      <c r="P1" s="225"/>
      <c r="Q1" s="225"/>
      <c r="R1" s="225"/>
      <c r="S1" s="225"/>
      <c r="T1" s="225"/>
      <c r="U1" s="225"/>
      <c r="V1" s="225"/>
      <c r="W1" s="225"/>
      <c r="X1" s="225"/>
      <c r="Y1" s="225"/>
      <c r="AA1" s="258"/>
      <c r="AB1" s="258"/>
      <c r="AC1" s="258"/>
      <c r="AD1" s="258"/>
      <c r="AE1" s="258"/>
      <c r="AF1" s="258"/>
      <c r="AG1" s="258"/>
      <c r="AH1" s="258"/>
      <c r="AI1" s="258"/>
      <c r="AJ1" s="258"/>
      <c r="AK1" s="258"/>
      <c r="AL1" s="258"/>
      <c r="AM1" s="258"/>
    </row>
    <row r="2" spans="1:40" ht="15" thickBot="1">
      <c r="A2" s="100"/>
      <c r="B2" s="100"/>
      <c r="C2" s="146"/>
      <c r="D2" s="146"/>
      <c r="E2" s="146"/>
      <c r="F2" s="146"/>
      <c r="G2" s="101"/>
      <c r="H2" s="102"/>
      <c r="I2" s="103"/>
      <c r="J2" s="103"/>
      <c r="V2" s="179"/>
      <c r="Y2" s="259"/>
      <c r="Z2" s="259"/>
      <c r="AM2" s="260"/>
      <c r="AN2" s="260"/>
    </row>
    <row r="3" spans="1:30" ht="13.5" thickBot="1">
      <c r="A3" s="147" t="s">
        <v>91</v>
      </c>
      <c r="B3" s="215" t="s">
        <v>92</v>
      </c>
      <c r="C3" s="78">
        <v>2012</v>
      </c>
      <c r="D3" s="78">
        <v>2013</v>
      </c>
      <c r="E3" s="78">
        <v>2014</v>
      </c>
      <c r="F3" s="78">
        <v>2015</v>
      </c>
      <c r="G3" s="78">
        <v>2016</v>
      </c>
      <c r="H3" s="78">
        <v>2017</v>
      </c>
      <c r="I3" s="78">
        <v>2018</v>
      </c>
      <c r="J3" s="78">
        <v>2019</v>
      </c>
      <c r="K3" s="78">
        <v>2020</v>
      </c>
      <c r="L3" s="78">
        <v>2021</v>
      </c>
      <c r="M3" s="78">
        <v>2022</v>
      </c>
      <c r="N3" s="78">
        <v>2023</v>
      </c>
      <c r="O3" s="78">
        <v>2024</v>
      </c>
      <c r="P3" s="78">
        <v>2025</v>
      </c>
      <c r="Q3" s="78">
        <v>2026</v>
      </c>
      <c r="R3" s="78">
        <v>2027</v>
      </c>
      <c r="S3" s="78">
        <v>2028</v>
      </c>
      <c r="T3" s="78">
        <v>2029</v>
      </c>
      <c r="U3" s="78">
        <v>2030</v>
      </c>
      <c r="V3" s="78">
        <v>2031</v>
      </c>
      <c r="W3" s="78">
        <v>2032</v>
      </c>
      <c r="X3" s="78">
        <v>2033</v>
      </c>
      <c r="Y3" s="78">
        <v>2034</v>
      </c>
      <c r="Z3" s="78">
        <v>2035</v>
      </c>
      <c r="AA3" s="78">
        <v>2036</v>
      </c>
      <c r="AB3" s="78">
        <v>2037</v>
      </c>
      <c r="AC3" s="249" t="s">
        <v>704</v>
      </c>
      <c r="AD3" s="250"/>
    </row>
    <row r="4" spans="1:31" ht="24" customHeight="1">
      <c r="A4" s="149" t="s">
        <v>15</v>
      </c>
      <c r="B4" s="216" t="s">
        <v>93</v>
      </c>
      <c r="C4" s="105">
        <v>14090</v>
      </c>
      <c r="D4" s="105">
        <v>14030</v>
      </c>
      <c r="E4" s="105">
        <v>13980</v>
      </c>
      <c r="F4" s="105">
        <v>13930</v>
      </c>
      <c r="G4" s="105">
        <v>13940</v>
      </c>
      <c r="H4" s="105">
        <v>13940</v>
      </c>
      <c r="I4" s="105">
        <v>13950</v>
      </c>
      <c r="J4" s="105">
        <v>13960</v>
      </c>
      <c r="K4" s="105">
        <v>13970</v>
      </c>
      <c r="L4" s="105">
        <v>13980</v>
      </c>
      <c r="M4" s="105">
        <v>13980</v>
      </c>
      <c r="N4" s="105">
        <v>13990</v>
      </c>
      <c r="O4" s="105">
        <v>13990</v>
      </c>
      <c r="P4" s="105">
        <v>13990</v>
      </c>
      <c r="Q4" s="105">
        <v>13990</v>
      </c>
      <c r="R4" s="105">
        <v>13990</v>
      </c>
      <c r="S4" s="105">
        <v>13980</v>
      </c>
      <c r="T4" s="105">
        <v>13970</v>
      </c>
      <c r="U4" s="105">
        <v>13960</v>
      </c>
      <c r="V4" s="105">
        <v>13940</v>
      </c>
      <c r="W4" s="105">
        <v>13920</v>
      </c>
      <c r="X4" s="105">
        <v>13890</v>
      </c>
      <c r="Y4" s="105">
        <v>13870</v>
      </c>
      <c r="Z4" s="105">
        <v>13830</v>
      </c>
      <c r="AA4" s="105">
        <v>13800</v>
      </c>
      <c r="AB4" s="82">
        <v>13760</v>
      </c>
      <c r="AC4" s="81">
        <f aca="true" t="shared" si="0" ref="AC4:AC63">AB4-C4</f>
        <v>-330</v>
      </c>
      <c r="AD4" s="106">
        <v>-0.023</v>
      </c>
      <c r="AE4" s="213"/>
    </row>
    <row r="5" spans="1:31" ht="12.75">
      <c r="A5" s="150"/>
      <c r="B5" s="217" t="s">
        <v>21</v>
      </c>
      <c r="C5" s="107">
        <v>6860</v>
      </c>
      <c r="D5" s="81">
        <v>6840</v>
      </c>
      <c r="E5" s="81">
        <v>6830</v>
      </c>
      <c r="F5" s="81">
        <v>6810</v>
      </c>
      <c r="G5" s="81">
        <v>6820</v>
      </c>
      <c r="H5" s="81">
        <v>6820</v>
      </c>
      <c r="I5" s="81">
        <v>6830</v>
      </c>
      <c r="J5" s="81">
        <v>6840</v>
      </c>
      <c r="K5" s="81">
        <v>6850</v>
      </c>
      <c r="L5" s="81">
        <v>6860</v>
      </c>
      <c r="M5" s="81">
        <v>6870</v>
      </c>
      <c r="N5" s="81">
        <v>6870</v>
      </c>
      <c r="O5" s="81">
        <v>6880</v>
      </c>
      <c r="P5" s="81">
        <v>6890</v>
      </c>
      <c r="Q5" s="81">
        <v>6890</v>
      </c>
      <c r="R5" s="81">
        <v>6890</v>
      </c>
      <c r="S5" s="81">
        <v>6890</v>
      </c>
      <c r="T5" s="81">
        <v>6890</v>
      </c>
      <c r="U5" s="81">
        <v>6890</v>
      </c>
      <c r="V5" s="81">
        <v>6890</v>
      </c>
      <c r="W5" s="81">
        <v>6880</v>
      </c>
      <c r="X5" s="81">
        <v>6870</v>
      </c>
      <c r="Y5" s="81">
        <v>6860</v>
      </c>
      <c r="Z5" s="81">
        <v>6850</v>
      </c>
      <c r="AA5" s="81">
        <v>6840</v>
      </c>
      <c r="AB5" s="108">
        <v>6820</v>
      </c>
      <c r="AC5" s="81">
        <f t="shared" si="0"/>
        <v>-40</v>
      </c>
      <c r="AD5" s="106">
        <v>-0.006</v>
      </c>
      <c r="AE5" s="213"/>
    </row>
    <row r="6" spans="1:31" ht="12.75">
      <c r="A6" s="150"/>
      <c r="B6" s="217" t="s">
        <v>22</v>
      </c>
      <c r="C6" s="107">
        <v>7220</v>
      </c>
      <c r="D6" s="81">
        <v>7180</v>
      </c>
      <c r="E6" s="81">
        <v>7150</v>
      </c>
      <c r="F6" s="81">
        <v>7120</v>
      </c>
      <c r="G6" s="81">
        <v>7120</v>
      </c>
      <c r="H6" s="81">
        <v>7120</v>
      </c>
      <c r="I6" s="81">
        <v>7120</v>
      </c>
      <c r="J6" s="81">
        <v>7120</v>
      </c>
      <c r="K6" s="81">
        <v>7120</v>
      </c>
      <c r="L6" s="81">
        <v>7120</v>
      </c>
      <c r="M6" s="81">
        <v>7120</v>
      </c>
      <c r="N6" s="81">
        <v>7120</v>
      </c>
      <c r="O6" s="81">
        <v>7110</v>
      </c>
      <c r="P6" s="81">
        <v>7110</v>
      </c>
      <c r="Q6" s="81">
        <v>7100</v>
      </c>
      <c r="R6" s="81">
        <v>7100</v>
      </c>
      <c r="S6" s="81">
        <v>7090</v>
      </c>
      <c r="T6" s="81">
        <v>7080</v>
      </c>
      <c r="U6" s="81">
        <v>7070</v>
      </c>
      <c r="V6" s="81">
        <v>7050</v>
      </c>
      <c r="W6" s="81">
        <v>7040</v>
      </c>
      <c r="X6" s="81">
        <v>7020</v>
      </c>
      <c r="Y6" s="81">
        <v>7000</v>
      </c>
      <c r="Z6" s="81">
        <v>6980</v>
      </c>
      <c r="AA6" s="81">
        <v>6960</v>
      </c>
      <c r="AB6" s="108">
        <v>6940</v>
      </c>
      <c r="AC6" s="81">
        <f t="shared" si="0"/>
        <v>-280</v>
      </c>
      <c r="AD6" s="106">
        <v>-0.0392</v>
      </c>
      <c r="AE6" s="213"/>
    </row>
    <row r="7" spans="1:31" ht="25.5" customHeight="1">
      <c r="A7" s="150" t="s">
        <v>94</v>
      </c>
      <c r="B7" s="217" t="s">
        <v>93</v>
      </c>
      <c r="C7" s="89">
        <v>580</v>
      </c>
      <c r="D7" s="86">
        <v>580</v>
      </c>
      <c r="E7" s="86">
        <v>590</v>
      </c>
      <c r="F7" s="86">
        <v>570</v>
      </c>
      <c r="G7" s="86">
        <v>560</v>
      </c>
      <c r="H7" s="86">
        <v>570</v>
      </c>
      <c r="I7" s="86">
        <v>580</v>
      </c>
      <c r="J7" s="86">
        <v>580</v>
      </c>
      <c r="K7" s="86">
        <v>590</v>
      </c>
      <c r="L7" s="86">
        <v>600</v>
      </c>
      <c r="M7" s="86">
        <v>600</v>
      </c>
      <c r="N7" s="86">
        <v>610</v>
      </c>
      <c r="O7" s="86">
        <v>610</v>
      </c>
      <c r="P7" s="86">
        <v>610</v>
      </c>
      <c r="Q7" s="86">
        <v>610</v>
      </c>
      <c r="R7" s="86">
        <v>600</v>
      </c>
      <c r="S7" s="86">
        <v>600</v>
      </c>
      <c r="T7" s="86">
        <v>590</v>
      </c>
      <c r="U7" s="86">
        <v>590</v>
      </c>
      <c r="V7" s="86">
        <v>580</v>
      </c>
      <c r="W7" s="86">
        <v>570</v>
      </c>
      <c r="X7" s="86">
        <v>560</v>
      </c>
      <c r="Y7" s="86">
        <v>560</v>
      </c>
      <c r="Z7" s="86">
        <v>550</v>
      </c>
      <c r="AA7" s="86">
        <v>540</v>
      </c>
      <c r="AB7" s="87">
        <v>530</v>
      </c>
      <c r="AC7" s="86">
        <f t="shared" si="0"/>
        <v>-50</v>
      </c>
      <c r="AD7" s="109">
        <v>-0.0893</v>
      </c>
      <c r="AE7" s="213"/>
    </row>
    <row r="8" spans="1:31" ht="12.75">
      <c r="A8" s="150"/>
      <c r="B8" s="217" t="s">
        <v>21</v>
      </c>
      <c r="C8" s="89">
        <v>310</v>
      </c>
      <c r="D8" s="86">
        <v>300</v>
      </c>
      <c r="E8" s="86">
        <v>300</v>
      </c>
      <c r="F8" s="86">
        <v>300</v>
      </c>
      <c r="G8" s="86">
        <v>280</v>
      </c>
      <c r="H8" s="86">
        <v>290</v>
      </c>
      <c r="I8" s="86">
        <v>290</v>
      </c>
      <c r="J8" s="86">
        <v>300</v>
      </c>
      <c r="K8" s="86">
        <v>300</v>
      </c>
      <c r="L8" s="86">
        <v>300</v>
      </c>
      <c r="M8" s="86">
        <v>300</v>
      </c>
      <c r="N8" s="86">
        <v>310</v>
      </c>
      <c r="O8" s="86">
        <v>310</v>
      </c>
      <c r="P8" s="86">
        <v>310</v>
      </c>
      <c r="Q8" s="86">
        <v>310</v>
      </c>
      <c r="R8" s="86">
        <v>300</v>
      </c>
      <c r="S8" s="86">
        <v>300</v>
      </c>
      <c r="T8" s="86">
        <v>300</v>
      </c>
      <c r="U8" s="86">
        <v>300</v>
      </c>
      <c r="V8" s="86">
        <v>290</v>
      </c>
      <c r="W8" s="86">
        <v>290</v>
      </c>
      <c r="X8" s="86">
        <v>280</v>
      </c>
      <c r="Y8" s="86">
        <v>280</v>
      </c>
      <c r="Z8" s="86">
        <v>270</v>
      </c>
      <c r="AA8" s="86">
        <v>270</v>
      </c>
      <c r="AB8" s="87">
        <v>270</v>
      </c>
      <c r="AC8" s="86">
        <f t="shared" si="0"/>
        <v>-40</v>
      </c>
      <c r="AD8" s="109">
        <v>-0.1498</v>
      </c>
      <c r="AE8" s="213"/>
    </row>
    <row r="9" spans="1:31" ht="12.75">
      <c r="A9" s="150"/>
      <c r="B9" s="217" t="s">
        <v>22</v>
      </c>
      <c r="C9" s="89">
        <v>270</v>
      </c>
      <c r="D9" s="86">
        <v>280</v>
      </c>
      <c r="E9" s="86">
        <v>290</v>
      </c>
      <c r="F9" s="86">
        <v>270</v>
      </c>
      <c r="G9" s="86">
        <v>270</v>
      </c>
      <c r="H9" s="86">
        <v>280</v>
      </c>
      <c r="I9" s="86">
        <v>280</v>
      </c>
      <c r="J9" s="86">
        <v>290</v>
      </c>
      <c r="K9" s="86">
        <v>290</v>
      </c>
      <c r="L9" s="86">
        <v>300</v>
      </c>
      <c r="M9" s="86">
        <v>300</v>
      </c>
      <c r="N9" s="86">
        <v>300</v>
      </c>
      <c r="O9" s="86">
        <v>300</v>
      </c>
      <c r="P9" s="86">
        <v>300</v>
      </c>
      <c r="Q9" s="86">
        <v>300</v>
      </c>
      <c r="R9" s="86">
        <v>300</v>
      </c>
      <c r="S9" s="86">
        <v>300</v>
      </c>
      <c r="T9" s="86">
        <v>290</v>
      </c>
      <c r="U9" s="86">
        <v>290</v>
      </c>
      <c r="V9" s="86">
        <v>290</v>
      </c>
      <c r="W9" s="86">
        <v>280</v>
      </c>
      <c r="X9" s="86">
        <v>280</v>
      </c>
      <c r="Y9" s="86">
        <v>280</v>
      </c>
      <c r="Z9" s="86">
        <v>270</v>
      </c>
      <c r="AA9" s="86">
        <v>270</v>
      </c>
      <c r="AB9" s="87">
        <v>260</v>
      </c>
      <c r="AC9" s="86">
        <f t="shared" si="0"/>
        <v>-10</v>
      </c>
      <c r="AD9" s="109">
        <v>-0.0187</v>
      </c>
      <c r="AE9" s="213"/>
    </row>
    <row r="10" spans="1:31" ht="25.5" customHeight="1">
      <c r="A10" s="150" t="s">
        <v>95</v>
      </c>
      <c r="B10" s="217" t="s">
        <v>93</v>
      </c>
      <c r="C10" s="89">
        <v>640</v>
      </c>
      <c r="D10" s="86">
        <v>640</v>
      </c>
      <c r="E10" s="86">
        <v>610</v>
      </c>
      <c r="F10" s="86">
        <v>630</v>
      </c>
      <c r="G10" s="86">
        <v>660</v>
      </c>
      <c r="H10" s="86">
        <v>650</v>
      </c>
      <c r="I10" s="86">
        <v>650</v>
      </c>
      <c r="J10" s="86">
        <v>660</v>
      </c>
      <c r="K10" s="86">
        <v>640</v>
      </c>
      <c r="L10" s="86">
        <v>630</v>
      </c>
      <c r="M10" s="86">
        <v>640</v>
      </c>
      <c r="N10" s="86">
        <v>650</v>
      </c>
      <c r="O10" s="86">
        <v>660</v>
      </c>
      <c r="P10" s="86">
        <v>660</v>
      </c>
      <c r="Q10" s="86">
        <v>670</v>
      </c>
      <c r="R10" s="86">
        <v>680</v>
      </c>
      <c r="S10" s="86">
        <v>680</v>
      </c>
      <c r="T10" s="86">
        <v>680</v>
      </c>
      <c r="U10" s="86">
        <v>680</v>
      </c>
      <c r="V10" s="86">
        <v>680</v>
      </c>
      <c r="W10" s="86">
        <v>680</v>
      </c>
      <c r="X10" s="86">
        <v>670</v>
      </c>
      <c r="Y10" s="86">
        <v>670</v>
      </c>
      <c r="Z10" s="86">
        <v>660</v>
      </c>
      <c r="AA10" s="86">
        <v>650</v>
      </c>
      <c r="AB10" s="87">
        <v>640</v>
      </c>
      <c r="AC10" s="86">
        <f t="shared" si="0"/>
        <v>0</v>
      </c>
      <c r="AD10" s="109">
        <v>0.0039</v>
      </c>
      <c r="AE10" s="213"/>
    </row>
    <row r="11" spans="1:31" ht="12.75">
      <c r="A11" s="150"/>
      <c r="B11" s="217" t="s">
        <v>21</v>
      </c>
      <c r="C11" s="89">
        <v>300</v>
      </c>
      <c r="D11" s="86">
        <v>310</v>
      </c>
      <c r="E11" s="86">
        <v>310</v>
      </c>
      <c r="F11" s="86">
        <v>320</v>
      </c>
      <c r="G11" s="86">
        <v>350</v>
      </c>
      <c r="H11" s="86">
        <v>350</v>
      </c>
      <c r="I11" s="86">
        <v>340</v>
      </c>
      <c r="J11" s="86">
        <v>340</v>
      </c>
      <c r="K11" s="86">
        <v>330</v>
      </c>
      <c r="L11" s="86">
        <v>320</v>
      </c>
      <c r="M11" s="86">
        <v>320</v>
      </c>
      <c r="N11" s="86">
        <v>330</v>
      </c>
      <c r="O11" s="86">
        <v>330</v>
      </c>
      <c r="P11" s="86">
        <v>330</v>
      </c>
      <c r="Q11" s="86">
        <v>340</v>
      </c>
      <c r="R11" s="86">
        <v>340</v>
      </c>
      <c r="S11" s="86">
        <v>340</v>
      </c>
      <c r="T11" s="86">
        <v>340</v>
      </c>
      <c r="U11" s="86">
        <v>340</v>
      </c>
      <c r="V11" s="86">
        <v>340</v>
      </c>
      <c r="W11" s="86">
        <v>340</v>
      </c>
      <c r="X11" s="86">
        <v>340</v>
      </c>
      <c r="Y11" s="86">
        <v>330</v>
      </c>
      <c r="Z11" s="86">
        <v>330</v>
      </c>
      <c r="AA11" s="86">
        <v>330</v>
      </c>
      <c r="AB11" s="87">
        <v>320</v>
      </c>
      <c r="AC11" s="86">
        <f t="shared" si="0"/>
        <v>20</v>
      </c>
      <c r="AD11" s="109">
        <v>0.0692</v>
      </c>
      <c r="AE11" s="213"/>
    </row>
    <row r="12" spans="1:31" ht="12.75">
      <c r="A12" s="150"/>
      <c r="B12" s="217" t="s">
        <v>22</v>
      </c>
      <c r="C12" s="89">
        <v>340</v>
      </c>
      <c r="D12" s="86">
        <v>330</v>
      </c>
      <c r="E12" s="86">
        <v>300</v>
      </c>
      <c r="F12" s="86">
        <v>320</v>
      </c>
      <c r="G12" s="86">
        <v>310</v>
      </c>
      <c r="H12" s="86">
        <v>300</v>
      </c>
      <c r="I12" s="86">
        <v>310</v>
      </c>
      <c r="J12" s="86">
        <v>320</v>
      </c>
      <c r="K12" s="86">
        <v>300</v>
      </c>
      <c r="L12" s="86">
        <v>310</v>
      </c>
      <c r="M12" s="86">
        <v>320</v>
      </c>
      <c r="N12" s="86">
        <v>320</v>
      </c>
      <c r="O12" s="86">
        <v>330</v>
      </c>
      <c r="P12" s="86">
        <v>330</v>
      </c>
      <c r="Q12" s="86">
        <v>330</v>
      </c>
      <c r="R12" s="86">
        <v>340</v>
      </c>
      <c r="S12" s="86">
        <v>340</v>
      </c>
      <c r="T12" s="86">
        <v>340</v>
      </c>
      <c r="U12" s="86">
        <v>340</v>
      </c>
      <c r="V12" s="86">
        <v>340</v>
      </c>
      <c r="W12" s="86">
        <v>340</v>
      </c>
      <c r="X12" s="86">
        <v>330</v>
      </c>
      <c r="Y12" s="86">
        <v>330</v>
      </c>
      <c r="Z12" s="86">
        <v>330</v>
      </c>
      <c r="AA12" s="86">
        <v>330</v>
      </c>
      <c r="AB12" s="87">
        <v>320</v>
      </c>
      <c r="AC12" s="86">
        <f t="shared" si="0"/>
        <v>-20</v>
      </c>
      <c r="AD12" s="109">
        <v>-0.0541</v>
      </c>
      <c r="AE12" s="213"/>
    </row>
    <row r="13" spans="1:31" ht="25.5" customHeight="1">
      <c r="A13" s="150" t="s">
        <v>96</v>
      </c>
      <c r="B13" s="217" t="s">
        <v>93</v>
      </c>
      <c r="C13" s="89">
        <v>680</v>
      </c>
      <c r="D13" s="86">
        <v>660</v>
      </c>
      <c r="E13" s="86">
        <v>660</v>
      </c>
      <c r="F13" s="86">
        <v>640</v>
      </c>
      <c r="G13" s="86">
        <v>650</v>
      </c>
      <c r="H13" s="86">
        <v>650</v>
      </c>
      <c r="I13" s="86">
        <v>650</v>
      </c>
      <c r="J13" s="86">
        <v>620</v>
      </c>
      <c r="K13" s="86">
        <v>650</v>
      </c>
      <c r="L13" s="86">
        <v>670</v>
      </c>
      <c r="M13" s="86">
        <v>660</v>
      </c>
      <c r="N13" s="86">
        <v>660</v>
      </c>
      <c r="O13" s="86">
        <v>670</v>
      </c>
      <c r="P13" s="86">
        <v>650</v>
      </c>
      <c r="Q13" s="86">
        <v>640</v>
      </c>
      <c r="R13" s="86">
        <v>650</v>
      </c>
      <c r="S13" s="86">
        <v>660</v>
      </c>
      <c r="T13" s="86">
        <v>670</v>
      </c>
      <c r="U13" s="86">
        <v>670</v>
      </c>
      <c r="V13" s="86">
        <v>680</v>
      </c>
      <c r="W13" s="86">
        <v>690</v>
      </c>
      <c r="X13" s="86">
        <v>690</v>
      </c>
      <c r="Y13" s="86">
        <v>690</v>
      </c>
      <c r="Z13" s="86">
        <v>690</v>
      </c>
      <c r="AA13" s="86">
        <v>690</v>
      </c>
      <c r="AB13" s="87">
        <v>690</v>
      </c>
      <c r="AC13" s="86">
        <f t="shared" si="0"/>
        <v>10</v>
      </c>
      <c r="AD13" s="109">
        <v>0.0086</v>
      </c>
      <c r="AE13" s="213"/>
    </row>
    <row r="14" spans="1:31" ht="12.75">
      <c r="A14" s="150"/>
      <c r="B14" s="217" t="s">
        <v>21</v>
      </c>
      <c r="C14" s="89">
        <v>310</v>
      </c>
      <c r="D14" s="86">
        <v>300</v>
      </c>
      <c r="E14" s="86">
        <v>290</v>
      </c>
      <c r="F14" s="86">
        <v>290</v>
      </c>
      <c r="G14" s="86">
        <v>290</v>
      </c>
      <c r="H14" s="86">
        <v>300</v>
      </c>
      <c r="I14" s="86">
        <v>310</v>
      </c>
      <c r="J14" s="86">
        <v>310</v>
      </c>
      <c r="K14" s="86">
        <v>310</v>
      </c>
      <c r="L14" s="86">
        <v>340</v>
      </c>
      <c r="M14" s="86">
        <v>340</v>
      </c>
      <c r="N14" s="86">
        <v>330</v>
      </c>
      <c r="O14" s="86">
        <v>330</v>
      </c>
      <c r="P14" s="86">
        <v>330</v>
      </c>
      <c r="Q14" s="86">
        <v>310</v>
      </c>
      <c r="R14" s="86">
        <v>320</v>
      </c>
      <c r="S14" s="86">
        <v>320</v>
      </c>
      <c r="T14" s="86">
        <v>330</v>
      </c>
      <c r="U14" s="86">
        <v>330</v>
      </c>
      <c r="V14" s="86">
        <v>330</v>
      </c>
      <c r="W14" s="86">
        <v>330</v>
      </c>
      <c r="X14" s="86">
        <v>340</v>
      </c>
      <c r="Y14" s="86">
        <v>340</v>
      </c>
      <c r="Z14" s="86">
        <v>340</v>
      </c>
      <c r="AA14" s="86">
        <v>340</v>
      </c>
      <c r="AB14" s="87">
        <v>330</v>
      </c>
      <c r="AC14" s="86">
        <f t="shared" si="0"/>
        <v>20</v>
      </c>
      <c r="AD14" s="109">
        <v>0.0908</v>
      </c>
      <c r="AE14" s="213"/>
    </row>
    <row r="15" spans="1:31" ht="12.75">
      <c r="A15" s="150"/>
      <c r="B15" s="217" t="s">
        <v>22</v>
      </c>
      <c r="C15" s="89">
        <v>370</v>
      </c>
      <c r="D15" s="86">
        <v>370</v>
      </c>
      <c r="E15" s="86">
        <v>370</v>
      </c>
      <c r="F15" s="86">
        <v>350</v>
      </c>
      <c r="G15" s="86">
        <v>360</v>
      </c>
      <c r="H15" s="86">
        <v>360</v>
      </c>
      <c r="I15" s="86">
        <v>340</v>
      </c>
      <c r="J15" s="86">
        <v>320</v>
      </c>
      <c r="K15" s="86">
        <v>330</v>
      </c>
      <c r="L15" s="86">
        <v>330</v>
      </c>
      <c r="M15" s="86">
        <v>320</v>
      </c>
      <c r="N15" s="86">
        <v>320</v>
      </c>
      <c r="O15" s="86">
        <v>340</v>
      </c>
      <c r="P15" s="86">
        <v>320</v>
      </c>
      <c r="Q15" s="86">
        <v>320</v>
      </c>
      <c r="R15" s="86">
        <v>330</v>
      </c>
      <c r="S15" s="86">
        <v>340</v>
      </c>
      <c r="T15" s="86">
        <v>340</v>
      </c>
      <c r="U15" s="86">
        <v>340</v>
      </c>
      <c r="V15" s="86">
        <v>350</v>
      </c>
      <c r="W15" s="86">
        <v>350</v>
      </c>
      <c r="X15" s="86">
        <v>350</v>
      </c>
      <c r="Y15" s="86">
        <v>350</v>
      </c>
      <c r="Z15" s="86">
        <v>350</v>
      </c>
      <c r="AA15" s="86">
        <v>350</v>
      </c>
      <c r="AB15" s="87">
        <v>350</v>
      </c>
      <c r="AC15" s="86">
        <f t="shared" si="0"/>
        <v>-20</v>
      </c>
      <c r="AD15" s="109">
        <v>-0.0589</v>
      </c>
      <c r="AE15" s="213"/>
    </row>
    <row r="16" spans="1:31" ht="25.5" customHeight="1">
      <c r="A16" s="150" t="s">
        <v>97</v>
      </c>
      <c r="B16" s="217" t="s">
        <v>93</v>
      </c>
      <c r="C16" s="89">
        <v>740</v>
      </c>
      <c r="D16" s="86">
        <v>720</v>
      </c>
      <c r="E16" s="86">
        <v>710</v>
      </c>
      <c r="F16" s="86">
        <v>670</v>
      </c>
      <c r="G16" s="86">
        <v>630</v>
      </c>
      <c r="H16" s="86">
        <v>590</v>
      </c>
      <c r="I16" s="86">
        <v>580</v>
      </c>
      <c r="J16" s="86">
        <v>570</v>
      </c>
      <c r="K16" s="86">
        <v>560</v>
      </c>
      <c r="L16" s="86">
        <v>560</v>
      </c>
      <c r="M16" s="86">
        <v>560</v>
      </c>
      <c r="N16" s="86">
        <v>560</v>
      </c>
      <c r="O16" s="86">
        <v>540</v>
      </c>
      <c r="P16" s="86">
        <v>560</v>
      </c>
      <c r="Q16" s="86">
        <v>580</v>
      </c>
      <c r="R16" s="86">
        <v>570</v>
      </c>
      <c r="S16" s="86">
        <v>570</v>
      </c>
      <c r="T16" s="86">
        <v>580</v>
      </c>
      <c r="U16" s="86">
        <v>560</v>
      </c>
      <c r="V16" s="86">
        <v>550</v>
      </c>
      <c r="W16" s="86">
        <v>560</v>
      </c>
      <c r="X16" s="86">
        <v>570</v>
      </c>
      <c r="Y16" s="86">
        <v>580</v>
      </c>
      <c r="Z16" s="86">
        <v>590</v>
      </c>
      <c r="AA16" s="86">
        <v>590</v>
      </c>
      <c r="AB16" s="87">
        <v>600</v>
      </c>
      <c r="AC16" s="86">
        <f t="shared" si="0"/>
        <v>-140</v>
      </c>
      <c r="AD16" s="109">
        <v>-0.1897</v>
      </c>
      <c r="AE16" s="213"/>
    </row>
    <row r="17" spans="1:31" ht="12.75">
      <c r="A17" s="150"/>
      <c r="B17" s="217" t="s">
        <v>21</v>
      </c>
      <c r="C17" s="89">
        <v>390</v>
      </c>
      <c r="D17" s="86">
        <v>390</v>
      </c>
      <c r="E17" s="86">
        <v>390</v>
      </c>
      <c r="F17" s="86">
        <v>360</v>
      </c>
      <c r="G17" s="86">
        <v>320</v>
      </c>
      <c r="H17" s="86">
        <v>290</v>
      </c>
      <c r="I17" s="86">
        <v>280</v>
      </c>
      <c r="J17" s="86">
        <v>280</v>
      </c>
      <c r="K17" s="86">
        <v>270</v>
      </c>
      <c r="L17" s="86">
        <v>270</v>
      </c>
      <c r="M17" s="86">
        <v>280</v>
      </c>
      <c r="N17" s="86">
        <v>290</v>
      </c>
      <c r="O17" s="86">
        <v>290</v>
      </c>
      <c r="P17" s="86">
        <v>300</v>
      </c>
      <c r="Q17" s="86">
        <v>320</v>
      </c>
      <c r="R17" s="86">
        <v>320</v>
      </c>
      <c r="S17" s="86">
        <v>320</v>
      </c>
      <c r="T17" s="86">
        <v>310</v>
      </c>
      <c r="U17" s="86">
        <v>310</v>
      </c>
      <c r="V17" s="86">
        <v>300</v>
      </c>
      <c r="W17" s="86">
        <v>300</v>
      </c>
      <c r="X17" s="86">
        <v>310</v>
      </c>
      <c r="Y17" s="86">
        <v>310</v>
      </c>
      <c r="Z17" s="86">
        <v>310</v>
      </c>
      <c r="AA17" s="86">
        <v>310</v>
      </c>
      <c r="AB17" s="87">
        <v>320</v>
      </c>
      <c r="AC17" s="86">
        <f t="shared" si="0"/>
        <v>-70</v>
      </c>
      <c r="AD17" s="109">
        <v>-0.1807</v>
      </c>
      <c r="AE17" s="213"/>
    </row>
    <row r="18" spans="1:31" ht="12.75">
      <c r="A18" s="150"/>
      <c r="B18" s="217" t="s">
        <v>22</v>
      </c>
      <c r="C18" s="89">
        <v>350</v>
      </c>
      <c r="D18" s="86">
        <v>330</v>
      </c>
      <c r="E18" s="86">
        <v>330</v>
      </c>
      <c r="F18" s="86">
        <v>320</v>
      </c>
      <c r="G18" s="86">
        <v>310</v>
      </c>
      <c r="H18" s="86">
        <v>310</v>
      </c>
      <c r="I18" s="86">
        <v>300</v>
      </c>
      <c r="J18" s="86">
        <v>300</v>
      </c>
      <c r="K18" s="86">
        <v>290</v>
      </c>
      <c r="L18" s="86">
        <v>290</v>
      </c>
      <c r="M18" s="86">
        <v>290</v>
      </c>
      <c r="N18" s="86">
        <v>270</v>
      </c>
      <c r="O18" s="86">
        <v>250</v>
      </c>
      <c r="P18" s="86">
        <v>260</v>
      </c>
      <c r="Q18" s="86">
        <v>260</v>
      </c>
      <c r="R18" s="86">
        <v>250</v>
      </c>
      <c r="S18" s="86">
        <v>250</v>
      </c>
      <c r="T18" s="86">
        <v>260</v>
      </c>
      <c r="U18" s="86">
        <v>250</v>
      </c>
      <c r="V18" s="86">
        <v>250</v>
      </c>
      <c r="W18" s="86">
        <v>260</v>
      </c>
      <c r="X18" s="86">
        <v>270</v>
      </c>
      <c r="Y18" s="86">
        <v>270</v>
      </c>
      <c r="Z18" s="86">
        <v>270</v>
      </c>
      <c r="AA18" s="86">
        <v>280</v>
      </c>
      <c r="AB18" s="87">
        <v>280</v>
      </c>
      <c r="AC18" s="86">
        <f t="shared" si="0"/>
        <v>-70</v>
      </c>
      <c r="AD18" s="109">
        <v>-0.1996</v>
      </c>
      <c r="AE18" s="213"/>
    </row>
    <row r="19" spans="1:31" ht="25.5" customHeight="1">
      <c r="A19" s="150" t="s">
        <v>98</v>
      </c>
      <c r="B19" s="217" t="s">
        <v>93</v>
      </c>
      <c r="C19" s="89">
        <v>610</v>
      </c>
      <c r="D19" s="86">
        <v>600</v>
      </c>
      <c r="E19" s="86">
        <v>570</v>
      </c>
      <c r="F19" s="86">
        <v>580</v>
      </c>
      <c r="G19" s="86">
        <v>560</v>
      </c>
      <c r="H19" s="86">
        <v>590</v>
      </c>
      <c r="I19" s="86">
        <v>580</v>
      </c>
      <c r="J19" s="86">
        <v>580</v>
      </c>
      <c r="K19" s="86">
        <v>540</v>
      </c>
      <c r="L19" s="86">
        <v>510</v>
      </c>
      <c r="M19" s="86">
        <v>470</v>
      </c>
      <c r="N19" s="86">
        <v>450</v>
      </c>
      <c r="O19" s="86">
        <v>440</v>
      </c>
      <c r="P19" s="86">
        <v>430</v>
      </c>
      <c r="Q19" s="86">
        <v>430</v>
      </c>
      <c r="R19" s="86">
        <v>430</v>
      </c>
      <c r="S19" s="86">
        <v>430</v>
      </c>
      <c r="T19" s="86">
        <v>410</v>
      </c>
      <c r="U19" s="86">
        <v>420</v>
      </c>
      <c r="V19" s="86">
        <v>440</v>
      </c>
      <c r="W19" s="86">
        <v>440</v>
      </c>
      <c r="X19" s="86">
        <v>430</v>
      </c>
      <c r="Y19" s="86">
        <v>440</v>
      </c>
      <c r="Z19" s="86">
        <v>430</v>
      </c>
      <c r="AA19" s="86">
        <v>420</v>
      </c>
      <c r="AB19" s="87">
        <v>430</v>
      </c>
      <c r="AC19" s="86">
        <f t="shared" si="0"/>
        <v>-180</v>
      </c>
      <c r="AD19" s="109">
        <v>-0.2888</v>
      </c>
      <c r="AE19" s="213"/>
    </row>
    <row r="20" spans="1:31" ht="12.75">
      <c r="A20" s="150"/>
      <c r="B20" s="217" t="s">
        <v>21</v>
      </c>
      <c r="C20" s="89">
        <v>310</v>
      </c>
      <c r="D20" s="86">
        <v>290</v>
      </c>
      <c r="E20" s="86">
        <v>280</v>
      </c>
      <c r="F20" s="86">
        <v>290</v>
      </c>
      <c r="G20" s="86">
        <v>300</v>
      </c>
      <c r="H20" s="86">
        <v>320</v>
      </c>
      <c r="I20" s="86">
        <v>320</v>
      </c>
      <c r="J20" s="86">
        <v>320</v>
      </c>
      <c r="K20" s="86">
        <v>290</v>
      </c>
      <c r="L20" s="86">
        <v>260</v>
      </c>
      <c r="M20" s="86">
        <v>230</v>
      </c>
      <c r="N20" s="86">
        <v>220</v>
      </c>
      <c r="O20" s="86">
        <v>220</v>
      </c>
      <c r="P20" s="86">
        <v>210</v>
      </c>
      <c r="Q20" s="86">
        <v>210</v>
      </c>
      <c r="R20" s="86">
        <v>210</v>
      </c>
      <c r="S20" s="86">
        <v>220</v>
      </c>
      <c r="T20" s="86">
        <v>230</v>
      </c>
      <c r="U20" s="86">
        <v>230</v>
      </c>
      <c r="V20" s="86">
        <v>260</v>
      </c>
      <c r="W20" s="86">
        <v>260</v>
      </c>
      <c r="X20" s="86">
        <v>250</v>
      </c>
      <c r="Y20" s="86">
        <v>250</v>
      </c>
      <c r="Z20" s="86">
        <v>250</v>
      </c>
      <c r="AA20" s="86">
        <v>240</v>
      </c>
      <c r="AB20" s="87">
        <v>240</v>
      </c>
      <c r="AC20" s="86">
        <f t="shared" si="0"/>
        <v>-70</v>
      </c>
      <c r="AD20" s="109">
        <v>-0.2343</v>
      </c>
      <c r="AE20" s="213"/>
    </row>
    <row r="21" spans="1:31" ht="12.75">
      <c r="A21" s="150"/>
      <c r="B21" s="217" t="s">
        <v>22</v>
      </c>
      <c r="C21" s="89">
        <v>290</v>
      </c>
      <c r="D21" s="86">
        <v>310</v>
      </c>
      <c r="E21" s="86">
        <v>300</v>
      </c>
      <c r="F21" s="86">
        <v>280</v>
      </c>
      <c r="G21" s="86">
        <v>260</v>
      </c>
      <c r="H21" s="86">
        <v>270</v>
      </c>
      <c r="I21" s="86">
        <v>250</v>
      </c>
      <c r="J21" s="86">
        <v>260</v>
      </c>
      <c r="K21" s="86">
        <v>250</v>
      </c>
      <c r="L21" s="86">
        <v>250</v>
      </c>
      <c r="M21" s="86">
        <v>240</v>
      </c>
      <c r="N21" s="86">
        <v>230</v>
      </c>
      <c r="O21" s="86">
        <v>220</v>
      </c>
      <c r="P21" s="86">
        <v>220</v>
      </c>
      <c r="Q21" s="86">
        <v>220</v>
      </c>
      <c r="R21" s="86">
        <v>210</v>
      </c>
      <c r="S21" s="86">
        <v>200</v>
      </c>
      <c r="T21" s="86">
        <v>180</v>
      </c>
      <c r="U21" s="86">
        <v>190</v>
      </c>
      <c r="V21" s="86">
        <v>190</v>
      </c>
      <c r="W21" s="86">
        <v>180</v>
      </c>
      <c r="X21" s="86">
        <v>180</v>
      </c>
      <c r="Y21" s="86">
        <v>190</v>
      </c>
      <c r="Z21" s="86">
        <v>180</v>
      </c>
      <c r="AA21" s="86">
        <v>180</v>
      </c>
      <c r="AB21" s="87">
        <v>190</v>
      </c>
      <c r="AC21" s="86">
        <f t="shared" si="0"/>
        <v>-100</v>
      </c>
      <c r="AD21" s="109">
        <v>-0.3473</v>
      </c>
      <c r="AE21" s="213"/>
    </row>
    <row r="22" spans="1:31" ht="25.5" customHeight="1">
      <c r="A22" s="150" t="s">
        <v>99</v>
      </c>
      <c r="B22" s="217" t="s">
        <v>93</v>
      </c>
      <c r="C22" s="89">
        <v>540</v>
      </c>
      <c r="D22" s="86">
        <v>560</v>
      </c>
      <c r="E22" s="86">
        <v>590</v>
      </c>
      <c r="F22" s="86">
        <v>580</v>
      </c>
      <c r="G22" s="86">
        <v>610</v>
      </c>
      <c r="H22" s="86">
        <v>570</v>
      </c>
      <c r="I22" s="86">
        <v>570</v>
      </c>
      <c r="J22" s="86">
        <v>550</v>
      </c>
      <c r="K22" s="86">
        <v>560</v>
      </c>
      <c r="L22" s="86">
        <v>540</v>
      </c>
      <c r="M22" s="86">
        <v>570</v>
      </c>
      <c r="N22" s="86">
        <v>550</v>
      </c>
      <c r="O22" s="86">
        <v>550</v>
      </c>
      <c r="P22" s="86">
        <v>520</v>
      </c>
      <c r="Q22" s="86">
        <v>490</v>
      </c>
      <c r="R22" s="86">
        <v>450</v>
      </c>
      <c r="S22" s="86">
        <v>430</v>
      </c>
      <c r="T22" s="86">
        <v>420</v>
      </c>
      <c r="U22" s="86">
        <v>410</v>
      </c>
      <c r="V22" s="86">
        <v>410</v>
      </c>
      <c r="W22" s="86">
        <v>410</v>
      </c>
      <c r="X22" s="86">
        <v>410</v>
      </c>
      <c r="Y22" s="86">
        <v>390</v>
      </c>
      <c r="Z22" s="86">
        <v>410</v>
      </c>
      <c r="AA22" s="86">
        <v>420</v>
      </c>
      <c r="AB22" s="87">
        <v>420</v>
      </c>
      <c r="AC22" s="86">
        <f t="shared" si="0"/>
        <v>-120</v>
      </c>
      <c r="AD22" s="109">
        <v>-0.2193</v>
      </c>
      <c r="AE22" s="213"/>
    </row>
    <row r="23" spans="1:31" ht="12.75">
      <c r="A23" s="150"/>
      <c r="B23" s="217" t="s">
        <v>21</v>
      </c>
      <c r="C23" s="89">
        <v>260</v>
      </c>
      <c r="D23" s="86">
        <v>280</v>
      </c>
      <c r="E23" s="86">
        <v>300</v>
      </c>
      <c r="F23" s="86">
        <v>290</v>
      </c>
      <c r="G23" s="86">
        <v>300</v>
      </c>
      <c r="H23" s="86">
        <v>280</v>
      </c>
      <c r="I23" s="86">
        <v>260</v>
      </c>
      <c r="J23" s="86">
        <v>250</v>
      </c>
      <c r="K23" s="86">
        <v>260</v>
      </c>
      <c r="L23" s="86">
        <v>270</v>
      </c>
      <c r="M23" s="86">
        <v>290</v>
      </c>
      <c r="N23" s="86">
        <v>290</v>
      </c>
      <c r="O23" s="86">
        <v>290</v>
      </c>
      <c r="P23" s="86">
        <v>260</v>
      </c>
      <c r="Q23" s="86">
        <v>230</v>
      </c>
      <c r="R23" s="86">
        <v>200</v>
      </c>
      <c r="S23" s="86">
        <v>190</v>
      </c>
      <c r="T23" s="86">
        <v>180</v>
      </c>
      <c r="U23" s="86">
        <v>180</v>
      </c>
      <c r="V23" s="86">
        <v>180</v>
      </c>
      <c r="W23" s="86">
        <v>190</v>
      </c>
      <c r="X23" s="86">
        <v>200</v>
      </c>
      <c r="Y23" s="86">
        <v>200</v>
      </c>
      <c r="Z23" s="86">
        <v>200</v>
      </c>
      <c r="AA23" s="86">
        <v>230</v>
      </c>
      <c r="AB23" s="87">
        <v>230</v>
      </c>
      <c r="AC23" s="86">
        <f t="shared" si="0"/>
        <v>-30</v>
      </c>
      <c r="AD23" s="109">
        <v>-0.1371</v>
      </c>
      <c r="AE23" s="213"/>
    </row>
    <row r="24" spans="1:31" ht="12.75">
      <c r="A24" s="150"/>
      <c r="B24" s="217" t="s">
        <v>22</v>
      </c>
      <c r="C24" s="89">
        <v>270</v>
      </c>
      <c r="D24" s="86">
        <v>280</v>
      </c>
      <c r="E24" s="86">
        <v>290</v>
      </c>
      <c r="F24" s="86">
        <v>290</v>
      </c>
      <c r="G24" s="86">
        <v>310</v>
      </c>
      <c r="H24" s="86">
        <v>290</v>
      </c>
      <c r="I24" s="86">
        <v>310</v>
      </c>
      <c r="J24" s="86">
        <v>300</v>
      </c>
      <c r="K24" s="86">
        <v>300</v>
      </c>
      <c r="L24" s="86">
        <v>270</v>
      </c>
      <c r="M24" s="86">
        <v>280</v>
      </c>
      <c r="N24" s="86">
        <v>260</v>
      </c>
      <c r="O24" s="86">
        <v>270</v>
      </c>
      <c r="P24" s="86">
        <v>260</v>
      </c>
      <c r="Q24" s="86">
        <v>260</v>
      </c>
      <c r="R24" s="86">
        <v>250</v>
      </c>
      <c r="S24" s="86">
        <v>240</v>
      </c>
      <c r="T24" s="86">
        <v>240</v>
      </c>
      <c r="U24" s="86">
        <v>230</v>
      </c>
      <c r="V24" s="86">
        <v>230</v>
      </c>
      <c r="W24" s="86">
        <v>230</v>
      </c>
      <c r="X24" s="86">
        <v>210</v>
      </c>
      <c r="Y24" s="86">
        <v>190</v>
      </c>
      <c r="Z24" s="86">
        <v>200</v>
      </c>
      <c r="AA24" s="86">
        <v>200</v>
      </c>
      <c r="AB24" s="87">
        <v>190</v>
      </c>
      <c r="AC24" s="86">
        <f t="shared" si="0"/>
        <v>-80</v>
      </c>
      <c r="AD24" s="109">
        <v>-0.2991</v>
      </c>
      <c r="AE24" s="213"/>
    </row>
    <row r="25" spans="1:31" ht="25.5" customHeight="1">
      <c r="A25" s="150" t="s">
        <v>100</v>
      </c>
      <c r="B25" s="217" t="s">
        <v>93</v>
      </c>
      <c r="C25" s="89">
        <v>600</v>
      </c>
      <c r="D25" s="86">
        <v>600</v>
      </c>
      <c r="E25" s="86">
        <v>590</v>
      </c>
      <c r="F25" s="86">
        <v>610</v>
      </c>
      <c r="G25" s="86">
        <v>600</v>
      </c>
      <c r="H25" s="86">
        <v>620</v>
      </c>
      <c r="I25" s="86">
        <v>650</v>
      </c>
      <c r="J25" s="86">
        <v>680</v>
      </c>
      <c r="K25" s="86">
        <v>670</v>
      </c>
      <c r="L25" s="86">
        <v>700</v>
      </c>
      <c r="M25" s="86">
        <v>650</v>
      </c>
      <c r="N25" s="86">
        <v>660</v>
      </c>
      <c r="O25" s="86">
        <v>640</v>
      </c>
      <c r="P25" s="86">
        <v>650</v>
      </c>
      <c r="Q25" s="86">
        <v>630</v>
      </c>
      <c r="R25" s="86">
        <v>660</v>
      </c>
      <c r="S25" s="86">
        <v>650</v>
      </c>
      <c r="T25" s="86">
        <v>650</v>
      </c>
      <c r="U25" s="86">
        <v>610</v>
      </c>
      <c r="V25" s="86">
        <v>580</v>
      </c>
      <c r="W25" s="86">
        <v>540</v>
      </c>
      <c r="X25" s="86">
        <v>520</v>
      </c>
      <c r="Y25" s="86">
        <v>510</v>
      </c>
      <c r="Z25" s="86">
        <v>490</v>
      </c>
      <c r="AA25" s="86">
        <v>500</v>
      </c>
      <c r="AB25" s="87">
        <v>500</v>
      </c>
      <c r="AC25" s="86">
        <f t="shared" si="0"/>
        <v>-100</v>
      </c>
      <c r="AD25" s="109">
        <v>-0.1557</v>
      </c>
      <c r="AE25" s="213"/>
    </row>
    <row r="26" spans="1:31" ht="12.75">
      <c r="A26" s="150"/>
      <c r="B26" s="217" t="s">
        <v>21</v>
      </c>
      <c r="C26" s="89">
        <v>310</v>
      </c>
      <c r="D26" s="86">
        <v>310</v>
      </c>
      <c r="E26" s="86">
        <v>300</v>
      </c>
      <c r="F26" s="86">
        <v>300</v>
      </c>
      <c r="G26" s="86">
        <v>290</v>
      </c>
      <c r="H26" s="86">
        <v>290</v>
      </c>
      <c r="I26" s="86">
        <v>310</v>
      </c>
      <c r="J26" s="86">
        <v>330</v>
      </c>
      <c r="K26" s="86">
        <v>320</v>
      </c>
      <c r="L26" s="86">
        <v>320</v>
      </c>
      <c r="M26" s="86">
        <v>300</v>
      </c>
      <c r="N26" s="86">
        <v>290</v>
      </c>
      <c r="O26" s="86">
        <v>270</v>
      </c>
      <c r="P26" s="86">
        <v>290</v>
      </c>
      <c r="Q26" s="86">
        <v>290</v>
      </c>
      <c r="R26" s="86">
        <v>320</v>
      </c>
      <c r="S26" s="86">
        <v>330</v>
      </c>
      <c r="T26" s="86">
        <v>320</v>
      </c>
      <c r="U26" s="86">
        <v>290</v>
      </c>
      <c r="V26" s="86">
        <v>260</v>
      </c>
      <c r="W26" s="86">
        <v>230</v>
      </c>
      <c r="X26" s="86">
        <v>220</v>
      </c>
      <c r="Y26" s="86">
        <v>210</v>
      </c>
      <c r="Z26" s="86">
        <v>210</v>
      </c>
      <c r="AA26" s="86">
        <v>210</v>
      </c>
      <c r="AB26" s="87">
        <v>220</v>
      </c>
      <c r="AC26" s="86">
        <f t="shared" si="0"/>
        <v>-90</v>
      </c>
      <c r="AD26" s="109">
        <v>-0.2854</v>
      </c>
      <c r="AE26" s="213"/>
    </row>
    <row r="27" spans="1:31" ht="12.75">
      <c r="A27" s="150"/>
      <c r="B27" s="217" t="s">
        <v>22</v>
      </c>
      <c r="C27" s="89">
        <v>290</v>
      </c>
      <c r="D27" s="86">
        <v>300</v>
      </c>
      <c r="E27" s="86">
        <v>290</v>
      </c>
      <c r="F27" s="86">
        <v>310</v>
      </c>
      <c r="G27" s="86">
        <v>310</v>
      </c>
      <c r="H27" s="86">
        <v>330</v>
      </c>
      <c r="I27" s="86">
        <v>340</v>
      </c>
      <c r="J27" s="86">
        <v>360</v>
      </c>
      <c r="K27" s="86">
        <v>350</v>
      </c>
      <c r="L27" s="86">
        <v>380</v>
      </c>
      <c r="M27" s="86">
        <v>350</v>
      </c>
      <c r="N27" s="86">
        <v>370</v>
      </c>
      <c r="O27" s="86">
        <v>360</v>
      </c>
      <c r="P27" s="86">
        <v>360</v>
      </c>
      <c r="Q27" s="86">
        <v>330</v>
      </c>
      <c r="R27" s="86">
        <v>340</v>
      </c>
      <c r="S27" s="86">
        <v>320</v>
      </c>
      <c r="T27" s="86">
        <v>330</v>
      </c>
      <c r="U27" s="86">
        <v>320</v>
      </c>
      <c r="V27" s="86">
        <v>320</v>
      </c>
      <c r="W27" s="86">
        <v>310</v>
      </c>
      <c r="X27" s="86">
        <v>300</v>
      </c>
      <c r="Y27" s="86">
        <v>300</v>
      </c>
      <c r="Z27" s="86">
        <v>290</v>
      </c>
      <c r="AA27" s="86">
        <v>290</v>
      </c>
      <c r="AB27" s="87">
        <v>290</v>
      </c>
      <c r="AC27" s="86">
        <f t="shared" si="0"/>
        <v>0</v>
      </c>
      <c r="AD27" s="109">
        <v>-0.0198</v>
      </c>
      <c r="AE27" s="213"/>
    </row>
    <row r="28" spans="1:31" ht="25.5" customHeight="1">
      <c r="A28" s="150" t="s">
        <v>101</v>
      </c>
      <c r="B28" s="217" t="s">
        <v>93</v>
      </c>
      <c r="C28" s="89">
        <v>710</v>
      </c>
      <c r="D28" s="86">
        <v>670</v>
      </c>
      <c r="E28" s="86">
        <v>660</v>
      </c>
      <c r="F28" s="86">
        <v>650</v>
      </c>
      <c r="G28" s="86">
        <v>670</v>
      </c>
      <c r="H28" s="86">
        <v>680</v>
      </c>
      <c r="I28" s="86">
        <v>690</v>
      </c>
      <c r="J28" s="86">
        <v>680</v>
      </c>
      <c r="K28" s="86">
        <v>700</v>
      </c>
      <c r="L28" s="86">
        <v>690</v>
      </c>
      <c r="M28" s="86">
        <v>700</v>
      </c>
      <c r="N28" s="86">
        <v>730</v>
      </c>
      <c r="O28" s="86">
        <v>770</v>
      </c>
      <c r="P28" s="86">
        <v>760</v>
      </c>
      <c r="Q28" s="86">
        <v>790</v>
      </c>
      <c r="R28" s="86">
        <v>740</v>
      </c>
      <c r="S28" s="86">
        <v>740</v>
      </c>
      <c r="T28" s="86">
        <v>720</v>
      </c>
      <c r="U28" s="86">
        <v>740</v>
      </c>
      <c r="V28" s="86">
        <v>710</v>
      </c>
      <c r="W28" s="86">
        <v>750</v>
      </c>
      <c r="X28" s="86">
        <v>740</v>
      </c>
      <c r="Y28" s="86">
        <v>740</v>
      </c>
      <c r="Z28" s="86">
        <v>700</v>
      </c>
      <c r="AA28" s="86">
        <v>660</v>
      </c>
      <c r="AB28" s="87">
        <v>620</v>
      </c>
      <c r="AC28" s="86">
        <f t="shared" si="0"/>
        <v>-90</v>
      </c>
      <c r="AD28" s="109">
        <v>-0.1227</v>
      </c>
      <c r="AE28" s="213"/>
    </row>
    <row r="29" spans="1:31" ht="12.75">
      <c r="A29" s="150"/>
      <c r="B29" s="217" t="s">
        <v>21</v>
      </c>
      <c r="C29" s="89">
        <v>350</v>
      </c>
      <c r="D29" s="86">
        <v>330</v>
      </c>
      <c r="E29" s="86">
        <v>340</v>
      </c>
      <c r="F29" s="86">
        <v>340</v>
      </c>
      <c r="G29" s="86">
        <v>350</v>
      </c>
      <c r="H29" s="86">
        <v>370</v>
      </c>
      <c r="I29" s="86">
        <v>370</v>
      </c>
      <c r="J29" s="86">
        <v>370</v>
      </c>
      <c r="K29" s="86">
        <v>370</v>
      </c>
      <c r="L29" s="86">
        <v>360</v>
      </c>
      <c r="M29" s="86">
        <v>350</v>
      </c>
      <c r="N29" s="86">
        <v>370</v>
      </c>
      <c r="O29" s="86">
        <v>400</v>
      </c>
      <c r="P29" s="86">
        <v>390</v>
      </c>
      <c r="Q29" s="86">
        <v>400</v>
      </c>
      <c r="R29" s="86">
        <v>370</v>
      </c>
      <c r="S29" s="86">
        <v>350</v>
      </c>
      <c r="T29" s="86">
        <v>340</v>
      </c>
      <c r="U29" s="86">
        <v>360</v>
      </c>
      <c r="V29" s="86">
        <v>360</v>
      </c>
      <c r="W29" s="86">
        <v>390</v>
      </c>
      <c r="X29" s="86">
        <v>400</v>
      </c>
      <c r="Y29" s="86">
        <v>400</v>
      </c>
      <c r="Z29" s="86">
        <v>360</v>
      </c>
      <c r="AA29" s="86">
        <v>320</v>
      </c>
      <c r="AB29" s="87">
        <v>290</v>
      </c>
      <c r="AC29" s="86">
        <f t="shared" si="0"/>
        <v>-60</v>
      </c>
      <c r="AD29" s="109">
        <v>-0.1619</v>
      </c>
      <c r="AE29" s="213"/>
    </row>
    <row r="30" spans="1:31" ht="12.75">
      <c r="A30" s="150"/>
      <c r="B30" s="217" t="s">
        <v>22</v>
      </c>
      <c r="C30" s="89">
        <v>360</v>
      </c>
      <c r="D30" s="86">
        <v>330</v>
      </c>
      <c r="E30" s="86">
        <v>320</v>
      </c>
      <c r="F30" s="86">
        <v>310</v>
      </c>
      <c r="G30" s="86">
        <v>310</v>
      </c>
      <c r="H30" s="86">
        <v>310</v>
      </c>
      <c r="I30" s="86">
        <v>310</v>
      </c>
      <c r="J30" s="86">
        <v>310</v>
      </c>
      <c r="K30" s="86">
        <v>330</v>
      </c>
      <c r="L30" s="86">
        <v>330</v>
      </c>
      <c r="M30" s="86">
        <v>350</v>
      </c>
      <c r="N30" s="86">
        <v>360</v>
      </c>
      <c r="O30" s="86">
        <v>380</v>
      </c>
      <c r="P30" s="86">
        <v>370</v>
      </c>
      <c r="Q30" s="86">
        <v>400</v>
      </c>
      <c r="R30" s="86">
        <v>370</v>
      </c>
      <c r="S30" s="86">
        <v>390</v>
      </c>
      <c r="T30" s="86">
        <v>380</v>
      </c>
      <c r="U30" s="86">
        <v>380</v>
      </c>
      <c r="V30" s="86">
        <v>350</v>
      </c>
      <c r="W30" s="86">
        <v>360</v>
      </c>
      <c r="X30" s="86">
        <v>340</v>
      </c>
      <c r="Y30" s="86">
        <v>350</v>
      </c>
      <c r="Z30" s="86">
        <v>340</v>
      </c>
      <c r="AA30" s="86">
        <v>340</v>
      </c>
      <c r="AB30" s="87">
        <v>330</v>
      </c>
      <c r="AC30" s="86">
        <f t="shared" si="0"/>
        <v>-30</v>
      </c>
      <c r="AD30" s="109">
        <v>-0.0842</v>
      </c>
      <c r="AE30" s="213"/>
    </row>
    <row r="31" spans="1:31" ht="25.5" customHeight="1">
      <c r="A31" s="150" t="s">
        <v>102</v>
      </c>
      <c r="B31" s="217" t="s">
        <v>93</v>
      </c>
      <c r="C31" s="89">
        <v>1000</v>
      </c>
      <c r="D31" s="86">
        <v>950</v>
      </c>
      <c r="E31" s="86">
        <v>890</v>
      </c>
      <c r="F31" s="86">
        <v>840</v>
      </c>
      <c r="G31" s="86">
        <v>790</v>
      </c>
      <c r="H31" s="86">
        <v>760</v>
      </c>
      <c r="I31" s="86">
        <v>730</v>
      </c>
      <c r="J31" s="86">
        <v>720</v>
      </c>
      <c r="K31" s="86">
        <v>720</v>
      </c>
      <c r="L31" s="86">
        <v>740</v>
      </c>
      <c r="M31" s="86">
        <v>760</v>
      </c>
      <c r="N31" s="86">
        <v>770</v>
      </c>
      <c r="O31" s="86">
        <v>760</v>
      </c>
      <c r="P31" s="86">
        <v>790</v>
      </c>
      <c r="Q31" s="86">
        <v>770</v>
      </c>
      <c r="R31" s="86">
        <v>780</v>
      </c>
      <c r="S31" s="86">
        <v>820</v>
      </c>
      <c r="T31" s="86">
        <v>860</v>
      </c>
      <c r="U31" s="86">
        <v>840</v>
      </c>
      <c r="V31" s="86">
        <v>880</v>
      </c>
      <c r="W31" s="86">
        <v>820</v>
      </c>
      <c r="X31" s="86">
        <v>820</v>
      </c>
      <c r="Y31" s="86">
        <v>800</v>
      </c>
      <c r="Z31" s="86">
        <v>820</v>
      </c>
      <c r="AA31" s="86">
        <v>790</v>
      </c>
      <c r="AB31" s="87">
        <v>840</v>
      </c>
      <c r="AC31" s="86">
        <f t="shared" si="0"/>
        <v>-160</v>
      </c>
      <c r="AD31" s="109">
        <v>-0.1606</v>
      </c>
      <c r="AE31" s="213"/>
    </row>
    <row r="32" spans="1:31" ht="12.75">
      <c r="A32" s="150"/>
      <c r="B32" s="217" t="s">
        <v>21</v>
      </c>
      <c r="C32" s="89">
        <v>500</v>
      </c>
      <c r="D32" s="86">
        <v>480</v>
      </c>
      <c r="E32" s="86">
        <v>430</v>
      </c>
      <c r="F32" s="86">
        <v>410</v>
      </c>
      <c r="G32" s="86">
        <v>400</v>
      </c>
      <c r="H32" s="86">
        <v>390</v>
      </c>
      <c r="I32" s="86">
        <v>370</v>
      </c>
      <c r="J32" s="86">
        <v>380</v>
      </c>
      <c r="K32" s="86">
        <v>390</v>
      </c>
      <c r="L32" s="86">
        <v>410</v>
      </c>
      <c r="M32" s="86">
        <v>430</v>
      </c>
      <c r="N32" s="86">
        <v>430</v>
      </c>
      <c r="O32" s="86">
        <v>430</v>
      </c>
      <c r="P32" s="86">
        <v>430</v>
      </c>
      <c r="Q32" s="86">
        <v>410</v>
      </c>
      <c r="R32" s="86">
        <v>400</v>
      </c>
      <c r="S32" s="86">
        <v>430</v>
      </c>
      <c r="T32" s="86">
        <v>450</v>
      </c>
      <c r="U32" s="86">
        <v>450</v>
      </c>
      <c r="V32" s="86">
        <v>450</v>
      </c>
      <c r="W32" s="86">
        <v>430</v>
      </c>
      <c r="X32" s="86">
        <v>410</v>
      </c>
      <c r="Y32" s="86">
        <v>390</v>
      </c>
      <c r="Z32" s="86">
        <v>410</v>
      </c>
      <c r="AA32" s="86">
        <v>420</v>
      </c>
      <c r="AB32" s="87">
        <v>450</v>
      </c>
      <c r="AC32" s="86">
        <f t="shared" si="0"/>
        <v>-50</v>
      </c>
      <c r="AD32" s="109">
        <v>-0.1037</v>
      </c>
      <c r="AE32" s="213"/>
    </row>
    <row r="33" spans="1:31" ht="12.75">
      <c r="A33" s="150"/>
      <c r="B33" s="217" t="s">
        <v>22</v>
      </c>
      <c r="C33" s="89">
        <v>500</v>
      </c>
      <c r="D33" s="86">
        <v>470</v>
      </c>
      <c r="E33" s="86">
        <v>450</v>
      </c>
      <c r="F33" s="86">
        <v>430</v>
      </c>
      <c r="G33" s="86">
        <v>390</v>
      </c>
      <c r="H33" s="86">
        <v>370</v>
      </c>
      <c r="I33" s="86">
        <v>350</v>
      </c>
      <c r="J33" s="86">
        <v>340</v>
      </c>
      <c r="K33" s="86">
        <v>330</v>
      </c>
      <c r="L33" s="86">
        <v>340</v>
      </c>
      <c r="M33" s="86">
        <v>330</v>
      </c>
      <c r="N33" s="86">
        <v>340</v>
      </c>
      <c r="O33" s="86">
        <v>330</v>
      </c>
      <c r="P33" s="86">
        <v>360</v>
      </c>
      <c r="Q33" s="86">
        <v>350</v>
      </c>
      <c r="R33" s="86">
        <v>380</v>
      </c>
      <c r="S33" s="86">
        <v>390</v>
      </c>
      <c r="T33" s="86">
        <v>400</v>
      </c>
      <c r="U33" s="86">
        <v>400</v>
      </c>
      <c r="V33" s="86">
        <v>420</v>
      </c>
      <c r="W33" s="86">
        <v>390</v>
      </c>
      <c r="X33" s="86">
        <v>420</v>
      </c>
      <c r="Y33" s="86">
        <v>410</v>
      </c>
      <c r="Z33" s="86">
        <v>400</v>
      </c>
      <c r="AA33" s="86">
        <v>380</v>
      </c>
      <c r="AB33" s="87">
        <v>390</v>
      </c>
      <c r="AC33" s="86">
        <f t="shared" si="0"/>
        <v>-110</v>
      </c>
      <c r="AD33" s="109">
        <v>-0.2175</v>
      </c>
      <c r="AE33" s="213"/>
    </row>
    <row r="34" spans="1:31" ht="25.5" customHeight="1">
      <c r="A34" s="150" t="s">
        <v>103</v>
      </c>
      <c r="B34" s="217" t="s">
        <v>93</v>
      </c>
      <c r="C34" s="89">
        <v>1240</v>
      </c>
      <c r="D34" s="86">
        <v>1180</v>
      </c>
      <c r="E34" s="86">
        <v>1160</v>
      </c>
      <c r="F34" s="86">
        <v>1130</v>
      </c>
      <c r="G34" s="86">
        <v>1050</v>
      </c>
      <c r="H34" s="86">
        <v>1030</v>
      </c>
      <c r="I34" s="86">
        <v>990</v>
      </c>
      <c r="J34" s="86">
        <v>920</v>
      </c>
      <c r="K34" s="86">
        <v>880</v>
      </c>
      <c r="L34" s="86">
        <v>830</v>
      </c>
      <c r="M34" s="86">
        <v>800</v>
      </c>
      <c r="N34" s="86">
        <v>760</v>
      </c>
      <c r="O34" s="86">
        <v>760</v>
      </c>
      <c r="P34" s="86">
        <v>760</v>
      </c>
      <c r="Q34" s="86">
        <v>780</v>
      </c>
      <c r="R34" s="86">
        <v>800</v>
      </c>
      <c r="S34" s="86">
        <v>810</v>
      </c>
      <c r="T34" s="86">
        <v>800</v>
      </c>
      <c r="U34" s="86">
        <v>830</v>
      </c>
      <c r="V34" s="86">
        <v>810</v>
      </c>
      <c r="W34" s="86">
        <v>820</v>
      </c>
      <c r="X34" s="86">
        <v>860</v>
      </c>
      <c r="Y34" s="86">
        <v>900</v>
      </c>
      <c r="Z34" s="86">
        <v>880</v>
      </c>
      <c r="AA34" s="86">
        <v>920</v>
      </c>
      <c r="AB34" s="87">
        <v>860</v>
      </c>
      <c r="AC34" s="86">
        <f t="shared" si="0"/>
        <v>-380</v>
      </c>
      <c r="AD34" s="109">
        <v>-0.3096</v>
      </c>
      <c r="AE34" s="213"/>
    </row>
    <row r="35" spans="1:31" ht="12.75">
      <c r="A35" s="150"/>
      <c r="B35" s="217" t="s">
        <v>21</v>
      </c>
      <c r="C35" s="89">
        <v>600</v>
      </c>
      <c r="D35" s="86">
        <v>570</v>
      </c>
      <c r="E35" s="86">
        <v>560</v>
      </c>
      <c r="F35" s="86">
        <v>550</v>
      </c>
      <c r="G35" s="86">
        <v>520</v>
      </c>
      <c r="H35" s="86">
        <v>510</v>
      </c>
      <c r="I35" s="86">
        <v>500</v>
      </c>
      <c r="J35" s="86">
        <v>450</v>
      </c>
      <c r="K35" s="86">
        <v>430</v>
      </c>
      <c r="L35" s="86">
        <v>420</v>
      </c>
      <c r="M35" s="86">
        <v>410</v>
      </c>
      <c r="N35" s="86">
        <v>390</v>
      </c>
      <c r="O35" s="86">
        <v>400</v>
      </c>
      <c r="P35" s="86">
        <v>410</v>
      </c>
      <c r="Q35" s="86">
        <v>420</v>
      </c>
      <c r="R35" s="86">
        <v>450</v>
      </c>
      <c r="S35" s="86">
        <v>450</v>
      </c>
      <c r="T35" s="86">
        <v>440</v>
      </c>
      <c r="U35" s="86">
        <v>450</v>
      </c>
      <c r="V35" s="86">
        <v>430</v>
      </c>
      <c r="W35" s="86">
        <v>420</v>
      </c>
      <c r="X35" s="86">
        <v>450</v>
      </c>
      <c r="Y35" s="86">
        <v>470</v>
      </c>
      <c r="Z35" s="86">
        <v>470</v>
      </c>
      <c r="AA35" s="86">
        <v>470</v>
      </c>
      <c r="AB35" s="87">
        <v>450</v>
      </c>
      <c r="AC35" s="86">
        <f t="shared" si="0"/>
        <v>-150</v>
      </c>
      <c r="AD35" s="109">
        <v>-0.2614</v>
      </c>
      <c r="AE35" s="213"/>
    </row>
    <row r="36" spans="1:31" ht="12.75">
      <c r="A36" s="150"/>
      <c r="B36" s="217" t="s">
        <v>22</v>
      </c>
      <c r="C36" s="89">
        <v>640</v>
      </c>
      <c r="D36" s="86">
        <v>610</v>
      </c>
      <c r="E36" s="86">
        <v>600</v>
      </c>
      <c r="F36" s="86">
        <v>570</v>
      </c>
      <c r="G36" s="86">
        <v>530</v>
      </c>
      <c r="H36" s="86">
        <v>510</v>
      </c>
      <c r="I36" s="86">
        <v>490</v>
      </c>
      <c r="J36" s="86">
        <v>470</v>
      </c>
      <c r="K36" s="86">
        <v>450</v>
      </c>
      <c r="L36" s="86">
        <v>410</v>
      </c>
      <c r="M36" s="86">
        <v>390</v>
      </c>
      <c r="N36" s="86">
        <v>370</v>
      </c>
      <c r="O36" s="86">
        <v>360</v>
      </c>
      <c r="P36" s="86">
        <v>350</v>
      </c>
      <c r="Q36" s="86">
        <v>360</v>
      </c>
      <c r="R36" s="86">
        <v>350</v>
      </c>
      <c r="S36" s="86">
        <v>360</v>
      </c>
      <c r="T36" s="86">
        <v>350</v>
      </c>
      <c r="U36" s="86">
        <v>380</v>
      </c>
      <c r="V36" s="86">
        <v>370</v>
      </c>
      <c r="W36" s="86">
        <v>400</v>
      </c>
      <c r="X36" s="86">
        <v>410</v>
      </c>
      <c r="Y36" s="86">
        <v>420</v>
      </c>
      <c r="Z36" s="86">
        <v>420</v>
      </c>
      <c r="AA36" s="86">
        <v>440</v>
      </c>
      <c r="AB36" s="87">
        <v>410</v>
      </c>
      <c r="AC36" s="86">
        <f t="shared" si="0"/>
        <v>-230</v>
      </c>
      <c r="AD36" s="109">
        <v>-0.3553</v>
      </c>
      <c r="AE36" s="213"/>
    </row>
    <row r="37" spans="1:31" ht="25.5" customHeight="1">
      <c r="A37" s="150" t="s">
        <v>104</v>
      </c>
      <c r="B37" s="217" t="s">
        <v>93</v>
      </c>
      <c r="C37" s="89">
        <v>1110</v>
      </c>
      <c r="D37" s="86">
        <v>1190</v>
      </c>
      <c r="E37" s="86">
        <v>1210</v>
      </c>
      <c r="F37" s="86">
        <v>1200</v>
      </c>
      <c r="G37" s="86">
        <v>1260</v>
      </c>
      <c r="H37" s="86">
        <v>1250</v>
      </c>
      <c r="I37" s="86">
        <v>1200</v>
      </c>
      <c r="J37" s="86">
        <v>1180</v>
      </c>
      <c r="K37" s="86">
        <v>1150</v>
      </c>
      <c r="L37" s="86">
        <v>1070</v>
      </c>
      <c r="M37" s="86">
        <v>1050</v>
      </c>
      <c r="N37" s="86">
        <v>1010</v>
      </c>
      <c r="O37" s="86">
        <v>950</v>
      </c>
      <c r="P37" s="86">
        <v>900</v>
      </c>
      <c r="Q37" s="86">
        <v>850</v>
      </c>
      <c r="R37" s="86">
        <v>820</v>
      </c>
      <c r="S37" s="86">
        <v>790</v>
      </c>
      <c r="T37" s="86">
        <v>780</v>
      </c>
      <c r="U37" s="86">
        <v>780</v>
      </c>
      <c r="V37" s="86">
        <v>810</v>
      </c>
      <c r="W37" s="86">
        <v>830</v>
      </c>
      <c r="X37" s="86">
        <v>840</v>
      </c>
      <c r="Y37" s="86">
        <v>820</v>
      </c>
      <c r="Z37" s="86">
        <v>850</v>
      </c>
      <c r="AA37" s="86">
        <v>830</v>
      </c>
      <c r="AB37" s="87">
        <v>850</v>
      </c>
      <c r="AC37" s="86">
        <f t="shared" si="0"/>
        <v>-260</v>
      </c>
      <c r="AD37" s="109">
        <v>-0.2339</v>
      </c>
      <c r="AE37" s="213"/>
    </row>
    <row r="38" spans="1:31" ht="12.75">
      <c r="A38" s="150"/>
      <c r="B38" s="217" t="s">
        <v>21</v>
      </c>
      <c r="C38" s="89">
        <v>540</v>
      </c>
      <c r="D38" s="86">
        <v>570</v>
      </c>
      <c r="E38" s="86">
        <v>600</v>
      </c>
      <c r="F38" s="86">
        <v>590</v>
      </c>
      <c r="G38" s="86">
        <v>620</v>
      </c>
      <c r="H38" s="86">
        <v>600</v>
      </c>
      <c r="I38" s="86">
        <v>560</v>
      </c>
      <c r="J38" s="86">
        <v>550</v>
      </c>
      <c r="K38" s="86">
        <v>550</v>
      </c>
      <c r="L38" s="86">
        <v>510</v>
      </c>
      <c r="M38" s="86">
        <v>510</v>
      </c>
      <c r="N38" s="86">
        <v>500</v>
      </c>
      <c r="O38" s="86">
        <v>450</v>
      </c>
      <c r="P38" s="86">
        <v>430</v>
      </c>
      <c r="Q38" s="86">
        <v>410</v>
      </c>
      <c r="R38" s="86">
        <v>400</v>
      </c>
      <c r="S38" s="86">
        <v>390</v>
      </c>
      <c r="T38" s="86">
        <v>400</v>
      </c>
      <c r="U38" s="86">
        <v>400</v>
      </c>
      <c r="V38" s="86">
        <v>420</v>
      </c>
      <c r="W38" s="86">
        <v>450</v>
      </c>
      <c r="X38" s="86">
        <v>450</v>
      </c>
      <c r="Y38" s="86">
        <v>440</v>
      </c>
      <c r="Z38" s="86">
        <v>440</v>
      </c>
      <c r="AA38" s="86">
        <v>430</v>
      </c>
      <c r="AB38" s="87">
        <v>420</v>
      </c>
      <c r="AC38" s="86">
        <f t="shared" si="0"/>
        <v>-120</v>
      </c>
      <c r="AD38" s="109">
        <v>-0.216</v>
      </c>
      <c r="AE38" s="213"/>
    </row>
    <row r="39" spans="1:31" ht="12.75">
      <c r="A39" s="150"/>
      <c r="B39" s="217" t="s">
        <v>22</v>
      </c>
      <c r="C39" s="89">
        <v>570</v>
      </c>
      <c r="D39" s="86">
        <v>610</v>
      </c>
      <c r="E39" s="86">
        <v>600</v>
      </c>
      <c r="F39" s="86">
        <v>610</v>
      </c>
      <c r="G39" s="86">
        <v>640</v>
      </c>
      <c r="H39" s="86">
        <v>660</v>
      </c>
      <c r="I39" s="86">
        <v>630</v>
      </c>
      <c r="J39" s="86">
        <v>620</v>
      </c>
      <c r="K39" s="86">
        <v>600</v>
      </c>
      <c r="L39" s="86">
        <v>560</v>
      </c>
      <c r="M39" s="86">
        <v>540</v>
      </c>
      <c r="N39" s="86">
        <v>510</v>
      </c>
      <c r="O39" s="86">
        <v>500</v>
      </c>
      <c r="P39" s="86">
        <v>470</v>
      </c>
      <c r="Q39" s="86">
        <v>440</v>
      </c>
      <c r="R39" s="86">
        <v>420</v>
      </c>
      <c r="S39" s="86">
        <v>400</v>
      </c>
      <c r="T39" s="86">
        <v>380</v>
      </c>
      <c r="U39" s="86">
        <v>380</v>
      </c>
      <c r="V39" s="86">
        <v>390</v>
      </c>
      <c r="W39" s="86">
        <v>380</v>
      </c>
      <c r="X39" s="86">
        <v>390</v>
      </c>
      <c r="Y39" s="86">
        <v>380</v>
      </c>
      <c r="Z39" s="86">
        <v>410</v>
      </c>
      <c r="AA39" s="86">
        <v>400</v>
      </c>
      <c r="AB39" s="87">
        <v>430</v>
      </c>
      <c r="AC39" s="86">
        <f t="shared" si="0"/>
        <v>-140</v>
      </c>
      <c r="AD39" s="109">
        <v>-0.2506</v>
      </c>
      <c r="AE39" s="213"/>
    </row>
    <row r="40" spans="1:31" ht="25.5" customHeight="1">
      <c r="A40" s="150" t="s">
        <v>105</v>
      </c>
      <c r="B40" s="217" t="s">
        <v>93</v>
      </c>
      <c r="C40" s="89">
        <v>1160</v>
      </c>
      <c r="D40" s="86">
        <v>1140</v>
      </c>
      <c r="E40" s="86">
        <v>1130</v>
      </c>
      <c r="F40" s="86">
        <v>1180</v>
      </c>
      <c r="G40" s="86">
        <v>1170</v>
      </c>
      <c r="H40" s="86">
        <v>1150</v>
      </c>
      <c r="I40" s="86">
        <v>1220</v>
      </c>
      <c r="J40" s="86">
        <v>1250</v>
      </c>
      <c r="K40" s="86">
        <v>1250</v>
      </c>
      <c r="L40" s="86">
        <v>1310</v>
      </c>
      <c r="M40" s="86">
        <v>1300</v>
      </c>
      <c r="N40" s="86">
        <v>1240</v>
      </c>
      <c r="O40" s="86">
        <v>1230</v>
      </c>
      <c r="P40" s="86">
        <v>1200</v>
      </c>
      <c r="Q40" s="86">
        <v>1120</v>
      </c>
      <c r="R40" s="86">
        <v>1100</v>
      </c>
      <c r="S40" s="86">
        <v>1060</v>
      </c>
      <c r="T40" s="86">
        <v>1000</v>
      </c>
      <c r="U40" s="86">
        <v>960</v>
      </c>
      <c r="V40" s="86">
        <v>910</v>
      </c>
      <c r="W40" s="86">
        <v>880</v>
      </c>
      <c r="X40" s="86">
        <v>840</v>
      </c>
      <c r="Y40" s="86">
        <v>840</v>
      </c>
      <c r="Z40" s="86">
        <v>840</v>
      </c>
      <c r="AA40" s="86">
        <v>870</v>
      </c>
      <c r="AB40" s="87">
        <v>890</v>
      </c>
      <c r="AC40" s="86">
        <f t="shared" si="0"/>
        <v>-270</v>
      </c>
      <c r="AD40" s="109">
        <v>-0.2374</v>
      </c>
      <c r="AE40" s="213"/>
    </row>
    <row r="41" spans="1:31" ht="12.75">
      <c r="A41" s="150"/>
      <c r="B41" s="217" t="s">
        <v>21</v>
      </c>
      <c r="C41" s="89">
        <v>570</v>
      </c>
      <c r="D41" s="86">
        <v>530</v>
      </c>
      <c r="E41" s="86">
        <v>520</v>
      </c>
      <c r="F41" s="86">
        <v>550</v>
      </c>
      <c r="G41" s="86">
        <v>550</v>
      </c>
      <c r="H41" s="86">
        <v>550</v>
      </c>
      <c r="I41" s="86">
        <v>590</v>
      </c>
      <c r="J41" s="86">
        <v>620</v>
      </c>
      <c r="K41" s="86">
        <v>610</v>
      </c>
      <c r="L41" s="86">
        <v>640</v>
      </c>
      <c r="M41" s="86">
        <v>620</v>
      </c>
      <c r="N41" s="86">
        <v>580</v>
      </c>
      <c r="O41" s="86">
        <v>580</v>
      </c>
      <c r="P41" s="86">
        <v>570</v>
      </c>
      <c r="Q41" s="86">
        <v>530</v>
      </c>
      <c r="R41" s="86">
        <v>530</v>
      </c>
      <c r="S41" s="86">
        <v>520</v>
      </c>
      <c r="T41" s="86">
        <v>470</v>
      </c>
      <c r="U41" s="86">
        <v>450</v>
      </c>
      <c r="V41" s="86">
        <v>440</v>
      </c>
      <c r="W41" s="86">
        <v>430</v>
      </c>
      <c r="X41" s="86">
        <v>410</v>
      </c>
      <c r="Y41" s="86">
        <v>430</v>
      </c>
      <c r="Z41" s="86">
        <v>430</v>
      </c>
      <c r="AA41" s="86">
        <v>450</v>
      </c>
      <c r="AB41" s="87">
        <v>470</v>
      </c>
      <c r="AC41" s="86">
        <f t="shared" si="0"/>
        <v>-100</v>
      </c>
      <c r="AD41" s="109">
        <v>-0.168</v>
      </c>
      <c r="AE41" s="213"/>
    </row>
    <row r="42" spans="1:31" ht="12.75">
      <c r="A42" s="150"/>
      <c r="B42" s="217" t="s">
        <v>22</v>
      </c>
      <c r="C42" s="89">
        <v>590</v>
      </c>
      <c r="D42" s="86">
        <v>600</v>
      </c>
      <c r="E42" s="86">
        <v>600</v>
      </c>
      <c r="F42" s="86">
        <v>630</v>
      </c>
      <c r="G42" s="86">
        <v>610</v>
      </c>
      <c r="H42" s="86">
        <v>600</v>
      </c>
      <c r="I42" s="86">
        <v>640</v>
      </c>
      <c r="J42" s="86">
        <v>630</v>
      </c>
      <c r="K42" s="86">
        <v>630</v>
      </c>
      <c r="L42" s="86">
        <v>660</v>
      </c>
      <c r="M42" s="86">
        <v>690</v>
      </c>
      <c r="N42" s="86">
        <v>660</v>
      </c>
      <c r="O42" s="86">
        <v>650</v>
      </c>
      <c r="P42" s="86">
        <v>630</v>
      </c>
      <c r="Q42" s="86">
        <v>590</v>
      </c>
      <c r="R42" s="86">
        <v>570</v>
      </c>
      <c r="S42" s="86">
        <v>540</v>
      </c>
      <c r="T42" s="86">
        <v>530</v>
      </c>
      <c r="U42" s="86">
        <v>500</v>
      </c>
      <c r="V42" s="86">
        <v>470</v>
      </c>
      <c r="W42" s="86">
        <v>450</v>
      </c>
      <c r="X42" s="86">
        <v>430</v>
      </c>
      <c r="Y42" s="86">
        <v>410</v>
      </c>
      <c r="Z42" s="86">
        <v>410</v>
      </c>
      <c r="AA42" s="86">
        <v>420</v>
      </c>
      <c r="AB42" s="87">
        <v>410</v>
      </c>
      <c r="AC42" s="86">
        <f t="shared" si="0"/>
        <v>-180</v>
      </c>
      <c r="AD42" s="109">
        <v>-0.3039</v>
      </c>
      <c r="AE42" s="213"/>
    </row>
    <row r="43" spans="1:31" ht="25.5" customHeight="1">
      <c r="A43" s="150" t="s">
        <v>106</v>
      </c>
      <c r="B43" s="217" t="s">
        <v>93</v>
      </c>
      <c r="C43" s="89">
        <v>1190</v>
      </c>
      <c r="D43" s="86">
        <v>1190</v>
      </c>
      <c r="E43" s="86">
        <v>1180</v>
      </c>
      <c r="F43" s="86">
        <v>1160</v>
      </c>
      <c r="G43" s="86">
        <v>1160</v>
      </c>
      <c r="H43" s="86">
        <v>1190</v>
      </c>
      <c r="I43" s="86">
        <v>1170</v>
      </c>
      <c r="J43" s="86">
        <v>1160</v>
      </c>
      <c r="K43" s="86">
        <v>1220</v>
      </c>
      <c r="L43" s="86">
        <v>1200</v>
      </c>
      <c r="M43" s="86">
        <v>1180</v>
      </c>
      <c r="N43" s="86">
        <v>1260</v>
      </c>
      <c r="O43" s="86">
        <v>1280</v>
      </c>
      <c r="P43" s="86">
        <v>1280</v>
      </c>
      <c r="Q43" s="86">
        <v>1340</v>
      </c>
      <c r="R43" s="86">
        <v>1340</v>
      </c>
      <c r="S43" s="86">
        <v>1280</v>
      </c>
      <c r="T43" s="86">
        <v>1270</v>
      </c>
      <c r="U43" s="86">
        <v>1250</v>
      </c>
      <c r="V43" s="86">
        <v>1170</v>
      </c>
      <c r="W43" s="86">
        <v>1150</v>
      </c>
      <c r="X43" s="86">
        <v>1110</v>
      </c>
      <c r="Y43" s="86">
        <v>1050</v>
      </c>
      <c r="Z43" s="86">
        <v>1010</v>
      </c>
      <c r="AA43" s="86">
        <v>960</v>
      </c>
      <c r="AB43" s="87">
        <v>930</v>
      </c>
      <c r="AC43" s="86">
        <f t="shared" si="0"/>
        <v>-260</v>
      </c>
      <c r="AD43" s="109">
        <v>-0.2207</v>
      </c>
      <c r="AE43" s="213"/>
    </row>
    <row r="44" spans="1:31" ht="12.75">
      <c r="A44" s="150"/>
      <c r="B44" s="217" t="s">
        <v>21</v>
      </c>
      <c r="C44" s="89">
        <v>580</v>
      </c>
      <c r="D44" s="86">
        <v>600</v>
      </c>
      <c r="E44" s="86">
        <v>590</v>
      </c>
      <c r="F44" s="86">
        <v>580</v>
      </c>
      <c r="G44" s="86">
        <v>570</v>
      </c>
      <c r="H44" s="86">
        <v>590</v>
      </c>
      <c r="I44" s="86">
        <v>560</v>
      </c>
      <c r="J44" s="86">
        <v>550</v>
      </c>
      <c r="K44" s="86">
        <v>570</v>
      </c>
      <c r="L44" s="86">
        <v>580</v>
      </c>
      <c r="M44" s="86">
        <v>570</v>
      </c>
      <c r="N44" s="86">
        <v>610</v>
      </c>
      <c r="O44" s="86">
        <v>640</v>
      </c>
      <c r="P44" s="86">
        <v>630</v>
      </c>
      <c r="Q44" s="86">
        <v>670</v>
      </c>
      <c r="R44" s="86">
        <v>640</v>
      </c>
      <c r="S44" s="86">
        <v>610</v>
      </c>
      <c r="T44" s="86">
        <v>600</v>
      </c>
      <c r="U44" s="86">
        <v>600</v>
      </c>
      <c r="V44" s="86">
        <v>560</v>
      </c>
      <c r="W44" s="86">
        <v>560</v>
      </c>
      <c r="X44" s="86">
        <v>550</v>
      </c>
      <c r="Y44" s="86">
        <v>500</v>
      </c>
      <c r="Z44" s="86">
        <v>480</v>
      </c>
      <c r="AA44" s="86">
        <v>470</v>
      </c>
      <c r="AB44" s="87">
        <v>460</v>
      </c>
      <c r="AC44" s="86">
        <f t="shared" si="0"/>
        <v>-120</v>
      </c>
      <c r="AD44" s="109">
        <v>-0.2109</v>
      </c>
      <c r="AE44" s="213"/>
    </row>
    <row r="45" spans="1:31" ht="12.75">
      <c r="A45" s="150"/>
      <c r="B45" s="217" t="s">
        <v>22</v>
      </c>
      <c r="C45" s="89">
        <v>620</v>
      </c>
      <c r="D45" s="86">
        <v>590</v>
      </c>
      <c r="E45" s="86">
        <v>590</v>
      </c>
      <c r="F45" s="86">
        <v>570</v>
      </c>
      <c r="G45" s="86">
        <v>590</v>
      </c>
      <c r="H45" s="86">
        <v>600</v>
      </c>
      <c r="I45" s="86">
        <v>610</v>
      </c>
      <c r="J45" s="86">
        <v>610</v>
      </c>
      <c r="K45" s="86">
        <v>640</v>
      </c>
      <c r="L45" s="86">
        <v>630</v>
      </c>
      <c r="M45" s="86">
        <v>610</v>
      </c>
      <c r="N45" s="86">
        <v>650</v>
      </c>
      <c r="O45" s="86">
        <v>640</v>
      </c>
      <c r="P45" s="86">
        <v>650</v>
      </c>
      <c r="Q45" s="86">
        <v>680</v>
      </c>
      <c r="R45" s="86">
        <v>700</v>
      </c>
      <c r="S45" s="86">
        <v>680</v>
      </c>
      <c r="T45" s="86">
        <v>670</v>
      </c>
      <c r="U45" s="86">
        <v>650</v>
      </c>
      <c r="V45" s="86">
        <v>610</v>
      </c>
      <c r="W45" s="86">
        <v>590</v>
      </c>
      <c r="X45" s="86">
        <v>560</v>
      </c>
      <c r="Y45" s="86">
        <v>550</v>
      </c>
      <c r="Z45" s="86">
        <v>530</v>
      </c>
      <c r="AA45" s="86">
        <v>490</v>
      </c>
      <c r="AB45" s="87">
        <v>470</v>
      </c>
      <c r="AC45" s="86">
        <f t="shared" si="0"/>
        <v>-150</v>
      </c>
      <c r="AD45" s="109">
        <v>-0.2299</v>
      </c>
      <c r="AE45" s="213"/>
    </row>
    <row r="46" spans="1:31" ht="25.5" customHeight="1">
      <c r="A46" s="150" t="s">
        <v>107</v>
      </c>
      <c r="B46" s="217" t="s">
        <v>93</v>
      </c>
      <c r="C46" s="89">
        <v>1090</v>
      </c>
      <c r="D46" s="86">
        <v>1080</v>
      </c>
      <c r="E46" s="86">
        <v>1100</v>
      </c>
      <c r="F46" s="86">
        <v>1100</v>
      </c>
      <c r="G46" s="86">
        <v>1150</v>
      </c>
      <c r="H46" s="86">
        <v>1110</v>
      </c>
      <c r="I46" s="86">
        <v>1110</v>
      </c>
      <c r="J46" s="86">
        <v>1100</v>
      </c>
      <c r="K46" s="86">
        <v>1080</v>
      </c>
      <c r="L46" s="86">
        <v>1100</v>
      </c>
      <c r="M46" s="86">
        <v>1120</v>
      </c>
      <c r="N46" s="86">
        <v>1100</v>
      </c>
      <c r="O46" s="86">
        <v>1100</v>
      </c>
      <c r="P46" s="86">
        <v>1150</v>
      </c>
      <c r="Q46" s="86">
        <v>1140</v>
      </c>
      <c r="R46" s="86">
        <v>1120</v>
      </c>
      <c r="S46" s="86">
        <v>1200</v>
      </c>
      <c r="T46" s="86">
        <v>1220</v>
      </c>
      <c r="U46" s="86">
        <v>1220</v>
      </c>
      <c r="V46" s="86">
        <v>1280</v>
      </c>
      <c r="W46" s="86">
        <v>1280</v>
      </c>
      <c r="X46" s="86">
        <v>1220</v>
      </c>
      <c r="Y46" s="86">
        <v>1210</v>
      </c>
      <c r="Z46" s="86">
        <v>1190</v>
      </c>
      <c r="AA46" s="86">
        <v>1120</v>
      </c>
      <c r="AB46" s="87">
        <v>1100</v>
      </c>
      <c r="AC46" s="86">
        <f t="shared" si="0"/>
        <v>10</v>
      </c>
      <c r="AD46" s="109">
        <v>0.0082</v>
      </c>
      <c r="AE46" s="213"/>
    </row>
    <row r="47" spans="1:31" ht="12.75">
      <c r="A47" s="150"/>
      <c r="B47" s="217" t="s">
        <v>21</v>
      </c>
      <c r="C47" s="89">
        <v>560</v>
      </c>
      <c r="D47" s="86">
        <v>550</v>
      </c>
      <c r="E47" s="86">
        <v>560</v>
      </c>
      <c r="F47" s="86">
        <v>560</v>
      </c>
      <c r="G47" s="86">
        <v>570</v>
      </c>
      <c r="H47" s="86">
        <v>540</v>
      </c>
      <c r="I47" s="86">
        <v>570</v>
      </c>
      <c r="J47" s="86">
        <v>560</v>
      </c>
      <c r="K47" s="86">
        <v>550</v>
      </c>
      <c r="L47" s="86">
        <v>540</v>
      </c>
      <c r="M47" s="86">
        <v>560</v>
      </c>
      <c r="N47" s="86">
        <v>530</v>
      </c>
      <c r="O47" s="86">
        <v>520</v>
      </c>
      <c r="P47" s="86">
        <v>550</v>
      </c>
      <c r="Q47" s="86">
        <v>550</v>
      </c>
      <c r="R47" s="86">
        <v>550</v>
      </c>
      <c r="S47" s="86">
        <v>580</v>
      </c>
      <c r="T47" s="86">
        <v>620</v>
      </c>
      <c r="U47" s="86">
        <v>610</v>
      </c>
      <c r="V47" s="86">
        <v>640</v>
      </c>
      <c r="W47" s="86">
        <v>610</v>
      </c>
      <c r="X47" s="86">
        <v>580</v>
      </c>
      <c r="Y47" s="86">
        <v>580</v>
      </c>
      <c r="Z47" s="86">
        <v>580</v>
      </c>
      <c r="AA47" s="86">
        <v>540</v>
      </c>
      <c r="AB47" s="87">
        <v>540</v>
      </c>
      <c r="AC47" s="86">
        <f t="shared" si="0"/>
        <v>-20</v>
      </c>
      <c r="AD47" s="109">
        <v>-0.0352</v>
      </c>
      <c r="AE47" s="213"/>
    </row>
    <row r="48" spans="1:31" ht="12.75">
      <c r="A48" s="150"/>
      <c r="B48" s="217" t="s">
        <v>22</v>
      </c>
      <c r="C48" s="89">
        <v>530</v>
      </c>
      <c r="D48" s="86">
        <v>530</v>
      </c>
      <c r="E48" s="86">
        <v>540</v>
      </c>
      <c r="F48" s="86">
        <v>550</v>
      </c>
      <c r="G48" s="86">
        <v>570</v>
      </c>
      <c r="H48" s="86">
        <v>560</v>
      </c>
      <c r="I48" s="86">
        <v>540</v>
      </c>
      <c r="J48" s="86">
        <v>550</v>
      </c>
      <c r="K48" s="86">
        <v>530</v>
      </c>
      <c r="L48" s="86">
        <v>550</v>
      </c>
      <c r="M48" s="86">
        <v>560</v>
      </c>
      <c r="N48" s="86">
        <v>570</v>
      </c>
      <c r="O48" s="86">
        <v>570</v>
      </c>
      <c r="P48" s="86">
        <v>600</v>
      </c>
      <c r="Q48" s="86">
        <v>590</v>
      </c>
      <c r="R48" s="86">
        <v>570</v>
      </c>
      <c r="S48" s="86">
        <v>610</v>
      </c>
      <c r="T48" s="86">
        <v>600</v>
      </c>
      <c r="U48" s="86">
        <v>610</v>
      </c>
      <c r="V48" s="86">
        <v>640</v>
      </c>
      <c r="W48" s="86">
        <v>660</v>
      </c>
      <c r="X48" s="86">
        <v>640</v>
      </c>
      <c r="Y48" s="86">
        <v>630</v>
      </c>
      <c r="Z48" s="86">
        <v>610</v>
      </c>
      <c r="AA48" s="86">
        <v>570</v>
      </c>
      <c r="AB48" s="87">
        <v>560</v>
      </c>
      <c r="AC48" s="86">
        <f t="shared" si="0"/>
        <v>30</v>
      </c>
      <c r="AD48" s="109">
        <v>0.0544</v>
      </c>
      <c r="AE48" s="213"/>
    </row>
    <row r="49" spans="1:31" ht="25.5" customHeight="1">
      <c r="A49" s="150" t="s">
        <v>108</v>
      </c>
      <c r="B49" s="217" t="s">
        <v>93</v>
      </c>
      <c r="C49" s="89">
        <v>810</v>
      </c>
      <c r="D49" s="86">
        <v>840</v>
      </c>
      <c r="E49" s="86">
        <v>860</v>
      </c>
      <c r="F49" s="86">
        <v>880</v>
      </c>
      <c r="G49" s="86">
        <v>880</v>
      </c>
      <c r="H49" s="86">
        <v>960</v>
      </c>
      <c r="I49" s="86">
        <v>950</v>
      </c>
      <c r="J49" s="86">
        <v>970</v>
      </c>
      <c r="K49" s="86">
        <v>970</v>
      </c>
      <c r="L49" s="86">
        <v>1010</v>
      </c>
      <c r="M49" s="86">
        <v>980</v>
      </c>
      <c r="N49" s="86">
        <v>980</v>
      </c>
      <c r="O49" s="86">
        <v>980</v>
      </c>
      <c r="P49" s="86">
        <v>960</v>
      </c>
      <c r="Q49" s="86">
        <v>980</v>
      </c>
      <c r="R49" s="86">
        <v>1000</v>
      </c>
      <c r="S49" s="86">
        <v>990</v>
      </c>
      <c r="T49" s="86">
        <v>980</v>
      </c>
      <c r="U49" s="86">
        <v>1040</v>
      </c>
      <c r="V49" s="86">
        <v>1030</v>
      </c>
      <c r="W49" s="86">
        <v>1010</v>
      </c>
      <c r="X49" s="86">
        <v>1080</v>
      </c>
      <c r="Y49" s="86">
        <v>1100</v>
      </c>
      <c r="Z49" s="86">
        <v>1100</v>
      </c>
      <c r="AA49" s="86">
        <v>1160</v>
      </c>
      <c r="AB49" s="87">
        <v>1150</v>
      </c>
      <c r="AC49" s="86">
        <f t="shared" si="0"/>
        <v>340</v>
      </c>
      <c r="AD49" s="109">
        <v>0.4297</v>
      </c>
      <c r="AE49" s="213"/>
    </row>
    <row r="50" spans="1:31" ht="12.75">
      <c r="A50" s="150"/>
      <c r="B50" s="217" t="s">
        <v>21</v>
      </c>
      <c r="C50" s="89">
        <v>380</v>
      </c>
      <c r="D50" s="86">
        <v>390</v>
      </c>
      <c r="E50" s="86">
        <v>410</v>
      </c>
      <c r="F50" s="86">
        <v>430</v>
      </c>
      <c r="G50" s="86">
        <v>450</v>
      </c>
      <c r="H50" s="86">
        <v>490</v>
      </c>
      <c r="I50" s="86">
        <v>480</v>
      </c>
      <c r="J50" s="86">
        <v>490</v>
      </c>
      <c r="K50" s="86">
        <v>490</v>
      </c>
      <c r="L50" s="86">
        <v>500</v>
      </c>
      <c r="M50" s="86">
        <v>480</v>
      </c>
      <c r="N50" s="86">
        <v>500</v>
      </c>
      <c r="O50" s="86">
        <v>490</v>
      </c>
      <c r="P50" s="86">
        <v>490</v>
      </c>
      <c r="Q50" s="86">
        <v>480</v>
      </c>
      <c r="R50" s="86">
        <v>500</v>
      </c>
      <c r="S50" s="86">
        <v>470</v>
      </c>
      <c r="T50" s="86">
        <v>470</v>
      </c>
      <c r="U50" s="86">
        <v>490</v>
      </c>
      <c r="V50" s="86">
        <v>490</v>
      </c>
      <c r="W50" s="86">
        <v>490</v>
      </c>
      <c r="X50" s="86">
        <v>520</v>
      </c>
      <c r="Y50" s="86">
        <v>560</v>
      </c>
      <c r="Z50" s="86">
        <v>550</v>
      </c>
      <c r="AA50" s="86">
        <v>580</v>
      </c>
      <c r="AB50" s="87">
        <v>550</v>
      </c>
      <c r="AC50" s="86">
        <f t="shared" si="0"/>
        <v>170</v>
      </c>
      <c r="AD50" s="109">
        <v>0.4606</v>
      </c>
      <c r="AE50" s="213"/>
    </row>
    <row r="51" spans="1:31" ht="12.75">
      <c r="A51" s="150"/>
      <c r="B51" s="217" t="s">
        <v>22</v>
      </c>
      <c r="C51" s="89">
        <v>430</v>
      </c>
      <c r="D51" s="86">
        <v>460</v>
      </c>
      <c r="E51" s="86">
        <v>450</v>
      </c>
      <c r="F51" s="86">
        <v>450</v>
      </c>
      <c r="G51" s="86">
        <v>440</v>
      </c>
      <c r="H51" s="86">
        <v>470</v>
      </c>
      <c r="I51" s="86">
        <v>470</v>
      </c>
      <c r="J51" s="86">
        <v>480</v>
      </c>
      <c r="K51" s="86">
        <v>490</v>
      </c>
      <c r="L51" s="86">
        <v>510</v>
      </c>
      <c r="M51" s="86">
        <v>500</v>
      </c>
      <c r="N51" s="86">
        <v>480</v>
      </c>
      <c r="O51" s="86">
        <v>490</v>
      </c>
      <c r="P51" s="86">
        <v>470</v>
      </c>
      <c r="Q51" s="86">
        <v>490</v>
      </c>
      <c r="R51" s="86">
        <v>500</v>
      </c>
      <c r="S51" s="86">
        <v>510</v>
      </c>
      <c r="T51" s="86">
        <v>520</v>
      </c>
      <c r="U51" s="86">
        <v>540</v>
      </c>
      <c r="V51" s="86">
        <v>530</v>
      </c>
      <c r="W51" s="86">
        <v>520</v>
      </c>
      <c r="X51" s="86">
        <v>560</v>
      </c>
      <c r="Y51" s="86">
        <v>550</v>
      </c>
      <c r="Z51" s="86">
        <v>550</v>
      </c>
      <c r="AA51" s="86">
        <v>580</v>
      </c>
      <c r="AB51" s="87">
        <v>600</v>
      </c>
      <c r="AC51" s="86">
        <f t="shared" si="0"/>
        <v>170</v>
      </c>
      <c r="AD51" s="109">
        <v>0.4025</v>
      </c>
      <c r="AE51" s="213"/>
    </row>
    <row r="52" spans="1:31" ht="25.5" customHeight="1">
      <c r="A52" s="150" t="s">
        <v>109</v>
      </c>
      <c r="B52" s="217" t="s">
        <v>93</v>
      </c>
      <c r="C52" s="89">
        <v>610</v>
      </c>
      <c r="D52" s="86">
        <v>630</v>
      </c>
      <c r="E52" s="86">
        <v>660</v>
      </c>
      <c r="F52" s="86">
        <v>670</v>
      </c>
      <c r="G52" s="86">
        <v>680</v>
      </c>
      <c r="H52" s="86">
        <v>700</v>
      </c>
      <c r="I52" s="86">
        <v>730</v>
      </c>
      <c r="J52" s="86">
        <v>760</v>
      </c>
      <c r="K52" s="86">
        <v>770</v>
      </c>
      <c r="L52" s="86">
        <v>770</v>
      </c>
      <c r="M52" s="86">
        <v>840</v>
      </c>
      <c r="N52" s="86">
        <v>840</v>
      </c>
      <c r="O52" s="86">
        <v>860</v>
      </c>
      <c r="P52" s="86">
        <v>860</v>
      </c>
      <c r="Q52" s="86">
        <v>890</v>
      </c>
      <c r="R52" s="86">
        <v>870</v>
      </c>
      <c r="S52" s="86">
        <v>870</v>
      </c>
      <c r="T52" s="86">
        <v>870</v>
      </c>
      <c r="U52" s="86">
        <v>860</v>
      </c>
      <c r="V52" s="86">
        <v>870</v>
      </c>
      <c r="W52" s="86">
        <v>890</v>
      </c>
      <c r="X52" s="86">
        <v>880</v>
      </c>
      <c r="Y52" s="86">
        <v>880</v>
      </c>
      <c r="Z52" s="86">
        <v>930</v>
      </c>
      <c r="AA52" s="86">
        <v>920</v>
      </c>
      <c r="AB52" s="87">
        <v>910</v>
      </c>
      <c r="AC52" s="86">
        <f t="shared" si="0"/>
        <v>300</v>
      </c>
      <c r="AD52" s="109">
        <v>0.4944</v>
      </c>
      <c r="AE52" s="213"/>
    </row>
    <row r="53" spans="1:31" ht="12.75">
      <c r="A53" s="150"/>
      <c r="B53" s="217" t="s">
        <v>21</v>
      </c>
      <c r="C53" s="89">
        <v>280</v>
      </c>
      <c r="D53" s="86">
        <v>300</v>
      </c>
      <c r="E53" s="86">
        <v>300</v>
      </c>
      <c r="F53" s="86">
        <v>300</v>
      </c>
      <c r="G53" s="86">
        <v>300</v>
      </c>
      <c r="H53" s="86">
        <v>310</v>
      </c>
      <c r="I53" s="86">
        <v>320</v>
      </c>
      <c r="J53" s="86">
        <v>350</v>
      </c>
      <c r="K53" s="86">
        <v>370</v>
      </c>
      <c r="L53" s="86">
        <v>380</v>
      </c>
      <c r="M53" s="86">
        <v>420</v>
      </c>
      <c r="N53" s="86">
        <v>410</v>
      </c>
      <c r="O53" s="86">
        <v>420</v>
      </c>
      <c r="P53" s="86">
        <v>420</v>
      </c>
      <c r="Q53" s="86">
        <v>430</v>
      </c>
      <c r="R53" s="86">
        <v>410</v>
      </c>
      <c r="S53" s="86">
        <v>440</v>
      </c>
      <c r="T53" s="86">
        <v>430</v>
      </c>
      <c r="U53" s="86">
        <v>430</v>
      </c>
      <c r="V53" s="86">
        <v>420</v>
      </c>
      <c r="W53" s="86">
        <v>440</v>
      </c>
      <c r="X53" s="86">
        <v>410</v>
      </c>
      <c r="Y53" s="86">
        <v>410</v>
      </c>
      <c r="Z53" s="86">
        <v>430</v>
      </c>
      <c r="AA53" s="86">
        <v>430</v>
      </c>
      <c r="AB53" s="87">
        <v>430</v>
      </c>
      <c r="AC53" s="86">
        <f t="shared" si="0"/>
        <v>150</v>
      </c>
      <c r="AD53" s="109">
        <v>0.5418</v>
      </c>
      <c r="AE53" s="213"/>
    </row>
    <row r="54" spans="1:31" ht="12.75">
      <c r="A54" s="150"/>
      <c r="B54" s="217" t="s">
        <v>22</v>
      </c>
      <c r="C54" s="89">
        <v>330</v>
      </c>
      <c r="D54" s="86">
        <v>330</v>
      </c>
      <c r="E54" s="86">
        <v>350</v>
      </c>
      <c r="F54" s="86">
        <v>360</v>
      </c>
      <c r="G54" s="86">
        <v>380</v>
      </c>
      <c r="H54" s="86">
        <v>380</v>
      </c>
      <c r="I54" s="86">
        <v>410</v>
      </c>
      <c r="J54" s="86">
        <v>410</v>
      </c>
      <c r="K54" s="86">
        <v>410</v>
      </c>
      <c r="L54" s="86">
        <v>400</v>
      </c>
      <c r="M54" s="86">
        <v>420</v>
      </c>
      <c r="N54" s="86">
        <v>420</v>
      </c>
      <c r="O54" s="86">
        <v>430</v>
      </c>
      <c r="P54" s="86">
        <v>440</v>
      </c>
      <c r="Q54" s="86">
        <v>460</v>
      </c>
      <c r="R54" s="86">
        <v>450</v>
      </c>
      <c r="S54" s="86">
        <v>440</v>
      </c>
      <c r="T54" s="86">
        <v>440</v>
      </c>
      <c r="U54" s="86">
        <v>430</v>
      </c>
      <c r="V54" s="86">
        <v>450</v>
      </c>
      <c r="W54" s="86">
        <v>460</v>
      </c>
      <c r="X54" s="86">
        <v>470</v>
      </c>
      <c r="Y54" s="86">
        <v>470</v>
      </c>
      <c r="Z54" s="86">
        <v>500</v>
      </c>
      <c r="AA54" s="86">
        <v>490</v>
      </c>
      <c r="AB54" s="87">
        <v>480</v>
      </c>
      <c r="AC54" s="86">
        <f t="shared" si="0"/>
        <v>150</v>
      </c>
      <c r="AD54" s="109">
        <v>0.4536</v>
      </c>
      <c r="AE54" s="213"/>
    </row>
    <row r="55" spans="1:31" ht="25.5" customHeight="1">
      <c r="A55" s="150" t="s">
        <v>110</v>
      </c>
      <c r="B55" s="217" t="s">
        <v>93</v>
      </c>
      <c r="C55" s="89">
        <v>400</v>
      </c>
      <c r="D55" s="86">
        <v>410</v>
      </c>
      <c r="E55" s="86">
        <v>420</v>
      </c>
      <c r="F55" s="86">
        <v>440</v>
      </c>
      <c r="G55" s="86">
        <v>450</v>
      </c>
      <c r="H55" s="86">
        <v>450</v>
      </c>
      <c r="I55" s="86">
        <v>470</v>
      </c>
      <c r="J55" s="86">
        <v>500</v>
      </c>
      <c r="K55" s="86">
        <v>510</v>
      </c>
      <c r="L55" s="86">
        <v>530</v>
      </c>
      <c r="M55" s="86">
        <v>540</v>
      </c>
      <c r="N55" s="86">
        <v>580</v>
      </c>
      <c r="O55" s="86">
        <v>600</v>
      </c>
      <c r="P55" s="86">
        <v>610</v>
      </c>
      <c r="Q55" s="86">
        <v>620</v>
      </c>
      <c r="R55" s="86">
        <v>670</v>
      </c>
      <c r="S55" s="86">
        <v>670</v>
      </c>
      <c r="T55" s="86">
        <v>690</v>
      </c>
      <c r="U55" s="86">
        <v>700</v>
      </c>
      <c r="V55" s="86">
        <v>730</v>
      </c>
      <c r="W55" s="86">
        <v>710</v>
      </c>
      <c r="X55" s="86">
        <v>710</v>
      </c>
      <c r="Y55" s="86">
        <v>720</v>
      </c>
      <c r="Z55" s="86">
        <v>710</v>
      </c>
      <c r="AA55" s="86">
        <v>720</v>
      </c>
      <c r="AB55" s="87">
        <v>740</v>
      </c>
      <c r="AC55" s="86">
        <f t="shared" si="0"/>
        <v>340</v>
      </c>
      <c r="AD55" s="109">
        <v>0.8572</v>
      </c>
      <c r="AE55" s="213"/>
    </row>
    <row r="56" spans="1:31" ht="12.75">
      <c r="A56" s="150"/>
      <c r="B56" s="217" t="s">
        <v>21</v>
      </c>
      <c r="C56" s="89">
        <v>180</v>
      </c>
      <c r="D56" s="86">
        <v>180</v>
      </c>
      <c r="E56" s="86">
        <v>190</v>
      </c>
      <c r="F56" s="86">
        <v>190</v>
      </c>
      <c r="G56" s="86">
        <v>190</v>
      </c>
      <c r="H56" s="86">
        <v>190</v>
      </c>
      <c r="I56" s="86">
        <v>210</v>
      </c>
      <c r="J56" s="86">
        <v>210</v>
      </c>
      <c r="K56" s="86">
        <v>220</v>
      </c>
      <c r="L56" s="86">
        <v>220</v>
      </c>
      <c r="M56" s="86">
        <v>230</v>
      </c>
      <c r="N56" s="86">
        <v>240</v>
      </c>
      <c r="O56" s="86">
        <v>260</v>
      </c>
      <c r="P56" s="86">
        <v>270</v>
      </c>
      <c r="Q56" s="86">
        <v>290</v>
      </c>
      <c r="R56" s="86">
        <v>320</v>
      </c>
      <c r="S56" s="86">
        <v>320</v>
      </c>
      <c r="T56" s="86">
        <v>330</v>
      </c>
      <c r="U56" s="86">
        <v>320</v>
      </c>
      <c r="V56" s="86">
        <v>340</v>
      </c>
      <c r="W56" s="86">
        <v>320</v>
      </c>
      <c r="X56" s="86">
        <v>340</v>
      </c>
      <c r="Y56" s="86">
        <v>340</v>
      </c>
      <c r="Z56" s="86">
        <v>340</v>
      </c>
      <c r="AA56" s="86">
        <v>330</v>
      </c>
      <c r="AB56" s="87">
        <v>350</v>
      </c>
      <c r="AC56" s="86">
        <f t="shared" si="0"/>
        <v>170</v>
      </c>
      <c r="AD56" s="109">
        <v>0.9521</v>
      </c>
      <c r="AE56" s="213"/>
    </row>
    <row r="57" spans="1:31" ht="12.75">
      <c r="A57" s="150"/>
      <c r="B57" s="217" t="s">
        <v>22</v>
      </c>
      <c r="C57" s="89">
        <v>220</v>
      </c>
      <c r="D57" s="86">
        <v>230</v>
      </c>
      <c r="E57" s="86">
        <v>230</v>
      </c>
      <c r="F57" s="86">
        <v>250</v>
      </c>
      <c r="G57" s="86">
        <v>260</v>
      </c>
      <c r="H57" s="86">
        <v>260</v>
      </c>
      <c r="I57" s="86">
        <v>270</v>
      </c>
      <c r="J57" s="86">
        <v>290</v>
      </c>
      <c r="K57" s="86">
        <v>300</v>
      </c>
      <c r="L57" s="86">
        <v>310</v>
      </c>
      <c r="M57" s="86">
        <v>310</v>
      </c>
      <c r="N57" s="86">
        <v>340</v>
      </c>
      <c r="O57" s="86">
        <v>340</v>
      </c>
      <c r="P57" s="86">
        <v>340</v>
      </c>
      <c r="Q57" s="86">
        <v>330</v>
      </c>
      <c r="R57" s="86">
        <v>350</v>
      </c>
      <c r="S57" s="86">
        <v>350</v>
      </c>
      <c r="T57" s="86">
        <v>360</v>
      </c>
      <c r="U57" s="86">
        <v>370</v>
      </c>
      <c r="V57" s="86">
        <v>390</v>
      </c>
      <c r="W57" s="86">
        <v>390</v>
      </c>
      <c r="X57" s="86">
        <v>370</v>
      </c>
      <c r="Y57" s="86">
        <v>380</v>
      </c>
      <c r="Z57" s="86">
        <v>370</v>
      </c>
      <c r="AA57" s="86">
        <v>390</v>
      </c>
      <c r="AB57" s="87">
        <v>390</v>
      </c>
      <c r="AC57" s="86">
        <f t="shared" si="0"/>
        <v>170</v>
      </c>
      <c r="AD57" s="109">
        <v>0.7807</v>
      </c>
      <c r="AE57" s="213"/>
    </row>
    <row r="58" spans="1:31" ht="25.5" customHeight="1">
      <c r="A58" s="150" t="s">
        <v>111</v>
      </c>
      <c r="B58" s="217" t="s">
        <v>93</v>
      </c>
      <c r="C58" s="89">
        <v>240</v>
      </c>
      <c r="D58" s="86">
        <v>240</v>
      </c>
      <c r="E58" s="86">
        <v>240</v>
      </c>
      <c r="F58" s="86">
        <v>240</v>
      </c>
      <c r="G58" s="86">
        <v>250</v>
      </c>
      <c r="H58" s="86">
        <v>270</v>
      </c>
      <c r="I58" s="86">
        <v>280</v>
      </c>
      <c r="J58" s="86">
        <v>300</v>
      </c>
      <c r="K58" s="86">
        <v>320</v>
      </c>
      <c r="L58" s="86">
        <v>320</v>
      </c>
      <c r="M58" s="86">
        <v>330</v>
      </c>
      <c r="N58" s="86">
        <v>340</v>
      </c>
      <c r="O58" s="86">
        <v>370</v>
      </c>
      <c r="P58" s="86">
        <v>380</v>
      </c>
      <c r="Q58" s="86">
        <v>390</v>
      </c>
      <c r="R58" s="86">
        <v>400</v>
      </c>
      <c r="S58" s="86">
        <v>430</v>
      </c>
      <c r="T58" s="86">
        <v>450</v>
      </c>
      <c r="U58" s="86">
        <v>470</v>
      </c>
      <c r="V58" s="86">
        <v>470</v>
      </c>
      <c r="W58" s="86">
        <v>510</v>
      </c>
      <c r="X58" s="86">
        <v>510</v>
      </c>
      <c r="Y58" s="86">
        <v>530</v>
      </c>
      <c r="Z58" s="86">
        <v>540</v>
      </c>
      <c r="AA58" s="86">
        <v>560</v>
      </c>
      <c r="AB58" s="87">
        <v>550</v>
      </c>
      <c r="AC58" s="86">
        <f t="shared" si="0"/>
        <v>310</v>
      </c>
      <c r="AD58" s="109">
        <v>1.2478</v>
      </c>
      <c r="AE58" s="213"/>
    </row>
    <row r="59" spans="1:31" ht="12.75">
      <c r="A59" s="150"/>
      <c r="B59" s="217" t="s">
        <v>21</v>
      </c>
      <c r="C59" s="89">
        <v>100</v>
      </c>
      <c r="D59" s="86">
        <v>100</v>
      </c>
      <c r="E59" s="86">
        <v>100</v>
      </c>
      <c r="F59" s="86">
        <v>100</v>
      </c>
      <c r="G59" s="86">
        <v>110</v>
      </c>
      <c r="H59" s="86">
        <v>120</v>
      </c>
      <c r="I59" s="86">
        <v>120</v>
      </c>
      <c r="J59" s="86">
        <v>130</v>
      </c>
      <c r="K59" s="86">
        <v>130</v>
      </c>
      <c r="L59" s="86">
        <v>130</v>
      </c>
      <c r="M59" s="86">
        <v>140</v>
      </c>
      <c r="N59" s="86">
        <v>150</v>
      </c>
      <c r="O59" s="86">
        <v>150</v>
      </c>
      <c r="P59" s="86">
        <v>160</v>
      </c>
      <c r="Q59" s="86">
        <v>160</v>
      </c>
      <c r="R59" s="86">
        <v>170</v>
      </c>
      <c r="S59" s="86">
        <v>170</v>
      </c>
      <c r="T59" s="86">
        <v>190</v>
      </c>
      <c r="U59" s="86">
        <v>200</v>
      </c>
      <c r="V59" s="86">
        <v>210</v>
      </c>
      <c r="W59" s="86">
        <v>240</v>
      </c>
      <c r="X59" s="86">
        <v>240</v>
      </c>
      <c r="Y59" s="86">
        <v>240</v>
      </c>
      <c r="Z59" s="86">
        <v>240</v>
      </c>
      <c r="AA59" s="86">
        <v>250</v>
      </c>
      <c r="AB59" s="87">
        <v>240</v>
      </c>
      <c r="AC59" s="86">
        <f t="shared" si="0"/>
        <v>140</v>
      </c>
      <c r="AD59" s="109">
        <v>1.3981</v>
      </c>
      <c r="AE59" s="213"/>
    </row>
    <row r="60" spans="1:31" ht="12.75">
      <c r="A60" s="150"/>
      <c r="B60" s="217" t="s">
        <v>22</v>
      </c>
      <c r="C60" s="89">
        <v>140</v>
      </c>
      <c r="D60" s="86">
        <v>140</v>
      </c>
      <c r="E60" s="86">
        <v>140</v>
      </c>
      <c r="F60" s="86">
        <v>140</v>
      </c>
      <c r="G60" s="86">
        <v>140</v>
      </c>
      <c r="H60" s="86">
        <v>160</v>
      </c>
      <c r="I60" s="86">
        <v>160</v>
      </c>
      <c r="J60" s="86">
        <v>170</v>
      </c>
      <c r="K60" s="86">
        <v>180</v>
      </c>
      <c r="L60" s="86">
        <v>190</v>
      </c>
      <c r="M60" s="86">
        <v>190</v>
      </c>
      <c r="N60" s="86">
        <v>200</v>
      </c>
      <c r="O60" s="86">
        <v>220</v>
      </c>
      <c r="P60" s="86">
        <v>230</v>
      </c>
      <c r="Q60" s="86">
        <v>230</v>
      </c>
      <c r="R60" s="86">
        <v>240</v>
      </c>
      <c r="S60" s="86">
        <v>260</v>
      </c>
      <c r="T60" s="86">
        <v>260</v>
      </c>
      <c r="U60" s="86">
        <v>260</v>
      </c>
      <c r="V60" s="86">
        <v>250</v>
      </c>
      <c r="W60" s="86">
        <v>270</v>
      </c>
      <c r="X60" s="86">
        <v>280</v>
      </c>
      <c r="Y60" s="86">
        <v>290</v>
      </c>
      <c r="Z60" s="86">
        <v>290</v>
      </c>
      <c r="AA60" s="86">
        <v>310</v>
      </c>
      <c r="AB60" s="87">
        <v>300</v>
      </c>
      <c r="AC60" s="86">
        <f t="shared" si="0"/>
        <v>160</v>
      </c>
      <c r="AD60" s="109">
        <v>1.1399</v>
      </c>
      <c r="AE60" s="213"/>
    </row>
    <row r="61" spans="1:31" ht="25.5" customHeight="1">
      <c r="A61" s="150" t="s">
        <v>112</v>
      </c>
      <c r="B61" s="217" t="s">
        <v>93</v>
      </c>
      <c r="C61" s="89">
        <v>140</v>
      </c>
      <c r="D61" s="86">
        <v>150</v>
      </c>
      <c r="E61" s="86">
        <v>160</v>
      </c>
      <c r="F61" s="86">
        <v>160</v>
      </c>
      <c r="G61" s="86">
        <v>160</v>
      </c>
      <c r="H61" s="86">
        <v>160</v>
      </c>
      <c r="I61" s="86">
        <v>170</v>
      </c>
      <c r="J61" s="86">
        <v>180</v>
      </c>
      <c r="K61" s="86">
        <v>190</v>
      </c>
      <c r="L61" s="86">
        <v>200</v>
      </c>
      <c r="M61" s="86">
        <v>210</v>
      </c>
      <c r="N61" s="86">
        <v>230</v>
      </c>
      <c r="O61" s="86">
        <v>240</v>
      </c>
      <c r="P61" s="86">
        <v>260</v>
      </c>
      <c r="Q61" s="86">
        <v>270</v>
      </c>
      <c r="R61" s="86">
        <v>290</v>
      </c>
      <c r="S61" s="86">
        <v>310</v>
      </c>
      <c r="T61" s="86">
        <v>330</v>
      </c>
      <c r="U61" s="86">
        <v>350</v>
      </c>
      <c r="V61" s="86">
        <v>370</v>
      </c>
      <c r="W61" s="86">
        <v>380</v>
      </c>
      <c r="X61" s="86">
        <v>420</v>
      </c>
      <c r="Y61" s="86">
        <v>450</v>
      </c>
      <c r="Z61" s="86">
        <v>470</v>
      </c>
      <c r="AA61" s="86">
        <v>480</v>
      </c>
      <c r="AB61" s="87">
        <v>520</v>
      </c>
      <c r="AC61" s="86">
        <f t="shared" si="0"/>
        <v>380</v>
      </c>
      <c r="AD61" s="109">
        <v>2.5876</v>
      </c>
      <c r="AE61" s="213"/>
    </row>
    <row r="62" spans="1:31" ht="12.75">
      <c r="A62" s="150"/>
      <c r="B62" s="217" t="s">
        <v>21</v>
      </c>
      <c r="C62" s="89">
        <v>30</v>
      </c>
      <c r="D62" s="86">
        <v>40</v>
      </c>
      <c r="E62" s="86">
        <v>50</v>
      </c>
      <c r="F62" s="86">
        <v>50</v>
      </c>
      <c r="G62" s="86">
        <v>50</v>
      </c>
      <c r="H62" s="86">
        <v>60</v>
      </c>
      <c r="I62" s="86">
        <v>60</v>
      </c>
      <c r="J62" s="86">
        <v>70</v>
      </c>
      <c r="K62" s="86">
        <v>80</v>
      </c>
      <c r="L62" s="86">
        <v>80</v>
      </c>
      <c r="M62" s="86">
        <v>90</v>
      </c>
      <c r="N62" s="86">
        <v>100</v>
      </c>
      <c r="O62" s="86">
        <v>100</v>
      </c>
      <c r="P62" s="86">
        <v>110</v>
      </c>
      <c r="Q62" s="86">
        <v>120</v>
      </c>
      <c r="R62" s="86">
        <v>120</v>
      </c>
      <c r="S62" s="86">
        <v>130</v>
      </c>
      <c r="T62" s="86">
        <v>140</v>
      </c>
      <c r="U62" s="86">
        <v>150</v>
      </c>
      <c r="V62" s="86">
        <v>160</v>
      </c>
      <c r="W62" s="86">
        <v>160</v>
      </c>
      <c r="X62" s="86">
        <v>180</v>
      </c>
      <c r="Y62" s="86">
        <v>190</v>
      </c>
      <c r="Z62" s="86">
        <v>210</v>
      </c>
      <c r="AA62" s="86">
        <v>220</v>
      </c>
      <c r="AB62" s="87">
        <v>240</v>
      </c>
      <c r="AC62" s="86">
        <f t="shared" si="0"/>
        <v>210</v>
      </c>
      <c r="AD62" s="109">
        <v>6.4177</v>
      </c>
      <c r="AE62" s="213"/>
    </row>
    <row r="63" spans="1:31" ht="13.5" thickBot="1">
      <c r="A63" s="151"/>
      <c r="B63" s="218" t="s">
        <v>22</v>
      </c>
      <c r="C63" s="93">
        <v>110</v>
      </c>
      <c r="D63" s="91">
        <v>110</v>
      </c>
      <c r="E63" s="91">
        <v>110</v>
      </c>
      <c r="F63" s="91">
        <v>110</v>
      </c>
      <c r="G63" s="91">
        <v>110</v>
      </c>
      <c r="H63" s="91">
        <v>100</v>
      </c>
      <c r="I63" s="91">
        <v>110</v>
      </c>
      <c r="J63" s="91">
        <v>110</v>
      </c>
      <c r="K63" s="91">
        <v>110</v>
      </c>
      <c r="L63" s="91">
        <v>120</v>
      </c>
      <c r="M63" s="91">
        <v>120</v>
      </c>
      <c r="N63" s="91">
        <v>130</v>
      </c>
      <c r="O63" s="91">
        <v>140</v>
      </c>
      <c r="P63" s="91">
        <v>150</v>
      </c>
      <c r="Q63" s="91">
        <v>160</v>
      </c>
      <c r="R63" s="91">
        <v>160</v>
      </c>
      <c r="S63" s="91">
        <v>170</v>
      </c>
      <c r="T63" s="91">
        <v>190</v>
      </c>
      <c r="U63" s="91">
        <v>200</v>
      </c>
      <c r="V63" s="91">
        <v>210</v>
      </c>
      <c r="W63" s="91">
        <v>220</v>
      </c>
      <c r="X63" s="91">
        <v>240</v>
      </c>
      <c r="Y63" s="91">
        <v>250</v>
      </c>
      <c r="Z63" s="91">
        <v>260</v>
      </c>
      <c r="AA63" s="91">
        <v>260</v>
      </c>
      <c r="AB63" s="92">
        <v>280</v>
      </c>
      <c r="AC63" s="91">
        <f t="shared" si="0"/>
        <v>170</v>
      </c>
      <c r="AD63" s="110">
        <v>1.4933</v>
      </c>
      <c r="AE63" s="213"/>
    </row>
    <row r="64" spans="1:30" ht="12.75">
      <c r="A64" s="111"/>
      <c r="B64" s="112"/>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113"/>
    </row>
    <row r="65" spans="1:30" ht="12.75">
      <c r="A65" s="114" t="s">
        <v>681</v>
      </c>
      <c r="B65" s="112"/>
      <c r="C65" s="86"/>
      <c r="D65" s="86"/>
      <c r="E65" s="86"/>
      <c r="F65" s="86"/>
      <c r="G65" s="86"/>
      <c r="H65" s="86"/>
      <c r="I65" s="86"/>
      <c r="J65" s="86"/>
      <c r="K65" s="86"/>
      <c r="L65" s="86"/>
      <c r="M65" s="86"/>
      <c r="N65" s="187"/>
      <c r="O65" s="86"/>
      <c r="P65" s="86"/>
      <c r="Q65" s="86"/>
      <c r="R65" s="86"/>
      <c r="S65" s="86"/>
      <c r="T65" s="86"/>
      <c r="U65" s="86"/>
      <c r="V65" s="86"/>
      <c r="W65" s="86"/>
      <c r="X65" s="86"/>
      <c r="Y65" s="86"/>
      <c r="Z65" s="86"/>
      <c r="AA65" s="187" t="s">
        <v>681</v>
      </c>
      <c r="AB65" s="86"/>
      <c r="AC65" s="86"/>
      <c r="AD65" s="113"/>
    </row>
    <row r="66" spans="1:30" ht="12.75">
      <c r="A66" s="255" t="s">
        <v>678</v>
      </c>
      <c r="B66" s="255"/>
      <c r="C66" s="255"/>
      <c r="D66" s="255"/>
      <c r="E66" s="86"/>
      <c r="F66" s="86"/>
      <c r="G66" s="86"/>
      <c r="H66" s="86"/>
      <c r="I66" s="86"/>
      <c r="J66" s="86"/>
      <c r="K66" s="86"/>
      <c r="L66" s="86"/>
      <c r="M66" s="86"/>
      <c r="N66" s="188"/>
      <c r="O66" s="188"/>
      <c r="P66" s="188"/>
      <c r="Q66" s="188"/>
      <c r="R66" s="188"/>
      <c r="S66" s="86"/>
      <c r="T66" s="86"/>
      <c r="U66" s="86"/>
      <c r="V66" s="86"/>
      <c r="W66" s="86"/>
      <c r="X66" s="86"/>
      <c r="Y66" s="86"/>
      <c r="Z66" s="86"/>
      <c r="AA66" s="188" t="s">
        <v>678</v>
      </c>
      <c r="AB66" s="188"/>
      <c r="AC66" s="188"/>
      <c r="AD66" s="188"/>
    </row>
    <row r="67" spans="1:30" ht="15">
      <c r="A67" s="255" t="s">
        <v>614</v>
      </c>
      <c r="B67" s="255"/>
      <c r="C67" s="255"/>
      <c r="D67" s="255"/>
      <c r="E67" s="111"/>
      <c r="F67" s="111"/>
      <c r="G67" s="111"/>
      <c r="H67" s="111"/>
      <c r="N67" s="182"/>
      <c r="O67" s="182"/>
      <c r="P67" s="182"/>
      <c r="Q67" s="182"/>
      <c r="AA67" s="182" t="s">
        <v>113</v>
      </c>
      <c r="AB67" s="182"/>
      <c r="AC67" s="182"/>
      <c r="AD67" s="182"/>
    </row>
    <row r="68" spans="1:28" ht="15">
      <c r="A68" s="111"/>
      <c r="B68" s="111"/>
      <c r="C68" s="111"/>
      <c r="D68" s="111"/>
      <c r="E68" s="111"/>
      <c r="F68" s="111"/>
      <c r="G68" s="111"/>
      <c r="H68" s="111"/>
      <c r="AA68" s="119"/>
      <c r="AB68" s="120"/>
    </row>
    <row r="69" spans="1:28" ht="15">
      <c r="A69" s="254" t="s">
        <v>706</v>
      </c>
      <c r="B69" s="254"/>
      <c r="C69" s="125"/>
      <c r="D69" s="125"/>
      <c r="E69" s="125"/>
      <c r="F69" s="125"/>
      <c r="G69" s="125"/>
      <c r="H69" s="125"/>
      <c r="N69" s="254"/>
      <c r="O69" s="254"/>
      <c r="AA69" s="254" t="s">
        <v>679</v>
      </c>
      <c r="AB69" s="254"/>
    </row>
  </sheetData>
  <sheetProtection/>
  <mergeCells count="11">
    <mergeCell ref="AC3:AD3"/>
    <mergeCell ref="A66:D66"/>
    <mergeCell ref="A69:B69"/>
    <mergeCell ref="N69:O69"/>
    <mergeCell ref="AA69:AB69"/>
    <mergeCell ref="A1:L1"/>
    <mergeCell ref="AA1:AM1"/>
    <mergeCell ref="Y2:Z2"/>
    <mergeCell ref="AM2:AN2"/>
    <mergeCell ref="A67:D67"/>
    <mergeCell ref="M1:N1"/>
  </mergeCells>
  <hyperlinks>
    <hyperlink ref="M1" location="Contents!A1" display="Back to contents page"/>
  </hyperlinks>
  <printOptions/>
  <pageMargins left="0.75" right="0.75" top="1" bottom="1" header="0.5" footer="0.5"/>
  <pageSetup horizontalDpi="200" verticalDpi="200" orientation="landscape" paperSize="9" r:id="rId1"/>
  <ignoredErrors>
    <ignoredError sqref="A13" twoDigitTextYear="1"/>
  </ignoredErrors>
</worksheet>
</file>

<file path=xl/worksheets/sheet8.xml><?xml version="1.0" encoding="utf-8"?>
<worksheet xmlns="http://schemas.openxmlformats.org/spreadsheetml/2006/main" xmlns:r="http://schemas.openxmlformats.org/officeDocument/2006/relationships">
  <sheetPr>
    <tabColor indexed="48"/>
  </sheetPr>
  <dimension ref="A1:AA17"/>
  <sheetViews>
    <sheetView zoomScalePageLayoutView="0" workbookViewId="0" topLeftCell="A1">
      <selection activeCell="A1" sqref="A1:K1"/>
    </sheetView>
  </sheetViews>
  <sheetFormatPr defaultColWidth="9.140625" defaultRowHeight="12.75"/>
  <cols>
    <col min="1" max="1" width="24.57421875" style="63" customWidth="1"/>
    <col min="2" max="26" width="9.140625" style="63" customWidth="1"/>
    <col min="27" max="27" width="20.00390625" style="63" bestFit="1" customWidth="1"/>
    <col min="28" max="16384" width="9.140625" style="63" customWidth="1"/>
  </cols>
  <sheetData>
    <row r="1" spans="1:27" s="69" customFormat="1" ht="15">
      <c r="A1" s="261" t="s">
        <v>729</v>
      </c>
      <c r="B1" s="261"/>
      <c r="C1" s="261"/>
      <c r="D1" s="261"/>
      <c r="E1" s="261"/>
      <c r="F1" s="261"/>
      <c r="G1" s="261"/>
      <c r="H1" s="261"/>
      <c r="I1" s="261"/>
      <c r="J1" s="261"/>
      <c r="K1" s="261"/>
      <c r="L1" s="248" t="s">
        <v>89</v>
      </c>
      <c r="M1" s="248"/>
      <c r="N1" s="248"/>
      <c r="O1" s="261"/>
      <c r="P1" s="261"/>
      <c r="Q1" s="261"/>
      <c r="R1" s="261"/>
      <c r="S1" s="261"/>
      <c r="T1" s="261"/>
      <c r="U1" s="261"/>
      <c r="V1" s="261"/>
      <c r="W1" s="261"/>
      <c r="X1" s="261"/>
      <c r="Y1" s="261"/>
      <c r="Z1" s="261"/>
      <c r="AA1" s="122"/>
    </row>
    <row r="2" ht="13.5" thickBot="1"/>
    <row r="3" spans="1:26" s="125" customFormat="1" ht="13.5" thickBot="1">
      <c r="A3" s="131" t="s">
        <v>620</v>
      </c>
      <c r="B3" s="123" t="s">
        <v>115</v>
      </c>
      <c r="C3" s="123" t="s">
        <v>116</v>
      </c>
      <c r="D3" s="123" t="s">
        <v>117</v>
      </c>
      <c r="E3" s="123" t="s">
        <v>118</v>
      </c>
      <c r="F3" s="123" t="s">
        <v>119</v>
      </c>
      <c r="G3" s="123" t="s">
        <v>120</v>
      </c>
      <c r="H3" s="123" t="s">
        <v>121</v>
      </c>
      <c r="I3" s="123" t="s">
        <v>122</v>
      </c>
      <c r="J3" s="123" t="s">
        <v>123</v>
      </c>
      <c r="K3" s="123" t="s">
        <v>124</v>
      </c>
      <c r="L3" s="123" t="s">
        <v>125</v>
      </c>
      <c r="M3" s="123" t="s">
        <v>126</v>
      </c>
      <c r="N3" s="123" t="s">
        <v>127</v>
      </c>
      <c r="O3" s="123" t="s">
        <v>128</v>
      </c>
      <c r="P3" s="123" t="s">
        <v>129</v>
      </c>
      <c r="Q3" s="123" t="s">
        <v>130</v>
      </c>
      <c r="R3" s="123" t="s">
        <v>131</v>
      </c>
      <c r="S3" s="123" t="s">
        <v>132</v>
      </c>
      <c r="T3" s="123" t="s">
        <v>133</v>
      </c>
      <c r="U3" s="123" t="s">
        <v>618</v>
      </c>
      <c r="V3" s="123" t="s">
        <v>619</v>
      </c>
      <c r="W3" s="123" t="s">
        <v>684</v>
      </c>
      <c r="X3" s="123" t="s">
        <v>685</v>
      </c>
      <c r="Y3" s="123" t="s">
        <v>708</v>
      </c>
      <c r="Z3" s="124" t="s">
        <v>709</v>
      </c>
    </row>
    <row r="4" spans="1:26" s="69" customFormat="1" ht="12.75">
      <c r="A4" s="80" t="s">
        <v>134</v>
      </c>
      <c r="B4" s="104">
        <v>17540</v>
      </c>
      <c r="C4" s="105">
        <v>17540</v>
      </c>
      <c r="D4" s="105">
        <v>17560</v>
      </c>
      <c r="E4" s="105">
        <v>17590</v>
      </c>
      <c r="F4" s="105">
        <v>17660</v>
      </c>
      <c r="G4" s="105">
        <v>17740</v>
      </c>
      <c r="H4" s="105">
        <v>17810</v>
      </c>
      <c r="I4" s="105">
        <v>17890</v>
      </c>
      <c r="J4" s="105">
        <v>17970</v>
      </c>
      <c r="K4" s="105">
        <v>18050</v>
      </c>
      <c r="L4" s="105">
        <v>18130</v>
      </c>
      <c r="M4" s="105">
        <v>18200</v>
      </c>
      <c r="N4" s="105">
        <v>18280</v>
      </c>
      <c r="O4" s="105">
        <v>18350</v>
      </c>
      <c r="P4" s="105">
        <v>18430</v>
      </c>
      <c r="Q4" s="105">
        <v>18490</v>
      </c>
      <c r="R4" s="105">
        <v>18560</v>
      </c>
      <c r="S4" s="105">
        <v>18620</v>
      </c>
      <c r="T4" s="105">
        <v>18680</v>
      </c>
      <c r="U4" s="105">
        <v>18730</v>
      </c>
      <c r="V4" s="105">
        <v>18770</v>
      </c>
      <c r="W4" s="105">
        <v>18810</v>
      </c>
      <c r="X4" s="105">
        <v>18840</v>
      </c>
      <c r="Y4" s="105">
        <v>18870</v>
      </c>
      <c r="Z4" s="82">
        <v>18890</v>
      </c>
    </row>
    <row r="5" spans="1:26" ht="12.75">
      <c r="A5" s="85" t="s">
        <v>136</v>
      </c>
      <c r="B5" s="89">
        <v>140</v>
      </c>
      <c r="C5" s="86">
        <v>140</v>
      </c>
      <c r="D5" s="86">
        <v>150</v>
      </c>
      <c r="E5" s="86">
        <v>150</v>
      </c>
      <c r="F5" s="86">
        <v>150</v>
      </c>
      <c r="G5" s="86">
        <v>150</v>
      </c>
      <c r="H5" s="86">
        <v>160</v>
      </c>
      <c r="I5" s="86">
        <v>160</v>
      </c>
      <c r="J5" s="86">
        <v>160</v>
      </c>
      <c r="K5" s="86">
        <v>160</v>
      </c>
      <c r="L5" s="86">
        <v>160</v>
      </c>
      <c r="M5" s="86">
        <v>160</v>
      </c>
      <c r="N5" s="86">
        <v>160</v>
      </c>
      <c r="O5" s="86">
        <v>160</v>
      </c>
      <c r="P5" s="86">
        <v>160</v>
      </c>
      <c r="Q5" s="86">
        <v>160</v>
      </c>
      <c r="R5" s="86">
        <v>160</v>
      </c>
      <c r="S5" s="86">
        <v>160</v>
      </c>
      <c r="T5" s="86">
        <v>150</v>
      </c>
      <c r="U5" s="86">
        <v>150</v>
      </c>
      <c r="V5" s="86">
        <v>150</v>
      </c>
      <c r="W5" s="86">
        <v>150</v>
      </c>
      <c r="X5" s="86">
        <v>140</v>
      </c>
      <c r="Y5" s="86">
        <v>140</v>
      </c>
      <c r="Z5" s="87">
        <v>140</v>
      </c>
    </row>
    <row r="6" spans="1:26" ht="12.75">
      <c r="A6" s="85" t="s">
        <v>137</v>
      </c>
      <c r="B6" s="89">
        <v>180</v>
      </c>
      <c r="C6" s="86">
        <v>170</v>
      </c>
      <c r="D6" s="86">
        <v>170</v>
      </c>
      <c r="E6" s="86">
        <v>170</v>
      </c>
      <c r="F6" s="86">
        <v>170</v>
      </c>
      <c r="G6" s="86">
        <v>180</v>
      </c>
      <c r="H6" s="86">
        <v>180</v>
      </c>
      <c r="I6" s="86">
        <v>180</v>
      </c>
      <c r="J6" s="86">
        <v>180</v>
      </c>
      <c r="K6" s="86">
        <v>180</v>
      </c>
      <c r="L6" s="86">
        <v>180</v>
      </c>
      <c r="M6" s="86">
        <v>180</v>
      </c>
      <c r="N6" s="86">
        <v>190</v>
      </c>
      <c r="O6" s="86">
        <v>190</v>
      </c>
      <c r="P6" s="86">
        <v>190</v>
      </c>
      <c r="Q6" s="86">
        <v>200</v>
      </c>
      <c r="R6" s="86">
        <v>200</v>
      </c>
      <c r="S6" s="86">
        <v>200</v>
      </c>
      <c r="T6" s="86">
        <v>200</v>
      </c>
      <c r="U6" s="86">
        <v>210</v>
      </c>
      <c r="V6" s="86">
        <v>210</v>
      </c>
      <c r="W6" s="86">
        <v>210</v>
      </c>
      <c r="X6" s="86">
        <v>220</v>
      </c>
      <c r="Y6" s="86">
        <v>220</v>
      </c>
      <c r="Z6" s="87">
        <v>220</v>
      </c>
    </row>
    <row r="7" spans="1:26" ht="15">
      <c r="A7" s="85" t="s">
        <v>613</v>
      </c>
      <c r="B7" s="89">
        <v>-40</v>
      </c>
      <c r="C7" s="86">
        <v>-30</v>
      </c>
      <c r="D7" s="86">
        <v>-30</v>
      </c>
      <c r="E7" s="86">
        <v>-30</v>
      </c>
      <c r="F7" s="86">
        <v>-20</v>
      </c>
      <c r="G7" s="86">
        <v>-20</v>
      </c>
      <c r="H7" s="86">
        <v>-20</v>
      </c>
      <c r="I7" s="86">
        <v>-20</v>
      </c>
      <c r="J7" s="86">
        <v>-20</v>
      </c>
      <c r="K7" s="86">
        <v>-20</v>
      </c>
      <c r="L7" s="86">
        <v>-20</v>
      </c>
      <c r="M7" s="86">
        <v>-20</v>
      </c>
      <c r="N7" s="86">
        <v>-30</v>
      </c>
      <c r="O7" s="86">
        <v>-30</v>
      </c>
      <c r="P7" s="86">
        <v>-30</v>
      </c>
      <c r="Q7" s="86">
        <v>-40</v>
      </c>
      <c r="R7" s="86">
        <v>-40</v>
      </c>
      <c r="S7" s="86">
        <v>-40</v>
      </c>
      <c r="T7" s="86">
        <v>-50</v>
      </c>
      <c r="U7" s="86">
        <v>-60</v>
      </c>
      <c r="V7" s="86">
        <v>-60</v>
      </c>
      <c r="W7" s="86">
        <v>-70</v>
      </c>
      <c r="X7" s="86">
        <v>-70</v>
      </c>
      <c r="Y7" s="86">
        <v>-80</v>
      </c>
      <c r="Z7" s="87">
        <v>-80</v>
      </c>
    </row>
    <row r="8" spans="1:26" ht="12.75">
      <c r="A8" s="85" t="s">
        <v>138</v>
      </c>
      <c r="B8" s="89">
        <v>50</v>
      </c>
      <c r="C8" s="86">
        <v>50</v>
      </c>
      <c r="D8" s="86">
        <v>50</v>
      </c>
      <c r="E8" s="86">
        <v>100</v>
      </c>
      <c r="F8" s="86">
        <v>100</v>
      </c>
      <c r="G8" s="86">
        <v>100</v>
      </c>
      <c r="H8" s="86">
        <v>100</v>
      </c>
      <c r="I8" s="86">
        <v>100</v>
      </c>
      <c r="J8" s="86">
        <v>100</v>
      </c>
      <c r="K8" s="86">
        <v>100</v>
      </c>
      <c r="L8" s="86">
        <v>100</v>
      </c>
      <c r="M8" s="86">
        <v>100</v>
      </c>
      <c r="N8" s="86">
        <v>100</v>
      </c>
      <c r="O8" s="86">
        <v>100</v>
      </c>
      <c r="P8" s="86">
        <v>100</v>
      </c>
      <c r="Q8" s="86">
        <v>100</v>
      </c>
      <c r="R8" s="86">
        <v>100</v>
      </c>
      <c r="S8" s="86">
        <v>100</v>
      </c>
      <c r="T8" s="86">
        <v>100</v>
      </c>
      <c r="U8" s="86">
        <v>100</v>
      </c>
      <c r="V8" s="86">
        <v>100</v>
      </c>
      <c r="W8" s="86">
        <v>100</v>
      </c>
      <c r="X8" s="86">
        <v>100</v>
      </c>
      <c r="Y8" s="86">
        <v>100</v>
      </c>
      <c r="Z8" s="87">
        <v>100</v>
      </c>
    </row>
    <row r="9" spans="1:27" s="69" customFormat="1" ht="12.75">
      <c r="A9" s="80" t="s">
        <v>139</v>
      </c>
      <c r="B9" s="107">
        <v>17540</v>
      </c>
      <c r="C9" s="81">
        <v>17560</v>
      </c>
      <c r="D9" s="81">
        <v>17590</v>
      </c>
      <c r="E9" s="81">
        <v>17660</v>
      </c>
      <c r="F9" s="81">
        <v>17740</v>
      </c>
      <c r="G9" s="81">
        <v>17810</v>
      </c>
      <c r="H9" s="81">
        <v>17890</v>
      </c>
      <c r="I9" s="81">
        <v>17970</v>
      </c>
      <c r="J9" s="81">
        <v>18050</v>
      </c>
      <c r="K9" s="81">
        <v>18130</v>
      </c>
      <c r="L9" s="81">
        <v>18200</v>
      </c>
      <c r="M9" s="81">
        <v>18280</v>
      </c>
      <c r="N9" s="81">
        <v>18350</v>
      </c>
      <c r="O9" s="81">
        <v>18430</v>
      </c>
      <c r="P9" s="81">
        <v>18490</v>
      </c>
      <c r="Q9" s="81">
        <v>18560</v>
      </c>
      <c r="R9" s="81">
        <v>18620</v>
      </c>
      <c r="S9" s="81">
        <v>18680</v>
      </c>
      <c r="T9" s="81">
        <v>18730</v>
      </c>
      <c r="U9" s="81">
        <v>18770</v>
      </c>
      <c r="V9" s="81">
        <v>18810</v>
      </c>
      <c r="W9" s="81">
        <v>18840</v>
      </c>
      <c r="X9" s="81">
        <v>18870</v>
      </c>
      <c r="Y9" s="81">
        <v>18890</v>
      </c>
      <c r="Z9" s="108">
        <v>18900</v>
      </c>
      <c r="AA9" s="126"/>
    </row>
    <row r="10" spans="1:26" ht="27" customHeight="1" thickBot="1">
      <c r="A10" s="90" t="s">
        <v>140</v>
      </c>
      <c r="B10" s="93">
        <v>10</v>
      </c>
      <c r="C10" s="91">
        <v>20</v>
      </c>
      <c r="D10" s="91">
        <v>20</v>
      </c>
      <c r="E10" s="91">
        <v>70</v>
      </c>
      <c r="F10" s="91">
        <v>80</v>
      </c>
      <c r="G10" s="91">
        <v>80</v>
      </c>
      <c r="H10" s="91">
        <v>80</v>
      </c>
      <c r="I10" s="91">
        <v>80</v>
      </c>
      <c r="J10" s="91">
        <v>80</v>
      </c>
      <c r="K10" s="91">
        <v>80</v>
      </c>
      <c r="L10" s="91">
        <v>80</v>
      </c>
      <c r="M10" s="91">
        <v>80</v>
      </c>
      <c r="N10" s="91">
        <v>70</v>
      </c>
      <c r="O10" s="91">
        <v>70</v>
      </c>
      <c r="P10" s="91">
        <v>70</v>
      </c>
      <c r="Q10" s="91">
        <v>60</v>
      </c>
      <c r="R10" s="91">
        <v>60</v>
      </c>
      <c r="S10" s="91">
        <v>60</v>
      </c>
      <c r="T10" s="91">
        <v>50</v>
      </c>
      <c r="U10" s="91">
        <v>40</v>
      </c>
      <c r="V10" s="91">
        <v>40</v>
      </c>
      <c r="W10" s="91">
        <v>30</v>
      </c>
      <c r="X10" s="91">
        <v>30</v>
      </c>
      <c r="Y10" s="91">
        <v>20</v>
      </c>
      <c r="Z10" s="92">
        <v>20</v>
      </c>
    </row>
    <row r="11" spans="1:26" ht="12.75">
      <c r="A11" s="68"/>
      <c r="B11" s="86"/>
      <c r="C11" s="86"/>
      <c r="D11" s="86"/>
      <c r="E11" s="86"/>
      <c r="F11" s="86"/>
      <c r="G11" s="86"/>
      <c r="H11" s="86"/>
      <c r="I11" s="86"/>
      <c r="J11" s="86"/>
      <c r="K11" s="86"/>
      <c r="L11" s="86"/>
      <c r="M11" s="86"/>
      <c r="N11" s="86"/>
      <c r="O11" s="86"/>
      <c r="P11" s="86"/>
      <c r="Q11" s="86"/>
      <c r="R11" s="86"/>
      <c r="S11" s="86"/>
      <c r="T11" s="86"/>
      <c r="U11" s="86"/>
      <c r="V11" s="86"/>
      <c r="W11" s="86"/>
      <c r="X11" s="86"/>
      <c r="Y11" s="86"/>
      <c r="Z11" s="86"/>
    </row>
    <row r="12" spans="1:26" ht="12.75">
      <c r="A12" s="114" t="s">
        <v>680</v>
      </c>
      <c r="B12" s="86"/>
      <c r="C12" s="86"/>
      <c r="D12" s="86"/>
      <c r="E12" s="86"/>
      <c r="F12" s="86"/>
      <c r="G12" s="86"/>
      <c r="H12" s="86"/>
      <c r="I12" s="86"/>
      <c r="J12" s="86"/>
      <c r="K12" s="86"/>
      <c r="L12" s="86"/>
      <c r="M12" s="86"/>
      <c r="N12" s="86"/>
      <c r="O12" s="114"/>
      <c r="P12" s="86"/>
      <c r="Q12" s="86"/>
      <c r="R12" s="86"/>
      <c r="S12" s="86"/>
      <c r="T12" s="86"/>
      <c r="U12" s="86"/>
      <c r="V12" s="86"/>
      <c r="W12" s="86"/>
      <c r="X12" s="86"/>
      <c r="Y12" s="86"/>
      <c r="Z12" s="86"/>
    </row>
    <row r="13" spans="1:17" ht="12.75">
      <c r="A13" s="224" t="s">
        <v>728</v>
      </c>
      <c r="O13" s="262"/>
      <c r="P13" s="262"/>
      <c r="Q13" s="262"/>
    </row>
    <row r="14" spans="1:18" ht="12.75">
      <c r="A14" s="246" t="s">
        <v>682</v>
      </c>
      <c r="B14" s="246"/>
      <c r="C14" s="246"/>
      <c r="O14" s="246"/>
      <c r="P14" s="246"/>
      <c r="Q14" s="246"/>
      <c r="R14" s="246"/>
    </row>
    <row r="15" spans="1:18" ht="12.75">
      <c r="A15" s="246" t="s">
        <v>614</v>
      </c>
      <c r="B15" s="246"/>
      <c r="O15" s="246"/>
      <c r="P15" s="246"/>
      <c r="Q15" s="246"/>
      <c r="R15" s="246"/>
    </row>
    <row r="17" spans="1:16" ht="12.75">
      <c r="A17" s="99" t="s">
        <v>706</v>
      </c>
      <c r="O17" s="246"/>
      <c r="P17" s="246"/>
    </row>
  </sheetData>
  <sheetProtection/>
  <mergeCells count="9">
    <mergeCell ref="A1:K1"/>
    <mergeCell ref="O15:R15"/>
    <mergeCell ref="O17:P17"/>
    <mergeCell ref="A15:B15"/>
    <mergeCell ref="O14:R14"/>
    <mergeCell ref="A14:C14"/>
    <mergeCell ref="O1:Z1"/>
    <mergeCell ref="O13:Q13"/>
    <mergeCell ref="L1:N1"/>
  </mergeCells>
  <hyperlinks>
    <hyperlink ref="L1" location="Contents!A1" display="Back to contents page"/>
  </hyperlinks>
  <printOptions/>
  <pageMargins left="0.17" right="0.17"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indexed="48"/>
  </sheetPr>
  <dimension ref="A1:Z18"/>
  <sheetViews>
    <sheetView zoomScalePageLayoutView="0" workbookViewId="0" topLeftCell="A1">
      <selection activeCell="A1" sqref="A1:N1"/>
    </sheetView>
  </sheetViews>
  <sheetFormatPr defaultColWidth="9.140625" defaultRowHeight="12.75"/>
  <cols>
    <col min="1" max="1" width="24.57421875" style="63" customWidth="1"/>
    <col min="2" max="26" width="9.140625" style="63" customWidth="1"/>
    <col min="27" max="27" width="3.00390625" style="63" customWidth="1"/>
    <col min="28" max="16384" width="9.140625" style="63" customWidth="1"/>
  </cols>
  <sheetData>
    <row r="1" spans="1:19" s="69" customFormat="1" ht="15">
      <c r="A1" s="263" t="s">
        <v>731</v>
      </c>
      <c r="B1" s="263"/>
      <c r="C1" s="263"/>
      <c r="D1" s="263"/>
      <c r="E1" s="263"/>
      <c r="F1" s="263"/>
      <c r="G1" s="263"/>
      <c r="H1" s="263"/>
      <c r="I1" s="263"/>
      <c r="J1" s="263"/>
      <c r="K1" s="263"/>
      <c r="L1" s="263"/>
      <c r="M1" s="263"/>
      <c r="N1" s="263"/>
      <c r="Q1" s="248" t="s">
        <v>89</v>
      </c>
      <c r="R1" s="248"/>
      <c r="S1" s="248"/>
    </row>
    <row r="2" ht="13.5" thickBot="1">
      <c r="P2" s="128"/>
    </row>
    <row r="3" spans="1:26" s="125" customFormat="1" ht="13.5" thickBot="1">
      <c r="A3" s="131" t="s">
        <v>621</v>
      </c>
      <c r="B3" s="123" t="s">
        <v>115</v>
      </c>
      <c r="C3" s="123" t="s">
        <v>116</v>
      </c>
      <c r="D3" s="123" t="s">
        <v>117</v>
      </c>
      <c r="E3" s="123" t="s">
        <v>118</v>
      </c>
      <c r="F3" s="123" t="s">
        <v>119</v>
      </c>
      <c r="G3" s="123" t="s">
        <v>120</v>
      </c>
      <c r="H3" s="123" t="s">
        <v>121</v>
      </c>
      <c r="I3" s="123" t="s">
        <v>122</v>
      </c>
      <c r="J3" s="123" t="s">
        <v>123</v>
      </c>
      <c r="K3" s="123" t="s">
        <v>124</v>
      </c>
      <c r="L3" s="123" t="s">
        <v>125</v>
      </c>
      <c r="M3" s="123" t="s">
        <v>126</v>
      </c>
      <c r="N3" s="123" t="s">
        <v>127</v>
      </c>
      <c r="O3" s="123" t="s">
        <v>128</v>
      </c>
      <c r="P3" s="123" t="s">
        <v>129</v>
      </c>
      <c r="Q3" s="123" t="s">
        <v>130</v>
      </c>
      <c r="R3" s="123" t="s">
        <v>131</v>
      </c>
      <c r="S3" s="123" t="s">
        <v>132</v>
      </c>
      <c r="T3" s="123" t="s">
        <v>133</v>
      </c>
      <c r="U3" s="123" t="s">
        <v>618</v>
      </c>
      <c r="V3" s="123" t="s">
        <v>619</v>
      </c>
      <c r="W3" s="123" t="s">
        <v>684</v>
      </c>
      <c r="X3" s="123" t="s">
        <v>685</v>
      </c>
      <c r="Y3" s="123" t="s">
        <v>708</v>
      </c>
      <c r="Z3" s="124" t="s">
        <v>709</v>
      </c>
    </row>
    <row r="4" spans="1:26" s="69" customFormat="1" ht="12.75">
      <c r="A4" s="136" t="s">
        <v>134</v>
      </c>
      <c r="B4" s="105">
        <v>14090</v>
      </c>
      <c r="C4" s="105">
        <v>14030</v>
      </c>
      <c r="D4" s="105">
        <v>13980</v>
      </c>
      <c r="E4" s="105">
        <v>13930</v>
      </c>
      <c r="F4" s="105">
        <v>13940</v>
      </c>
      <c r="G4" s="105">
        <v>13940</v>
      </c>
      <c r="H4" s="105">
        <v>13950</v>
      </c>
      <c r="I4" s="105">
        <v>13960</v>
      </c>
      <c r="J4" s="105">
        <v>13970</v>
      </c>
      <c r="K4" s="105">
        <v>13980</v>
      </c>
      <c r="L4" s="105">
        <v>13980</v>
      </c>
      <c r="M4" s="105">
        <v>13990</v>
      </c>
      <c r="N4" s="105">
        <v>13990</v>
      </c>
      <c r="O4" s="105">
        <v>13990</v>
      </c>
      <c r="P4" s="105">
        <v>13990</v>
      </c>
      <c r="Q4" s="105">
        <v>13990</v>
      </c>
      <c r="R4" s="105">
        <v>13980</v>
      </c>
      <c r="S4" s="105">
        <v>13970</v>
      </c>
      <c r="T4" s="105">
        <v>13960</v>
      </c>
      <c r="U4" s="105">
        <v>13940</v>
      </c>
      <c r="V4" s="105">
        <v>13920</v>
      </c>
      <c r="W4" s="105">
        <v>13890</v>
      </c>
      <c r="X4" s="105">
        <v>13870</v>
      </c>
      <c r="Y4" s="105">
        <v>13830</v>
      </c>
      <c r="Z4" s="82">
        <v>13800</v>
      </c>
    </row>
    <row r="5" spans="1:26" ht="12.75">
      <c r="A5" s="85" t="s">
        <v>136</v>
      </c>
      <c r="B5" s="89">
        <v>100</v>
      </c>
      <c r="C5" s="86">
        <v>100</v>
      </c>
      <c r="D5" s="86">
        <v>100</v>
      </c>
      <c r="E5" s="86">
        <v>100</v>
      </c>
      <c r="F5" s="86">
        <v>110</v>
      </c>
      <c r="G5" s="86">
        <v>110</v>
      </c>
      <c r="H5" s="86">
        <v>110</v>
      </c>
      <c r="I5" s="86">
        <v>110</v>
      </c>
      <c r="J5" s="86">
        <v>110</v>
      </c>
      <c r="K5" s="86">
        <v>110</v>
      </c>
      <c r="L5" s="86">
        <v>110</v>
      </c>
      <c r="M5" s="86">
        <v>110</v>
      </c>
      <c r="N5" s="86">
        <v>110</v>
      </c>
      <c r="O5" s="86">
        <v>110</v>
      </c>
      <c r="P5" s="86">
        <v>110</v>
      </c>
      <c r="Q5" s="86">
        <v>110</v>
      </c>
      <c r="R5" s="86">
        <v>100</v>
      </c>
      <c r="S5" s="86">
        <v>100</v>
      </c>
      <c r="T5" s="86">
        <v>100</v>
      </c>
      <c r="U5" s="86">
        <v>100</v>
      </c>
      <c r="V5" s="86">
        <v>100</v>
      </c>
      <c r="W5" s="86">
        <v>100</v>
      </c>
      <c r="X5" s="86">
        <v>90</v>
      </c>
      <c r="Y5" s="86">
        <v>90</v>
      </c>
      <c r="Z5" s="87">
        <v>90</v>
      </c>
    </row>
    <row r="6" spans="1:26" ht="12.75">
      <c r="A6" s="85" t="s">
        <v>137</v>
      </c>
      <c r="B6" s="89">
        <v>160</v>
      </c>
      <c r="C6" s="86">
        <v>150</v>
      </c>
      <c r="D6" s="86">
        <v>150</v>
      </c>
      <c r="E6" s="86">
        <v>150</v>
      </c>
      <c r="F6" s="86">
        <v>150</v>
      </c>
      <c r="G6" s="86">
        <v>150</v>
      </c>
      <c r="H6" s="86">
        <v>150</v>
      </c>
      <c r="I6" s="86">
        <v>150</v>
      </c>
      <c r="J6" s="86">
        <v>150</v>
      </c>
      <c r="K6" s="86">
        <v>150</v>
      </c>
      <c r="L6" s="86">
        <v>150</v>
      </c>
      <c r="M6" s="86">
        <v>160</v>
      </c>
      <c r="N6" s="86">
        <v>160</v>
      </c>
      <c r="O6" s="86">
        <v>160</v>
      </c>
      <c r="P6" s="86">
        <v>160</v>
      </c>
      <c r="Q6" s="86">
        <v>160</v>
      </c>
      <c r="R6" s="86">
        <v>160</v>
      </c>
      <c r="S6" s="86">
        <v>170</v>
      </c>
      <c r="T6" s="86">
        <v>170</v>
      </c>
      <c r="U6" s="86">
        <v>170</v>
      </c>
      <c r="V6" s="86">
        <v>170</v>
      </c>
      <c r="W6" s="86">
        <v>170</v>
      </c>
      <c r="X6" s="86">
        <v>180</v>
      </c>
      <c r="Y6" s="86">
        <v>180</v>
      </c>
      <c r="Z6" s="87">
        <v>180</v>
      </c>
    </row>
    <row r="7" spans="1:26" ht="15">
      <c r="A7" s="85" t="s">
        <v>613</v>
      </c>
      <c r="B7" s="89">
        <v>-60</v>
      </c>
      <c r="C7" s="86">
        <v>-50</v>
      </c>
      <c r="D7" s="86">
        <v>-50</v>
      </c>
      <c r="E7" s="86">
        <v>-50</v>
      </c>
      <c r="F7" s="86">
        <v>-40</v>
      </c>
      <c r="G7" s="86">
        <v>-40</v>
      </c>
      <c r="H7" s="86">
        <v>-40</v>
      </c>
      <c r="I7" s="86">
        <v>-40</v>
      </c>
      <c r="J7" s="86">
        <v>-40</v>
      </c>
      <c r="K7" s="86">
        <v>-40</v>
      </c>
      <c r="L7" s="86">
        <v>-40</v>
      </c>
      <c r="M7" s="86">
        <v>-50</v>
      </c>
      <c r="N7" s="86">
        <v>-50</v>
      </c>
      <c r="O7" s="86">
        <v>-50</v>
      </c>
      <c r="P7" s="86">
        <v>-50</v>
      </c>
      <c r="Q7" s="86">
        <v>-60</v>
      </c>
      <c r="R7" s="86">
        <v>-60</v>
      </c>
      <c r="S7" s="86">
        <v>-60</v>
      </c>
      <c r="T7" s="86">
        <v>-70</v>
      </c>
      <c r="U7" s="86">
        <v>-70</v>
      </c>
      <c r="V7" s="86">
        <v>-70</v>
      </c>
      <c r="W7" s="86">
        <v>-80</v>
      </c>
      <c r="X7" s="86">
        <v>-80</v>
      </c>
      <c r="Y7" s="86">
        <v>-80</v>
      </c>
      <c r="Z7" s="87">
        <v>-90</v>
      </c>
    </row>
    <row r="8" spans="1:26" ht="12.75">
      <c r="A8" s="85" t="s">
        <v>138</v>
      </c>
      <c r="B8" s="89">
        <v>0</v>
      </c>
      <c r="C8" s="86">
        <v>0</v>
      </c>
      <c r="D8" s="86">
        <v>0</v>
      </c>
      <c r="E8" s="86">
        <v>50</v>
      </c>
      <c r="F8" s="86">
        <v>50</v>
      </c>
      <c r="G8" s="86">
        <v>50</v>
      </c>
      <c r="H8" s="86">
        <v>50</v>
      </c>
      <c r="I8" s="86">
        <v>50</v>
      </c>
      <c r="J8" s="86">
        <v>50</v>
      </c>
      <c r="K8" s="86">
        <v>50</v>
      </c>
      <c r="L8" s="86">
        <v>50</v>
      </c>
      <c r="M8" s="86">
        <v>50</v>
      </c>
      <c r="N8" s="86">
        <v>50</v>
      </c>
      <c r="O8" s="86">
        <v>50</v>
      </c>
      <c r="P8" s="86">
        <v>50</v>
      </c>
      <c r="Q8" s="86">
        <v>50</v>
      </c>
      <c r="R8" s="86">
        <v>50</v>
      </c>
      <c r="S8" s="86">
        <v>50</v>
      </c>
      <c r="T8" s="86">
        <v>50</v>
      </c>
      <c r="U8" s="86">
        <v>50</v>
      </c>
      <c r="V8" s="86">
        <v>50</v>
      </c>
      <c r="W8" s="86">
        <v>50</v>
      </c>
      <c r="X8" s="86">
        <v>50</v>
      </c>
      <c r="Y8" s="86">
        <v>50</v>
      </c>
      <c r="Z8" s="87">
        <v>50</v>
      </c>
    </row>
    <row r="9" spans="1:26" s="69" customFormat="1" ht="12.75">
      <c r="A9" s="80" t="s">
        <v>139</v>
      </c>
      <c r="B9" s="107">
        <v>14030</v>
      </c>
      <c r="C9" s="81">
        <v>13980</v>
      </c>
      <c r="D9" s="81">
        <v>13930</v>
      </c>
      <c r="E9" s="81">
        <v>13940</v>
      </c>
      <c r="F9" s="81">
        <v>13940</v>
      </c>
      <c r="G9" s="81">
        <v>13950</v>
      </c>
      <c r="H9" s="81">
        <v>13960</v>
      </c>
      <c r="I9" s="81">
        <v>13970</v>
      </c>
      <c r="J9" s="81">
        <v>13980</v>
      </c>
      <c r="K9" s="81">
        <v>13980</v>
      </c>
      <c r="L9" s="81">
        <v>13990</v>
      </c>
      <c r="M9" s="81">
        <v>13990</v>
      </c>
      <c r="N9" s="81">
        <v>13990</v>
      </c>
      <c r="O9" s="81">
        <v>13990</v>
      </c>
      <c r="P9" s="81">
        <v>13990</v>
      </c>
      <c r="Q9" s="81">
        <v>13980</v>
      </c>
      <c r="R9" s="81">
        <v>13970</v>
      </c>
      <c r="S9" s="81">
        <v>13960</v>
      </c>
      <c r="T9" s="81">
        <v>13940</v>
      </c>
      <c r="U9" s="81">
        <v>13920</v>
      </c>
      <c r="V9" s="81">
        <v>13890</v>
      </c>
      <c r="W9" s="81">
        <v>13870</v>
      </c>
      <c r="X9" s="81">
        <v>13830</v>
      </c>
      <c r="Y9" s="81">
        <v>13800</v>
      </c>
      <c r="Z9" s="108">
        <v>13760</v>
      </c>
    </row>
    <row r="10" spans="1:26" ht="27" customHeight="1" thickBot="1">
      <c r="A10" s="129" t="s">
        <v>140</v>
      </c>
      <c r="B10" s="93">
        <v>-60</v>
      </c>
      <c r="C10" s="91">
        <v>-50</v>
      </c>
      <c r="D10" s="91">
        <v>-50</v>
      </c>
      <c r="E10" s="91">
        <v>0</v>
      </c>
      <c r="F10" s="91">
        <v>10</v>
      </c>
      <c r="G10" s="91">
        <v>10</v>
      </c>
      <c r="H10" s="91">
        <v>10</v>
      </c>
      <c r="I10" s="91">
        <v>10</v>
      </c>
      <c r="J10" s="91">
        <v>10</v>
      </c>
      <c r="K10" s="91">
        <v>10</v>
      </c>
      <c r="L10" s="91">
        <v>10</v>
      </c>
      <c r="M10" s="91">
        <v>0</v>
      </c>
      <c r="N10" s="91">
        <v>0</v>
      </c>
      <c r="O10" s="91">
        <v>0</v>
      </c>
      <c r="P10" s="91">
        <v>0</v>
      </c>
      <c r="Q10" s="91">
        <v>-10</v>
      </c>
      <c r="R10" s="91">
        <v>-10</v>
      </c>
      <c r="S10" s="91">
        <v>-10</v>
      </c>
      <c r="T10" s="91">
        <v>-20</v>
      </c>
      <c r="U10" s="91">
        <v>-20</v>
      </c>
      <c r="V10" s="91">
        <v>-20</v>
      </c>
      <c r="W10" s="91">
        <v>-30</v>
      </c>
      <c r="X10" s="91">
        <v>-30</v>
      </c>
      <c r="Y10" s="91">
        <v>-30</v>
      </c>
      <c r="Z10" s="92">
        <v>-40</v>
      </c>
    </row>
    <row r="11" spans="1:26" ht="12.75">
      <c r="A11" s="68"/>
      <c r="B11" s="86"/>
      <c r="C11" s="86"/>
      <c r="D11" s="86"/>
      <c r="E11" s="86"/>
      <c r="F11" s="86"/>
      <c r="G11" s="86"/>
      <c r="H11" s="86"/>
      <c r="I11" s="86"/>
      <c r="J11" s="86"/>
      <c r="K11" s="86"/>
      <c r="L11" s="86"/>
      <c r="M11" s="86"/>
      <c r="N11" s="86"/>
      <c r="O11" s="86"/>
      <c r="P11" s="86"/>
      <c r="Q11" s="86"/>
      <c r="R11" s="86"/>
      <c r="S11" s="86"/>
      <c r="T11" s="86"/>
      <c r="U11" s="86"/>
      <c r="V11" s="86"/>
      <c r="W11" s="86"/>
      <c r="X11" s="86"/>
      <c r="Y11" s="86"/>
      <c r="Z11" s="86"/>
    </row>
    <row r="12" spans="1:26" ht="12.75">
      <c r="A12" s="114" t="s">
        <v>680</v>
      </c>
      <c r="B12" s="86"/>
      <c r="C12" s="86"/>
      <c r="D12" s="86"/>
      <c r="E12" s="86"/>
      <c r="F12" s="86"/>
      <c r="G12" s="86"/>
      <c r="H12" s="86"/>
      <c r="I12" s="86"/>
      <c r="J12" s="86"/>
      <c r="K12" s="86"/>
      <c r="L12" s="86"/>
      <c r="M12" s="114"/>
      <c r="N12" s="86"/>
      <c r="O12" s="86"/>
      <c r="P12" s="86"/>
      <c r="Q12" s="86"/>
      <c r="R12" s="86"/>
      <c r="S12" s="86"/>
      <c r="T12" s="86"/>
      <c r="U12" s="86"/>
      <c r="V12" s="86"/>
      <c r="W12" s="86"/>
      <c r="X12" s="86"/>
      <c r="Y12" s="86"/>
      <c r="Z12" s="86"/>
    </row>
    <row r="13" spans="1:15" ht="12.75">
      <c r="A13" s="224" t="s">
        <v>730</v>
      </c>
      <c r="M13" s="262"/>
      <c r="N13" s="262"/>
      <c r="O13" s="262"/>
    </row>
    <row r="14" spans="1:16" ht="12.75">
      <c r="A14" s="246" t="s">
        <v>682</v>
      </c>
      <c r="B14" s="246"/>
      <c r="C14" s="246"/>
      <c r="M14" s="246"/>
      <c r="N14" s="246"/>
      <c r="O14" s="246"/>
      <c r="P14" s="246"/>
    </row>
    <row r="15" spans="1:16" ht="12.75">
      <c r="A15" s="246" t="s">
        <v>614</v>
      </c>
      <c r="B15" s="246"/>
      <c r="M15" s="246"/>
      <c r="N15" s="246"/>
      <c r="O15" s="246"/>
      <c r="P15" s="246"/>
    </row>
    <row r="17" spans="1:14" ht="12.75">
      <c r="A17" s="99" t="s">
        <v>706</v>
      </c>
      <c r="M17" s="246"/>
      <c r="N17" s="246"/>
    </row>
    <row r="18" spans="2:26" ht="12.75">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row>
  </sheetData>
  <sheetProtection/>
  <mergeCells count="8">
    <mergeCell ref="Q1:S1"/>
    <mergeCell ref="A1:N1"/>
    <mergeCell ref="M17:N17"/>
    <mergeCell ref="A14:C14"/>
    <mergeCell ref="A15:B15"/>
    <mergeCell ref="M13:O13"/>
    <mergeCell ref="M14:P14"/>
    <mergeCell ref="M15:P15"/>
  </mergeCells>
  <hyperlinks>
    <hyperlink ref="Q1" location="Contents!A1" display="Back to contents page"/>
  </hyperlink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n310459</cp:lastModifiedBy>
  <cp:lastPrinted>2014-08-15T09:54:27Z</cp:lastPrinted>
  <dcterms:created xsi:type="dcterms:W3CDTF">2008-05-08T07:35:42Z</dcterms:created>
  <dcterms:modified xsi:type="dcterms:W3CDTF">2014-08-19T10:53:10Z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