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4.xml" ContentType="application/vnd.openxmlformats-officedocument.drawingml.chart+xml"/>
  <Override PartName="/xl/drawings/drawing22.xml" ContentType="application/vnd.openxmlformats-officedocument.drawingml.chartshapes+xml"/>
  <Override PartName="/xl/charts/chart15.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ml.chartshapes+xml"/>
  <Override PartName="/xl/charts/chart17.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drawings/drawing27.xml" ContentType="application/vnd.openxmlformats-officedocument.drawingml.chartshapes+xml"/>
  <Override PartName="/xl/charts/chart19.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0.xml" ContentType="application/vnd.openxmlformats-officedocument.drawingml.chart+xml"/>
  <Override PartName="/xl/drawings/drawing30.xml" ContentType="application/vnd.openxmlformats-officedocument.drawingml.chartshapes+xml"/>
  <Override PartName="/xl/charts/chart21.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drawings/drawing33.xml" ContentType="application/vnd.openxmlformats-officedocument.drawingml.chartshapes+xml"/>
  <Override PartName="/xl/charts/chart23.xml" ContentType="application/vnd.openxmlformats-officedocument.drawingml.chart+xml"/>
  <Override PartName="/xl/drawings/drawing34.xml" ContentType="application/vnd.openxmlformats-officedocument.drawingml.chartshapes+xml"/>
  <Override PartName="/xl/charts/chart24.xml" ContentType="application/vnd.openxmlformats-officedocument.drawingml.chart+xml"/>
  <Override PartName="/xl/drawings/drawing35.xml" ContentType="application/vnd.openxmlformats-officedocument.drawingml.chartshapes+xml"/>
  <Override PartName="/xl/charts/chart25.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6.xml" ContentType="application/vnd.openxmlformats-officedocument.drawingml.chart+xml"/>
  <Override PartName="/xl/drawings/drawing38.xml" ContentType="application/vnd.openxmlformats-officedocument.drawingml.chartshapes+xml"/>
  <Override PartName="/xl/charts/chart27.xml" ContentType="application/vnd.openxmlformats-officedocument.drawingml.chart+xml"/>
  <Override PartName="/xl/drawings/drawing39.xml" ContentType="application/vnd.openxmlformats-officedocument.drawingml.chartshapes+xml"/>
  <Override PartName="/xl/charts/chart28.xml" ContentType="application/vnd.openxmlformats-officedocument.drawingml.chart+xml"/>
  <Override PartName="/xl/drawings/drawing40.xml" ContentType="application/vnd.openxmlformats-officedocument.drawingml.chartshapes+xml"/>
  <Override PartName="/xl/charts/chart29.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30.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1.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32.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33.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4.xml" ContentType="application/vnd.openxmlformats-officedocument.drawingml.chart+xml"/>
  <Override PartName="/xl/drawings/drawing51.xml" ContentType="application/vnd.openxmlformats-officedocument.drawingml.chartshapes+xml"/>
  <Override PartName="/xl/charts/chart35.xml" ContentType="application/vnd.openxmlformats-officedocument.drawingml.chart+xml"/>
  <Override PartName="/xl/drawings/drawing52.xml" ContentType="application/vnd.openxmlformats-officedocument.drawingml.chartshapes+xml"/>
  <Override PartName="/xl/charts/chart36.xml" ContentType="application/vnd.openxmlformats-officedocument.drawingml.chart+xml"/>
  <Override PartName="/xl/drawings/drawing53.xml" ContentType="application/vnd.openxmlformats-officedocument.drawingml.chartshapes+xml"/>
  <Override PartName="/xl/charts/chart3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38.xml" ContentType="application/vnd.openxmlformats-officedocument.drawingml.chart+xml"/>
  <Override PartName="/xl/drawings/drawing56.xml" ContentType="application/vnd.openxmlformats-officedocument.drawingml.chartshapes+xml"/>
  <Override PartName="/xl/charts/chart39.xml" ContentType="application/vnd.openxmlformats-officedocument.drawingml.chart+xml"/>
  <Override PartName="/xl/drawings/drawing57.xml" ContentType="application/vnd.openxmlformats-officedocument.drawingml.chartshapes+xml"/>
  <Override PartName="/xl/charts/chart40.xml" ContentType="application/vnd.openxmlformats-officedocument.drawingml.chart+xml"/>
  <Override PartName="/xl/drawings/drawing58.xml" ContentType="application/vnd.openxmlformats-officedocument.drawingml.chartshapes+xml"/>
  <Override PartName="/xl/charts/chart41.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42.xml" ContentType="application/vnd.openxmlformats-officedocument.drawingml.chart+xml"/>
  <Override PartName="/xl/drawings/drawing61.xml" ContentType="application/vnd.openxmlformats-officedocument.drawingml.chartshapes+xml"/>
  <Override PartName="/xl/charts/chart43.xml" ContentType="application/vnd.openxmlformats-officedocument.drawingml.chart+xml"/>
  <Override PartName="/xl/drawings/drawing6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bookViews>
  <sheets>
    <sheet name="Contents" sheetId="17" r:id="rId1"/>
    <sheet name="Contents Text" sheetId="146" state="hidden" r:id="rId2"/>
    <sheet name="Metadata" sheetId="107" r:id="rId3"/>
    <sheet name="Metadata Text" sheetId="147" state="hidden" r:id="rId4"/>
    <sheet name="Fig 3" sheetId="79" r:id="rId5"/>
    <sheet name="Fig 3 data" sheetId="35" r:id="rId6"/>
    <sheet name="Fig 4a" sheetId="150" r:id="rId7"/>
    <sheet name="Fig 4a&amp;b data" sheetId="36" r:id="rId8"/>
    <sheet name="Fig 5a" sheetId="163" r:id="rId9"/>
    <sheet name="Fig 5a&amp;b data" sheetId="38" r:id="rId10"/>
    <sheet name="Fig 6" sheetId="157" r:id="rId11"/>
    <sheet name="Fig 6 data" sheetId="116" r:id="rId12"/>
    <sheet name="Fig 7" sheetId="158" r:id="rId13"/>
    <sheet name="Fig 7 data" sheetId="110" r:id="rId14"/>
    <sheet name="Fig 8" sheetId="155" r:id="rId15"/>
    <sheet name="Fig 8 data" sheetId="40" r:id="rId16"/>
    <sheet name="Fig 9" sheetId="159" r:id="rId17"/>
    <sheet name="Fig 9 data" sheetId="98" r:id="rId18"/>
    <sheet name="Fig 10" sheetId="162" r:id="rId19"/>
    <sheet name="Fig 10 data" sheetId="55" r:id="rId20"/>
    <sheet name="Fig 11" sheetId="160" r:id="rId21"/>
    <sheet name="Fig 11 data" sheetId="46" r:id="rId22"/>
    <sheet name="Fig 12" sheetId="164" r:id="rId23"/>
    <sheet name="Fig 12 data" sheetId="59" r:id="rId24"/>
    <sheet name="Fig 13" sheetId="169" r:id="rId25"/>
    <sheet name="Fig 13 data" sheetId="137" r:id="rId26"/>
    <sheet name="Fig 14" sheetId="173" r:id="rId27"/>
    <sheet name="Fig 14 data" sheetId="112" r:id="rId28"/>
    <sheet name="Fig 15" sheetId="165" r:id="rId29"/>
    <sheet name="Fig 15 data" sheetId="64" r:id="rId30"/>
    <sheet name="Fig 16" sheetId="166" r:id="rId31"/>
    <sheet name="Fig 16 data" sheetId="66" r:id="rId32"/>
    <sheet name="Fig 17" sheetId="170" r:id="rId33"/>
    <sheet name="Fig 17 data" sheetId="118" r:id="rId34"/>
    <sheet name="Fig 18" sheetId="174" r:id="rId35"/>
    <sheet name="Fig 18 data" sheetId="149" r:id="rId36"/>
    <sheet name="Fig 19" sheetId="167" r:id="rId37"/>
    <sheet name="Fig 19 data" sheetId="106" r:id="rId38"/>
    <sheet name="Fig 20" sheetId="171" r:id="rId39"/>
    <sheet name="Fig 20 data" sheetId="124" r:id="rId40"/>
    <sheet name="Fig 21" sheetId="175" r:id="rId41"/>
    <sheet name="Fig 21 data" sheetId="120" r:id="rId42"/>
  </sheets>
  <definedNames>
    <definedName name="agestruct_ca_Scot_y1">'Fig 10 data'!$A$5:$E$38</definedName>
    <definedName name="agestruct_ca_Scot_y25">'Fig 10 data'!$G$5:$K$38</definedName>
    <definedName name="agestruct_hb_Scot_y1">'Fig 12 data'!$A$5:$E$20</definedName>
    <definedName name="agestruct_hb_Scot_y25">'Fig 12 data'!$G$5:$K$20</definedName>
    <definedName name="CONTENTS">'Contents Text'!$B$4:$B$27</definedName>
    <definedName name="METADATA">'Metadata Text'!$B$2:$B$7</definedName>
    <definedName name="mig_prev5yr">#REF!</definedName>
    <definedName name="npest">'Fig 7 data'!$A$7:$C$20</definedName>
    <definedName name="pc_agestruct_np_2">'Fig 14 data'!$A$5:$F$7</definedName>
    <definedName name="pc_agestruct_sdp_2">'Fig 13 data'!$A$5:$F$9</definedName>
    <definedName name="pctot_children_ca_Scot">'Fig 8 data'!$A$8:$C$41</definedName>
    <definedName name="pctot_children_ca_Scotonly">'Fig 8 data'!$A$5:$C$6</definedName>
    <definedName name="pctot_children_hb_Scot">'Fig 11 data'!$A$8:$C$23</definedName>
    <definedName name="pctot_children_hb_Scotonly">'Fig 11 data'!$A$5:$C$6</definedName>
    <definedName name="pctot_pens_ca_Scot">'Fig 8 data'!$I$8:$K$41</definedName>
    <definedName name="pctot_pens_ca_Scotonly">'Fig 8 data'!$I$5:$K$6</definedName>
    <definedName name="pctot_pens_hb_Scot">'Fig 11 data'!$I$8:$K$23</definedName>
    <definedName name="pctot_pens_hb_Scotonly">'Fig 11 data'!$I$5:$K$6</definedName>
    <definedName name="pctot_plus75_ca_Scot">'Fig 9 data'!$A$7:$C$40</definedName>
    <definedName name="pctot_plus75_ca_Scotonly">'Fig 9 data'!$A$4:$C$5</definedName>
    <definedName name="pctot_plus75_hb_Scot">'Fig 11 data'!$M$8:$O$23</definedName>
    <definedName name="pctot_plus75_hb_Scotonly">'Fig 11 data'!$M$5:$O$6</definedName>
    <definedName name="pctot_totpop_ca_Scot">'Fig 4a&amp;b data'!$A$8:$C$41</definedName>
    <definedName name="pctot_totpop_ca_Scotonly">'Fig 4a&amp;b data'!$A$5:$C$6</definedName>
    <definedName name="pctot_totpop_hb_Scot">'Fig 5a&amp;b data'!$A$8:$C$23</definedName>
    <definedName name="pctot_totpop_hb_Scotonly">'Fig 5a&amp;b data'!$A$5:$C$6</definedName>
    <definedName name="pctot_work_ca_Scot">'Fig 8 data'!$E$8:$G$41</definedName>
    <definedName name="pctot_work_ca_Scotonly">'Fig 8 data'!$E$5:$G$6</definedName>
    <definedName name="pctot_work_hb_Scot">'Fig 11 data'!$E$8:$G$23</definedName>
    <definedName name="pctot_work_hb_Scotonly">'Fig 11 data'!$E$5:$G$6</definedName>
    <definedName name="_xlnm.Print_Area" localSheetId="22">'Fig 12'!$A$1:$AA$39</definedName>
    <definedName name="sdpest">'Fig 6 data'!$A$7:$E$20</definedName>
    <definedName name="TEXT">'Metadata Text'!$B$9:$B$17</definedName>
    <definedName name="totpop_ca_compproj_pc">'Fig 15 data'!$A$7:$E$40</definedName>
    <definedName name="totpop_ca_compproj_pc_Scotonly">'Fig 15 data'!$A$4:$E$5</definedName>
    <definedName name="totpop_hb_compproj_pc">'Fig 16 data'!$A$7:$E$22</definedName>
    <definedName name="totpop_hb_compproj_pc_Scotonly">'Fig 16 data'!$A$4:$E$5</definedName>
    <definedName name="totpop_np_compproj_pc1">'Fig 18 data'!$A$4:$E$6</definedName>
    <definedName name="totpop_np_PPHMLM_1">'Fig 21 data'!$A$7:$D$33</definedName>
    <definedName name="totpop_np_PPHMLM_2">'Fig 21 data'!$F$7:$I$33</definedName>
    <definedName name="totpop_np_t">'Fig 7 data'!$A$22:$C$48</definedName>
    <definedName name="totpop_prev50yr">'Fig 3 data'!$A$5:$B$55</definedName>
    <definedName name="totpop_Scot_allvars">'Fig 19 data'!$A$6:$I$32</definedName>
    <definedName name="totpop_Scot_t1">'Fig 3 data'!$A$57:$B$83</definedName>
    <definedName name="totpop_sdp_compproj_pc1">'Fig 17 data'!$A$4:$E$8</definedName>
    <definedName name="totpop_sdp_PPHMLM_1">'Fig 20 data'!$A$7:$D$33</definedName>
    <definedName name="totpop_sdp_PPHMLM_2">'Fig 20 data'!$E$7:$H$33</definedName>
    <definedName name="totpop_sdp_PPHMLM_3">'Fig 20 data'!$I$7:$L$33</definedName>
    <definedName name="totpop_sdp_PPHMLM_4">'Fig 20 data'!$M$7:$P$33</definedName>
    <definedName name="totpop_sdp_t">'Fig 6 data'!$A$22:$E$48</definedName>
  </definedNames>
  <calcPr calcId="145621"/>
</workbook>
</file>

<file path=xl/calcChain.xml><?xml version="1.0" encoding="utf-8"?>
<calcChain xmlns="http://schemas.openxmlformats.org/spreadsheetml/2006/main">
  <c r="G5" i="120" l="1"/>
  <c r="B5" i="120"/>
  <c r="N5" i="124"/>
  <c r="J5" i="124"/>
  <c r="F5" i="124"/>
  <c r="B5" i="124"/>
  <c r="C6" i="110" l="1"/>
  <c r="B6" i="110"/>
  <c r="A5" i="116"/>
  <c r="E6" i="116"/>
  <c r="D6" i="116"/>
  <c r="C6" i="116"/>
  <c r="B6" i="116"/>
  <c r="B5" i="116"/>
  <c r="C5" i="116"/>
  <c r="D5" i="116"/>
  <c r="E5" i="116"/>
  <c r="B19" i="147" l="1"/>
  <c r="C4" i="112"/>
  <c r="C4" i="137" l="1"/>
  <c r="A2" i="38" l="1"/>
  <c r="A65" i="173" l="1"/>
  <c r="A34" i="173"/>
  <c r="A20" i="170" l="1"/>
  <c r="A12" i="137"/>
  <c r="A72" i="169"/>
  <c r="G4" i="59" l="1"/>
  <c r="A4" i="59"/>
  <c r="A36" i="120"/>
  <c r="A14" i="137"/>
  <c r="G4" i="55"/>
  <c r="A4" i="55"/>
  <c r="A53" i="155" l="1"/>
  <c r="B18" i="147" l="1"/>
  <c r="A13" i="107" l="1"/>
  <c r="A10" i="107"/>
  <c r="A1" i="35"/>
  <c r="A1" i="59" l="1"/>
  <c r="A1" i="164" s="1"/>
  <c r="A1" i="157"/>
  <c r="A2" i="36"/>
</calcChain>
</file>

<file path=xl/sharedStrings.xml><?xml version="1.0" encoding="utf-8"?>
<sst xmlns="http://schemas.openxmlformats.org/spreadsheetml/2006/main" count="1333" uniqueCount="264">
  <si>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</si>
  <si>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</si>
  <si>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</si>
  <si>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</si>
  <si>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</si>
  <si>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</si>
  <si>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</si>
  <si>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</si>
  <si>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</si>
  <si>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</si>
  <si>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</si>
  <si>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</si>
  <si>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</si>
  <si>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</si>
  <si>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</si>
  <si>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</si>
  <si>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</si>
  <si>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</si>
  <si>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</si>
  <si>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</si>
  <si>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</si>
  <si>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</si>
  <si>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</si>
  <si>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</si>
  <si>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</si>
  <si>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</si>
  <si>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</si>
  <si>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</si>
  <si>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</si>
  <si>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Working age</t>
  </si>
  <si>
    <t>Area</t>
  </si>
  <si>
    <t xml:space="preserve">Back to contents page </t>
  </si>
  <si>
    <t>Year</t>
  </si>
  <si>
    <t>Population</t>
  </si>
  <si>
    <t>Figure 12</t>
  </si>
  <si>
    <t>Principal</t>
  </si>
  <si>
    <t>High fertility</t>
  </si>
  <si>
    <t>Low fertility</t>
  </si>
  <si>
    <t>Back to contents page</t>
  </si>
  <si>
    <t>High life expectancy</t>
  </si>
  <si>
    <t>Low migration</t>
  </si>
  <si>
    <t>Low life expectancy</t>
  </si>
  <si>
    <t>High migration</t>
  </si>
  <si>
    <t>Metadata</t>
  </si>
  <si>
    <t>Metadata associated with the projected population data in these figures</t>
  </si>
  <si>
    <t>General Details</t>
  </si>
  <si>
    <t>Dataset Title:</t>
  </si>
  <si>
    <t>Time Period of Dataset:</t>
  </si>
  <si>
    <t>Geographic Coverage:</t>
  </si>
  <si>
    <t>Supplier:</t>
  </si>
  <si>
    <t>National Records of Scotland (NRS)</t>
  </si>
  <si>
    <t>Department:</t>
  </si>
  <si>
    <t>Methodology:</t>
  </si>
  <si>
    <t>For more information on how the population projections are created please refer to the Methodology Guide within the Sub-National Population Projections section of the NRS website.</t>
  </si>
  <si>
    <t>Demography, Population and Migration Statistics Branch</t>
  </si>
  <si>
    <t>Note</t>
  </si>
  <si>
    <t>Population Projections for Scottish Areas (2014-based)</t>
  </si>
  <si>
    <t>Figure 13</t>
  </si>
  <si>
    <t>Figure 14</t>
  </si>
  <si>
    <t>Figure 15</t>
  </si>
  <si>
    <t>Figure 16</t>
  </si>
  <si>
    <t>Figure 17</t>
  </si>
  <si>
    <t>Figure 18</t>
  </si>
  <si>
    <t>Figure 19</t>
  </si>
  <si>
    <t>SESplan</t>
  </si>
  <si>
    <t>TAYplan</t>
  </si>
  <si>
    <t>`</t>
  </si>
  <si>
    <t xml:space="preserve">Low migration </t>
  </si>
  <si>
    <t xml:space="preserve">Figure 3 </t>
  </si>
  <si>
    <t>Figure 4a&amp;b</t>
  </si>
  <si>
    <t xml:space="preserve"> Principal</t>
  </si>
  <si>
    <t xml:space="preserve"> High migration</t>
  </si>
  <si>
    <t xml:space="preserve"> Low migration </t>
  </si>
  <si>
    <t>Clydeplan</t>
  </si>
  <si>
    <t>Cairngorms National Park</t>
  </si>
  <si>
    <t>Figure 6</t>
  </si>
  <si>
    <t>Figure 20</t>
  </si>
  <si>
    <t>Figure 21</t>
  </si>
  <si>
    <t>text</t>
  </si>
  <si>
    <t>© Crown Copyright 2016</t>
  </si>
  <si>
    <t>Commentary:</t>
  </si>
  <si>
    <t>Title</t>
  </si>
  <si>
    <t>For more information on how the population estimates are produced for the base year and previous years in Figure 3 please refer to the Mid-Year Population Estimates for Scotland: Methodology Guide within the Mid-Year Population Estimates section of the NRS website.</t>
  </si>
  <si>
    <t>Charts for all administrative areas are available in the results section for this publication on the National Records of Scotland website.</t>
  </si>
  <si>
    <t>Percentage change</t>
  </si>
  <si>
    <t>Important notes</t>
  </si>
  <si>
    <t>This section needs to be manually adjusted to contain the correct number of years</t>
  </si>
  <si>
    <t>Base year</t>
  </si>
  <si>
    <t>End year</t>
  </si>
  <si>
    <t>Note on Fig. 3 data</t>
  </si>
  <si>
    <t>Health boards</t>
  </si>
  <si>
    <t>Pension act detail</t>
  </si>
  <si>
    <t xml:space="preserve">The figures are in millions, and are populations at 30th June. </t>
  </si>
  <si>
    <t>Note on Fig A1</t>
  </si>
  <si>
    <t>Scotland</t>
  </si>
  <si>
    <t>Label Figure A1</t>
  </si>
  <si>
    <t>Pensionable age and over</t>
  </si>
  <si>
    <t>Base year +1</t>
  </si>
  <si>
    <t>Figure 8</t>
  </si>
  <si>
    <t>Figure 9</t>
  </si>
  <si>
    <t>Western Isles</t>
  </si>
  <si>
    <t>Forth Valley</t>
  </si>
  <si>
    <t>Lothian</t>
  </si>
  <si>
    <t>Shetland</t>
  </si>
  <si>
    <t>Lanarkshire</t>
  </si>
  <si>
    <t>Tayside</t>
  </si>
  <si>
    <t>Borders</t>
  </si>
  <si>
    <t>Grampian</t>
  </si>
  <si>
    <t>Orkney</t>
  </si>
  <si>
    <t>Aged 75 and over</t>
  </si>
  <si>
    <t>Figure 10</t>
  </si>
  <si>
    <t>Note text needs to be size 12 for copying graph into word and may be changed afterwards</t>
  </si>
  <si>
    <t>Figure 11</t>
  </si>
  <si>
    <t>(1,000s)</t>
  </si>
  <si>
    <t>Scale does not start at zero.</t>
  </si>
  <si>
    <t>Na h-Eileanan Siar</t>
  </si>
  <si>
    <t>Children (aged 0 to 15)</t>
  </si>
  <si>
    <t>Figures are projected populations at 30 June and are in millions.</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</si>
  <si>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</si>
  <si>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</si>
  <si>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</si>
  <si>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</si>
  <si>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</si>
  <si>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</si>
  <si>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</si>
  <si>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</si>
  <si>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</si>
  <si>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</si>
  <si>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</si>
  <si>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</si>
  <si>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</si>
  <si>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Argyll and Bute</t>
  </si>
  <si>
    <t>Dumfries and Galloway</t>
  </si>
  <si>
    <t>Perth and Kinross</t>
  </si>
  <si>
    <t>City of Edinburgh</t>
  </si>
  <si>
    <t>Ayrshire and Arran</t>
  </si>
  <si>
    <t>Greater Glasgow and Clyde</t>
  </si>
  <si>
    <t>2012-based</t>
  </si>
  <si>
    <t>2014-based</t>
  </si>
  <si>
    <t>year</t>
  </si>
  <si>
    <t>PP_POPULATION</t>
  </si>
  <si>
    <t>HM_POPULATION</t>
  </si>
  <si>
    <t>HL_POPULATION</t>
  </si>
  <si>
    <t>HF_POPULATION</t>
  </si>
  <si>
    <t>LM_POPULATION</t>
  </si>
  <si>
    <t>LL_POPULATION</t>
  </si>
  <si>
    <t>LF_POPULATION</t>
  </si>
  <si>
    <t>ZM_POPULATION</t>
  </si>
  <si>
    <t>Aberdeen City and Shire</t>
  </si>
  <si>
    <t>Loch Lomond and The Trossachs Na</t>
  </si>
  <si>
    <t>Loch Lomond and The Trossachs National Park</t>
  </si>
  <si>
    <t>HM</t>
  </si>
  <si>
    <t>HF</t>
  </si>
  <si>
    <t>LM</t>
  </si>
  <si>
    <t>LF</t>
  </si>
  <si>
    <t>Figure 7</t>
  </si>
  <si>
    <t>Figure 5a&amp;b</t>
  </si>
  <si>
    <t>The percentage increase in population aged 75 and over is on a different scale to the rest of these charts.</t>
  </si>
  <si>
    <t>Cairngorms</t>
  </si>
  <si>
    <t>Loch Lomond and The Trossachs</t>
  </si>
  <si>
    <t>Actual population: mid-year estimates</t>
  </si>
  <si>
    <t>Projected population</t>
  </si>
  <si>
    <t>SDP area: population estimates</t>
  </si>
  <si>
    <t>National Park: population estimates</t>
  </si>
  <si>
    <t>The chart for percentage change in population aged 75 and over is on a different scale to the other charts.</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</si>
  <si>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</si>
  <si>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</si>
  <si>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</si>
  <si>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</si>
  <si>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</si>
  <si>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</si>
  <si>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</si>
  <si>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</si>
  <si>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</si>
  <si>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</si>
  <si>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</si>
  <si>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</si>
  <si>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</si>
  <si>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</si>
  <si>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</si>
  <si>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</si>
  <si>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</si>
  <si>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ZOM</t>
  </si>
  <si>
    <t>Zero outwith Scotland migration</t>
  </si>
  <si>
    <t>The charts above each have different vertical scales which do not start at zero.</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</si>
  <si>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</si>
  <si>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</si>
  <si>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</si>
  <si>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</si>
  <si>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</si>
  <si>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</si>
  <si>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</si>
  <si>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</si>
  <si>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</si>
  <si>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</si>
  <si>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</si>
  <si>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</si>
  <si>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</si>
  <si>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</si>
  <si>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</si>
  <si>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</si>
  <si>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</si>
  <si>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</si>
  <si>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</si>
  <si>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</si>
  <si>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</si>
  <si>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</si>
  <si>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</si>
  <si>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</si>
  <si>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</si>
  <si>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</si>
  <si>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</si>
  <si>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</si>
  <si>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</si>
  <si>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</si>
  <si>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</si>
  <si>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</si>
  <si>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S08000028</t>
  </si>
  <si>
    <t>S08000017</t>
  </si>
  <si>
    <t>S08000015</t>
  </si>
  <si>
    <t>S08000026</t>
  </si>
  <si>
    <t>S08000022</t>
  </si>
  <si>
    <t>S08000023</t>
  </si>
  <si>
    <t>S08000025</t>
  </si>
  <si>
    <t>S08000016</t>
  </si>
  <si>
    <t>S08000021</t>
  </si>
  <si>
    <t>S08000018</t>
  </si>
  <si>
    <t>S08000019</t>
  </si>
  <si>
    <t>S08000027</t>
  </si>
  <si>
    <t>S08000020</t>
  </si>
  <si>
    <t>S08000024</t>
  </si>
  <si>
    <t>S11000001</t>
  </si>
  <si>
    <t>S11000004</t>
  </si>
  <si>
    <t>S11000003</t>
  </si>
  <si>
    <t>S11000005</t>
  </si>
  <si>
    <t>S21000003</t>
  </si>
  <si>
    <t>S21000002</t>
  </si>
  <si>
    <t>Projected percentage change in population, by age structure, National Park areas, 2014 to 2039</t>
  </si>
  <si>
    <t>Code</t>
  </si>
  <si>
    <t>S92000003</t>
  </si>
  <si>
    <t>Notes</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</si>
  <si>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</si>
  <si>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</si>
  <si>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4a&amp;b: Projected percentage change in population, by council area, 2014 to 2039</t>
  </si>
  <si>
    <t>Figure 5a&amp;b: Projected percentage change in population, by NHS Board area, 2014 to 2039</t>
  </si>
  <si>
    <t>Figure 6: Estimated population of Strategic Development Plan areas, actual and projected (2014-based), 2002 to 2039</t>
  </si>
  <si>
    <t>Figure 7: Estimated population of National Park areas, actual and projected (2014-based), 2002 to 2039</t>
  </si>
  <si>
    <t>Figure 8: Projected percentage change in population by age structure, council area, 2014 to 2039</t>
  </si>
  <si>
    <t>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t>
  </si>
  <si>
    <t>Figure 9: Projected percentage change in population aged 75 and over, by council area, 2014 to 2039</t>
  </si>
  <si>
    <t>Figure 10: Age structure of council areas in 2014 and 2039: children (aged 0 to 15), working age, and pensionable age and over (percentage)</t>
  </si>
  <si>
    <t>Figure 11: Projected percentage change in population by age structure, NHS Board area, 2014 to 2039</t>
  </si>
  <si>
    <t>Figure 13: Projected percentage change in population, by age structure, in Strategic Development Plan areas, 2014 to 2039</t>
  </si>
  <si>
    <t>Figure 14: Projected percentage change in population, by age structure, National Park areas, 2014 to 2039</t>
  </si>
  <si>
    <t>Figure 15: Percentage difference between projected 2037 population using 2012-based and 2014-based projections, by council area</t>
  </si>
  <si>
    <t>Figure 16: Percentage difference between projected 2037 population using 2012-based and 2014-based projections, by NHS Board area</t>
  </si>
  <si>
    <t>Figure 17: Percentage difference between projected 2037 population using 2012-based and 2014-based projections, by Strategic Development Plan area</t>
  </si>
  <si>
    <t>Figure 18: Percentage difference between projected 2037 population using 2012-based and 2014-based projections, by National Park area</t>
  </si>
  <si>
    <t>Figure 19: Variant population projections, Scotland, 2014 to 2039</t>
  </si>
  <si>
    <t>Figure 20: Projected population of the Strategic Development Plan areas under the principal and migration variants, 2014 to 2039</t>
  </si>
  <si>
    <t>Figure 21: Projected population of National Park areas under the principal and migration variants, 2014 to 2039</t>
  </si>
  <si>
    <t>HLE</t>
  </si>
  <si>
    <t>LLE</t>
  </si>
  <si>
    <t>Loch Lomond and The
Trossachs National Park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</si>
</sst>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 ##0"/>
    <numFmt numFmtId="168" formatCode="#,##0.000"/>
  </numFmts>
  <fonts count="45">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sz val="10"/>
      <name val="Arial"/>
      <family val="2"/>
    </font>
    <font>
      <u/>
      <sz val="10"/>
      <color indexed="12"/>
      <name val="Arial"/>
      <family val="2"/>
    </font>
    <font>
      <b/>
      <sz val="10"/>
      <name val="Arial"/>
      <family val="2"/>
    </font>
    <font>
      <sz val="8"/>
      <name val="Arial"/>
      <family val="2"/>
    </font>
    <font>
      <vertAlign val="superscript"/>
      <sz val="8"/>
      <name val="Arial (W1)"/>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indexed="17"/>
      <name val="Arial"/>
      <family val="2"/>
    </font>
    <font>
      <b/>
      <sz val="10"/>
      <color indexed="17"/>
      <name val="Arial"/>
      <family val="2"/>
    </font>
    <font>
      <b/>
      <u/>
      <sz val="10"/>
      <color indexed="12"/>
      <name val="Arial"/>
      <family val="2"/>
    </font>
    <font>
      <b/>
      <sz val="14"/>
      <name val="Arial"/>
      <family val="2"/>
    </font>
    <font>
      <sz val="10"/>
      <color theme="0"/>
      <name val="Arial"/>
      <family val="2"/>
    </font>
    <font>
      <sz val="10"/>
      <color rgb="FF00000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0"/>
      <color indexed="8"/>
      <name val="Arial"/>
      <family val="2"/>
    </font>
    <font>
      <b/>
      <sz val="11"/>
      <name val="Arial"/>
      <family val="2"/>
    </font>
    <font>
      <sz val="11"/>
      <name val="Arial"/>
      <family val="2"/>
    </font>
    <font>
      <b/>
      <sz val="10"/>
      <color theme="5"/>
      <name val="Arial"/>
      <family val="2"/>
    </font>
    <font>
      <b/>
      <sz val="12"/>
      <color rgb="FFFF0000"/>
      <name val="Arial"/>
      <family val="2"/>
    </font>
    <font>
      <u/>
      <sz val="8"/>
      <color indexed="12"/>
      <name val="Arial"/>
      <family val="2"/>
    </font>
    <font>
      <b/>
      <sz val="8"/>
      <color rgb="FF0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s>
  <cellStyleXfs count="9">
    <xf numFmtId="0" fontId="0" fillId="0" borderId="0"/>
    <xf numFmtId="0" fontId="14" fillId="0" borderId="0" applyNumberFormat="0" applyFill="0" applyBorder="0" applyAlignment="0" applyProtection="0">
      <alignment vertical="top"/>
      <protection locked="0"/>
    </xf>
    <xf numFmtId="0" fontId="10" fillId="0" borderId="0"/>
    <xf numFmtId="0" fontId="13" fillId="0" borderId="0"/>
    <xf numFmtId="3" fontId="10" fillId="0" borderId="0"/>
    <xf numFmtId="0" fontId="8" fillId="0" borderId="0"/>
    <xf numFmtId="0" fontId="25" fillId="0" borderId="0" applyNumberFormat="0" applyFill="0" applyBorder="0" applyAlignment="0" applyProtection="0"/>
    <xf numFmtId="0" fontId="8" fillId="0" borderId="0"/>
    <xf numFmtId="0" fontId="6" fillId="0" borderId="0"/>
  </cellStyleXfs>
  <cellXfs count="422">
    <xf numFmtId="0" fontId="0" fillId="0" borderId="0" xfId="0"/>
    <xf numFmtId="0" fontId="11" fillId="2" borderId="0" xfId="0" applyFont="1" applyFill="1" applyAlignment="1">
      <alignment horizontal="left"/>
    </xf>
    <xf numFmtId="0" fontId="11" fillId="2" borderId="0" xfId="0" applyFont="1" applyFill="1" applyAlignment="1"/>
    <xf numFmtId="0" fontId="12" fillId="2" borderId="0" xfId="0" applyFont="1" applyFill="1"/>
    <xf numFmtId="0" fontId="18" fillId="2" borderId="0" xfId="1" applyFont="1" applyFill="1" applyAlignment="1" applyProtection="1"/>
    <xf numFmtId="0" fontId="16" fillId="2" borderId="0" xfId="0" applyFont="1" applyFill="1"/>
    <xf numFmtId="0" fontId="19" fillId="2" borderId="0" xfId="0" applyFont="1" applyFill="1"/>
    <xf numFmtId="0" fontId="15" fillId="2" borderId="0" xfId="0" applyFont="1" applyFill="1"/>
    <xf numFmtId="0" fontId="22" fillId="2" borderId="0" xfId="0" applyFont="1" applyFill="1"/>
    <xf numFmtId="0" fontId="13" fillId="2" borderId="0" xfId="0" applyFont="1" applyFill="1"/>
    <xf numFmtId="0" fontId="16" fillId="2" borderId="0" xfId="0" applyFont="1" applyFill="1" applyBorder="1"/>
    <xf numFmtId="3" fontId="16" fillId="2" borderId="0" xfId="0" applyNumberFormat="1" applyFont="1" applyFill="1"/>
    <xf numFmtId="0" fontId="16" fillId="2" borderId="0" xfId="0" applyFont="1" applyFill="1" applyBorder="1" applyAlignment="1">
      <alignment horizontal="left"/>
    </xf>
    <xf numFmtId="164" fontId="16" fillId="2" borderId="0" xfId="0" applyNumberFormat="1" applyFont="1" applyFill="1"/>
    <xf numFmtId="165" fontId="16" fillId="2" borderId="0" xfId="0" applyNumberFormat="1" applyFont="1" applyFill="1"/>
    <xf numFmtId="0" fontId="22" fillId="2" borderId="0" xfId="0" applyFont="1" applyFill="1" applyBorder="1" applyAlignment="1">
      <alignment horizontal="left"/>
    </xf>
    <xf numFmtId="0" fontId="14" fillId="2" borderId="0" xfId="1" applyFont="1" applyFill="1" applyAlignment="1" applyProtection="1"/>
    <xf numFmtId="0" fontId="17" fillId="2" borderId="0" xfId="0" applyFont="1" applyFill="1"/>
    <xf numFmtId="164" fontId="17" fillId="2" borderId="0" xfId="0" applyNumberFormat="1" applyFont="1" applyFill="1"/>
    <xf numFmtId="0" fontId="10" fillId="2" borderId="0" xfId="0" applyFont="1" applyFill="1"/>
    <xf numFmtId="3" fontId="16" fillId="2" borderId="0" xfId="0" applyNumberFormat="1" applyFont="1" applyFill="1" applyBorder="1" applyAlignment="1">
      <alignment horizontal="left"/>
    </xf>
    <xf numFmtId="3" fontId="19" fillId="2" borderId="0" xfId="0" applyNumberFormat="1" applyFont="1" applyFill="1"/>
    <xf numFmtId="3" fontId="22" fillId="2" borderId="0" xfId="0" applyNumberFormat="1" applyFont="1" applyFill="1" applyBorder="1" applyAlignment="1">
      <alignment horizontal="left"/>
    </xf>
    <xf numFmtId="0" fontId="21" fillId="2" borderId="0" xfId="0" applyFont="1" applyFill="1" applyAlignment="1">
      <alignment vertical="top" wrapText="1"/>
    </xf>
    <xf numFmtId="0" fontId="13" fillId="2" borderId="0" xfId="0" applyFont="1" applyFill="1" applyAlignment="1">
      <alignment vertical="top"/>
    </xf>
    <xf numFmtId="0" fontId="0" fillId="2" borderId="0" xfId="0" applyFill="1"/>
    <xf numFmtId="0" fontId="0" fillId="2" borderId="0" xfId="0" applyFill="1" applyAlignment="1"/>
    <xf numFmtId="0" fontId="14" fillId="2" borderId="0" xfId="1" applyFill="1" applyAlignment="1" applyProtection="1"/>
    <xf numFmtId="0" fontId="16" fillId="2" borderId="0" xfId="0" applyFont="1" applyFill="1" applyAlignment="1">
      <alignment vertical="center"/>
    </xf>
    <xf numFmtId="0" fontId="8" fillId="2" borderId="0" xfId="0" applyFont="1" applyFill="1"/>
    <xf numFmtId="0" fontId="8" fillId="2" borderId="0" xfId="0" applyFont="1" applyFill="1" applyAlignment="1">
      <alignment vertical="center"/>
    </xf>
    <xf numFmtId="164" fontId="8" fillId="2" borderId="0" xfId="0" applyNumberFormat="1" applyFont="1" applyFill="1"/>
    <xf numFmtId="0" fontId="13" fillId="2" borderId="0" xfId="0" quotePrefix="1" applyFont="1" applyFill="1" applyAlignment="1">
      <alignment horizontal="left"/>
    </xf>
    <xf numFmtId="0" fontId="11" fillId="2" borderId="0" xfId="0" applyFont="1" applyFill="1"/>
    <xf numFmtId="3" fontId="16" fillId="2" borderId="0" xfId="0" applyNumberFormat="1" applyFont="1" applyFill="1" applyBorder="1" applyAlignment="1">
      <alignment horizontal="right"/>
    </xf>
    <xf numFmtId="0" fontId="13" fillId="2" borderId="0" xfId="0" applyFont="1" applyFill="1" applyAlignment="1">
      <alignment horizontal="left" vertical="center" readingOrder="1"/>
    </xf>
    <xf numFmtId="0" fontId="20" fillId="2" borderId="0" xfId="0" applyFont="1" applyFill="1"/>
    <xf numFmtId="0" fontId="9" fillId="2" borderId="2" xfId="0" applyFont="1" applyFill="1" applyBorder="1" applyAlignment="1">
      <alignment horizontal="right" vertical="center" wrapText="1"/>
    </xf>
    <xf numFmtId="0" fontId="8" fillId="2" borderId="0" xfId="5" applyFill="1"/>
    <xf numFmtId="0" fontId="11" fillId="2" borderId="0" xfId="5" applyFont="1" applyFill="1"/>
    <xf numFmtId="0" fontId="14" fillId="2" borderId="0" xfId="6" applyFont="1" applyFill="1"/>
    <xf numFmtId="0" fontId="9" fillId="2" borderId="0" xfId="5" applyFont="1" applyFill="1"/>
    <xf numFmtId="0" fontId="28" fillId="2" borderId="0" xfId="6" applyFont="1" applyFill="1"/>
    <xf numFmtId="3" fontId="8" fillId="2" borderId="0" xfId="5" applyNumberFormat="1" applyFill="1"/>
    <xf numFmtId="9" fontId="8" fillId="2" borderId="0" xfId="5" applyNumberFormat="1" applyFont="1" applyFill="1" applyBorder="1"/>
    <xf numFmtId="0" fontId="8" fillId="2" borderId="0" xfId="5" applyFont="1" applyFill="1" applyBorder="1"/>
    <xf numFmtId="9" fontId="8" fillId="2" borderId="0" xfId="5" applyNumberFormat="1" applyFill="1"/>
    <xf numFmtId="3" fontId="8" fillId="2" borderId="0" xfId="5" applyNumberFormat="1" applyFill="1" applyBorder="1"/>
    <xf numFmtId="0" fontId="8" fillId="2" borderId="5" xfId="5" applyFill="1" applyBorder="1"/>
    <xf numFmtId="0" fontId="26" fillId="2" borderId="0" xfId="5" applyFont="1" applyFill="1"/>
    <xf numFmtId="0" fontId="27" fillId="2" borderId="0" xfId="5" applyFont="1" applyFill="1"/>
    <xf numFmtId="3" fontId="26" fillId="2" borderId="0" xfId="5" applyNumberFormat="1" applyFont="1" applyFill="1"/>
    <xf numFmtId="0" fontId="8" fillId="2" borderId="0" xfId="7" applyFill="1"/>
    <xf numFmtId="0" fontId="9" fillId="2" borderId="0" xfId="7" applyFont="1" applyFill="1" applyAlignment="1">
      <alignment horizontal="right"/>
    </xf>
    <xf numFmtId="0" fontId="19" fillId="2" borderId="0" xfId="0" applyFont="1" applyFill="1" applyAlignment="1">
      <alignment vertical="center"/>
    </xf>
    <xf numFmtId="0" fontId="12" fillId="2" borderId="0" xfId="0" applyFont="1" applyFill="1" applyAlignment="1">
      <alignment vertical="center"/>
    </xf>
    <xf numFmtId="0" fontId="0" fillId="2" borderId="0" xfId="0" applyFill="1" applyAlignment="1">
      <alignment vertical="center"/>
    </xf>
    <xf numFmtId="0" fontId="14" fillId="2" borderId="0" xfId="1" applyFont="1" applyFill="1" applyAlignment="1" applyProtection="1">
      <alignment wrapText="1"/>
    </xf>
    <xf numFmtId="0" fontId="7" fillId="2" borderId="0" xfId="0" applyFont="1" applyFill="1" applyAlignment="1">
      <alignment horizontal="right"/>
    </xf>
    <xf numFmtId="0" fontId="7" fillId="2" borderId="0" xfId="0" applyFont="1" applyFill="1" applyAlignment="1">
      <alignment vertical="center"/>
    </xf>
    <xf numFmtId="0" fontId="13" fillId="2" borderId="0" xfId="0" applyFont="1" applyFill="1" applyAlignment="1">
      <alignment horizontal="left" vertical="top" wrapText="1"/>
    </xf>
    <xf numFmtId="0" fontId="14" fillId="2" borderId="0" xfId="1" applyFont="1" applyFill="1" applyAlignment="1" applyProtection="1">
      <alignment horizontal="left" vertical="center"/>
    </xf>
    <xf numFmtId="0" fontId="13" fillId="2" borderId="0" xfId="0" applyFont="1" applyFill="1" applyAlignment="1"/>
    <xf numFmtId="0" fontId="12" fillId="2" borderId="0" xfId="0" applyFont="1" applyFill="1" applyAlignment="1"/>
    <xf numFmtId="0" fontId="8" fillId="2" borderId="0" xfId="0" applyFont="1" applyFill="1" applyAlignment="1"/>
    <xf numFmtId="0" fontId="16" fillId="2" borderId="0" xfId="0" applyFont="1" applyFill="1" applyAlignment="1"/>
    <xf numFmtId="0" fontId="10" fillId="2" borderId="0" xfId="0" applyFont="1" applyFill="1" applyAlignment="1"/>
    <xf numFmtId="0" fontId="11" fillId="2" borderId="0" xfId="7" applyFont="1" applyFill="1"/>
    <xf numFmtId="0" fontId="23" fillId="2" borderId="0" xfId="0" applyFont="1" applyFill="1" applyAlignment="1">
      <alignment wrapText="1"/>
    </xf>
    <xf numFmtId="0" fontId="19" fillId="2" borderId="0" xfId="0" applyFont="1" applyFill="1" applyAlignment="1"/>
    <xf numFmtId="0" fontId="23" fillId="2" borderId="0" xfId="0" applyFont="1" applyFill="1" applyAlignment="1"/>
    <xf numFmtId="0" fontId="6" fillId="2" borderId="0" xfId="0" applyFont="1" applyFill="1" applyAlignment="1">
      <alignment vertical="center"/>
    </xf>
    <xf numFmtId="0" fontId="6" fillId="2" borderId="0" xfId="0" applyFont="1" applyFill="1" applyAlignment="1"/>
    <xf numFmtId="0" fontId="6" fillId="2" borderId="0" xfId="1" applyFont="1" applyFill="1" applyAlignment="1" applyProtection="1">
      <alignment horizontal="left" vertical="center"/>
    </xf>
    <xf numFmtId="0" fontId="7" fillId="2" borderId="0" xfId="0" applyFont="1" applyFill="1" applyAlignment="1"/>
    <xf numFmtId="0" fontId="6" fillId="2" borderId="0" xfId="8" applyFont="1" applyFill="1" applyAlignment="1"/>
    <xf numFmtId="0" fontId="6" fillId="2" borderId="0" xfId="0" applyFont="1" applyFill="1"/>
    <xf numFmtId="0" fontId="11" fillId="2" borderId="0" xfId="5" applyFont="1" applyFill="1" applyAlignment="1"/>
    <xf numFmtId="0" fontId="13" fillId="2" borderId="0" xfId="0" applyFont="1" applyFill="1" applyAlignment="1">
      <alignment vertical="top" wrapText="1"/>
    </xf>
    <xf numFmtId="3" fontId="23" fillId="2" borderId="0" xfId="0" quotePrefix="1" applyNumberFormat="1" applyFont="1" applyFill="1" applyBorder="1"/>
    <xf numFmtId="0" fontId="22" fillId="2" borderId="0" xfId="0" applyFont="1" applyFill="1" applyBorder="1"/>
    <xf numFmtId="0" fontId="22" fillId="2" borderId="0" xfId="5" applyFont="1" applyFill="1"/>
    <xf numFmtId="0" fontId="22" fillId="2" borderId="0" xfId="7" applyFont="1" applyFill="1"/>
    <xf numFmtId="0" fontId="8" fillId="2" borderId="0" xfId="5" applyFill="1" applyAlignment="1">
      <alignment vertical="center" wrapText="1"/>
    </xf>
    <xf numFmtId="0" fontId="26" fillId="2" borderId="0" xfId="5" applyFont="1" applyFill="1" applyAlignment="1">
      <alignment vertical="center" wrapText="1"/>
    </xf>
    <xf numFmtId="0" fontId="33" fillId="2" borderId="0" xfId="0" applyFont="1" applyFill="1" applyAlignment="1"/>
    <xf numFmtId="0" fontId="30" fillId="2" borderId="0" xfId="0" applyFont="1" applyFill="1" applyAlignment="1"/>
    <xf numFmtId="0" fontId="34" fillId="2" borderId="0" xfId="1" applyFont="1" applyFill="1" applyAlignment="1" applyProtection="1"/>
    <xf numFmtId="0" fontId="13" fillId="2" borderId="0" xfId="0" applyFont="1" applyFill="1" applyAlignment="1">
      <alignment wrapText="1"/>
    </xf>
    <xf numFmtId="0" fontId="35" fillId="2" borderId="0" xfId="0" applyFont="1" applyFill="1" applyAlignment="1">
      <alignment vertical="center"/>
    </xf>
    <xf numFmtId="0" fontId="10" fillId="2" borderId="0" xfId="0" quotePrefix="1" applyFont="1" applyFill="1" applyAlignment="1"/>
    <xf numFmtId="0" fontId="36" fillId="2" borderId="0" xfId="0" applyFont="1" applyFill="1" applyAlignment="1"/>
    <xf numFmtId="0" fontId="14" fillId="2" borderId="0" xfId="1" applyFont="1" applyFill="1" applyAlignment="1" applyProtection="1">
      <alignment horizontal="right" vertical="center" wrapText="1"/>
    </xf>
    <xf numFmtId="0" fontId="0" fillId="2" borderId="0" xfId="0" applyFill="1" applyAlignment="1">
      <alignment wrapText="1"/>
    </xf>
    <xf numFmtId="0" fontId="37" fillId="2" borderId="0" xfId="0" applyFont="1" applyFill="1" applyAlignment="1"/>
    <xf numFmtId="0" fontId="13" fillId="2" borderId="0" xfId="0" applyFont="1" applyFill="1" applyAlignment="1">
      <alignment horizontal="right"/>
    </xf>
    <xf numFmtId="49" fontId="13" fillId="2" borderId="0" xfId="0" applyNumberFormat="1" applyFont="1" applyFill="1" applyAlignment="1"/>
    <xf numFmtId="0" fontId="19" fillId="2" borderId="0" xfId="0" applyFont="1" applyFill="1" applyAlignment="1">
      <alignment horizontal="left" vertical="center" wrapText="1"/>
    </xf>
    <xf numFmtId="0" fontId="9" fillId="2" borderId="2" xfId="0" applyFont="1" applyFill="1" applyBorder="1" applyAlignment="1">
      <alignment horizontal="right" vertical="center"/>
    </xf>
    <xf numFmtId="0" fontId="19" fillId="2" borderId="0" xfId="0" applyFont="1" applyFill="1" applyAlignment="1">
      <alignment horizontal="center" vertical="center"/>
    </xf>
    <xf numFmtId="0" fontId="19" fillId="2" borderId="0" xfId="0" applyFont="1" applyFill="1" applyAlignment="1">
      <alignment horizontal="right" vertical="center"/>
    </xf>
    <xf numFmtId="0" fontId="10" fillId="2" borderId="0" xfId="0" applyFont="1" applyFill="1" applyAlignment="1">
      <alignment vertical="center"/>
    </xf>
    <xf numFmtId="166" fontId="10" fillId="2" borderId="0" xfId="0" applyNumberFormat="1" applyFont="1" applyFill="1"/>
    <xf numFmtId="167" fontId="10" fillId="2" borderId="0" xfId="0" applyNumberFormat="1" applyFont="1" applyFill="1" applyProtection="1">
      <protection locked="0"/>
    </xf>
    <xf numFmtId="0" fontId="10" fillId="2" borderId="0" xfId="0" applyFont="1" applyFill="1" applyAlignment="1">
      <alignment horizontal="right"/>
    </xf>
    <xf numFmtId="0" fontId="11" fillId="2" borderId="0" xfId="0" applyFont="1" applyFill="1" applyAlignment="1">
      <alignment wrapText="1"/>
    </xf>
    <xf numFmtId="0" fontId="11" fillId="2" borderId="0" xfId="0" applyFont="1" applyFill="1" applyAlignment="1">
      <alignment horizontal="left"/>
    </xf>
    <xf numFmtId="164" fontId="6" fillId="2" borderId="0" xfId="0" applyNumberFormat="1" applyFont="1" applyFill="1"/>
    <xf numFmtId="0" fontId="9" fillId="2" borderId="2" xfId="0" applyFont="1" applyFill="1" applyBorder="1" applyAlignment="1">
      <alignment vertical="center"/>
    </xf>
    <xf numFmtId="0" fontId="6" fillId="2" borderId="0" xfId="0" applyFont="1" applyFill="1" applyBorder="1" applyAlignment="1">
      <alignment horizontal="left"/>
    </xf>
    <xf numFmtId="3" fontId="6" fillId="2" borderId="0" xfId="0" applyNumberFormat="1" applyFont="1" applyFill="1"/>
    <xf numFmtId="0" fontId="16" fillId="2" borderId="2" xfId="0" applyFont="1" applyFill="1" applyBorder="1" applyAlignment="1">
      <alignment horizontal="left"/>
    </xf>
    <xf numFmtId="0" fontId="9" fillId="2" borderId="0" xfId="5" applyFont="1" applyFill="1" applyBorder="1" applyAlignment="1">
      <alignment horizontal="left" vertical="center"/>
    </xf>
    <xf numFmtId="0" fontId="8" fillId="2" borderId="6" xfId="5" applyFont="1" applyFill="1" applyBorder="1" applyAlignment="1">
      <alignment vertical="center"/>
    </xf>
    <xf numFmtId="0" fontId="8" fillId="2" borderId="0" xfId="5" applyFont="1" applyFill="1" applyBorder="1" applyAlignment="1">
      <alignment vertical="center"/>
    </xf>
    <xf numFmtId="0" fontId="8" fillId="2" borderId="2" xfId="5" applyFont="1" applyFill="1" applyBorder="1" applyAlignment="1">
      <alignment vertical="center"/>
    </xf>
    <xf numFmtId="0" fontId="19" fillId="2" borderId="2" xfId="0" applyFont="1" applyFill="1" applyBorder="1" applyAlignment="1">
      <alignment vertical="center"/>
    </xf>
    <xf numFmtId="0" fontId="16" fillId="2" borderId="2" xfId="0" applyFont="1" applyFill="1" applyBorder="1"/>
    <xf numFmtId="0" fontId="16" fillId="2" borderId="1" xfId="0" applyFont="1" applyFill="1" applyBorder="1" applyAlignment="1">
      <alignment horizontal="left"/>
    </xf>
    <xf numFmtId="0" fontId="16" fillId="2" borderId="1" xfId="0" applyFont="1" applyFill="1" applyBorder="1"/>
    <xf numFmtId="0" fontId="17" fillId="2" borderId="2" xfId="0" applyFont="1" applyFill="1" applyBorder="1"/>
    <xf numFmtId="3" fontId="16" fillId="2" borderId="2" xfId="0" applyNumberFormat="1" applyFont="1" applyFill="1" applyBorder="1" applyAlignment="1">
      <alignment horizontal="left"/>
    </xf>
    <xf numFmtId="0" fontId="24" fillId="2" borderId="0" xfId="0" applyFont="1" applyFill="1"/>
    <xf numFmtId="164" fontId="6" fillId="2" borderId="0" xfId="0" applyNumberFormat="1" applyFont="1" applyFill="1" applyBorder="1"/>
    <xf numFmtId="164" fontId="6" fillId="2" borderId="2" xfId="0" applyNumberFormat="1" applyFont="1" applyFill="1" applyBorder="1"/>
    <xf numFmtId="0" fontId="6" fillId="2" borderId="1" xfId="0" applyFont="1" applyFill="1" applyBorder="1" applyAlignment="1">
      <alignment horizontal="left"/>
    </xf>
    <xf numFmtId="0" fontId="32" fillId="0" borderId="0" xfId="0" applyFont="1" applyAlignment="1">
      <alignment horizontal="left" readingOrder="1"/>
    </xf>
    <xf numFmtId="0" fontId="6" fillId="2" borderId="0" xfId="5" applyFont="1" applyFill="1"/>
    <xf numFmtId="0" fontId="13" fillId="2" borderId="0" xfId="0" applyFont="1" applyFill="1" applyAlignment="1">
      <alignment horizontal="left" vertical="center"/>
    </xf>
    <xf numFmtId="0" fontId="14" fillId="2" borderId="0" xfId="6" applyFont="1" applyFill="1"/>
    <xf numFmtId="0" fontId="13" fillId="2" borderId="0" xfId="5" applyFont="1" applyFill="1" applyBorder="1" applyAlignment="1">
      <alignment horizontal="left"/>
    </xf>
    <xf numFmtId="0" fontId="9" fillId="2" borderId="2" xfId="0" applyFont="1" applyFill="1" applyBorder="1" applyAlignment="1" applyProtection="1">
      <alignment vertical="center"/>
      <protection locked="0"/>
    </xf>
    <xf numFmtId="0" fontId="9" fillId="2" borderId="2" xfId="0" applyFont="1" applyFill="1" applyBorder="1" applyAlignment="1" applyProtection="1">
      <alignment horizontal="right" vertical="center"/>
      <protection locked="0"/>
    </xf>
    <xf numFmtId="0" fontId="19" fillId="2" borderId="2" xfId="0" applyFont="1" applyFill="1" applyBorder="1" applyAlignment="1" applyProtection="1">
      <alignment horizontal="right" vertical="center"/>
      <protection locked="0"/>
    </xf>
    <xf numFmtId="0" fontId="16" fillId="2" borderId="0" xfId="0" applyFont="1" applyFill="1" applyBorder="1" applyAlignment="1" applyProtection="1">
      <alignment horizontal="left"/>
      <protection locked="0"/>
    </xf>
    <xf numFmtId="165" fontId="16" fillId="2" borderId="0" xfId="0" applyNumberFormat="1" applyFont="1" applyFill="1" applyProtection="1">
      <protection locked="0"/>
    </xf>
    <xf numFmtId="0" fontId="6" fillId="2" borderId="0" xfId="0" applyFont="1" applyFill="1" applyBorder="1" applyAlignment="1" applyProtection="1">
      <alignment horizontal="left"/>
      <protection locked="0"/>
    </xf>
    <xf numFmtId="3" fontId="6" fillId="2" borderId="0" xfId="0" applyNumberFormat="1" applyFont="1" applyFill="1" applyProtection="1">
      <protection locked="0"/>
    </xf>
    <xf numFmtId="0" fontId="16" fillId="2" borderId="2" xfId="0" applyFont="1" applyFill="1" applyBorder="1" applyAlignment="1" applyProtection="1">
      <alignment horizontal="left"/>
      <protection locked="0"/>
    </xf>
    <xf numFmtId="165" fontId="16" fillId="2" borderId="2" xfId="0" applyNumberFormat="1" applyFont="1" applyFill="1" applyBorder="1" applyProtection="1">
      <protection locked="0"/>
    </xf>
    <xf numFmtId="0" fontId="9" fillId="2" borderId="2" xfId="0" applyFont="1" applyFill="1" applyBorder="1" applyAlignment="1" applyProtection="1">
      <alignment horizontal="right"/>
      <protection locked="0"/>
    </xf>
    <xf numFmtId="0" fontId="19" fillId="2" borderId="2" xfId="0" applyFont="1" applyFill="1" applyBorder="1" applyAlignment="1" applyProtection="1">
      <alignment horizontal="right"/>
      <protection locked="0"/>
    </xf>
    <xf numFmtId="3" fontId="16" fillId="2" borderId="0" xfId="3" applyNumberFormat="1" applyFont="1" applyFill="1" applyProtection="1">
      <protection locked="0"/>
    </xf>
    <xf numFmtId="3" fontId="38" fillId="2" borderId="0" xfId="0" applyNumberFormat="1" applyFont="1" applyFill="1" applyBorder="1" applyProtection="1">
      <protection locked="0"/>
    </xf>
    <xf numFmtId="3" fontId="16" fillId="2" borderId="2" xfId="3" applyNumberFormat="1" applyFont="1" applyFill="1" applyBorder="1" applyProtection="1">
      <protection locked="0"/>
    </xf>
    <xf numFmtId="0" fontId="9" fillId="2" borderId="0" xfId="0" applyFont="1" applyFill="1"/>
    <xf numFmtId="164" fontId="9" fillId="2" borderId="2" xfId="0" applyNumberFormat="1" applyFont="1" applyFill="1" applyBorder="1" applyAlignment="1">
      <alignment horizontal="right" vertical="center"/>
    </xf>
    <xf numFmtId="164" fontId="19" fillId="2" borderId="2" xfId="0" applyNumberFormat="1" applyFont="1" applyFill="1" applyBorder="1" applyAlignment="1">
      <alignment horizontal="right" vertical="center"/>
    </xf>
    <xf numFmtId="164" fontId="9" fillId="2" borderId="0" xfId="0" applyNumberFormat="1" applyFont="1" applyFill="1"/>
    <xf numFmtId="165" fontId="6" fillId="2" borderId="0" xfId="0" applyNumberFormat="1" applyFont="1" applyFill="1"/>
    <xf numFmtId="3" fontId="6" fillId="2" borderId="0" xfId="0" applyNumberFormat="1" applyFont="1" applyFill="1" applyBorder="1" applyProtection="1">
      <protection locked="0"/>
    </xf>
    <xf numFmtId="164" fontId="6" fillId="2" borderId="0" xfId="0" applyNumberFormat="1" applyFont="1" applyFill="1" applyProtection="1">
      <protection locked="0"/>
    </xf>
    <xf numFmtId="3" fontId="6" fillId="2" borderId="2" xfId="0" applyNumberFormat="1" applyFont="1" applyFill="1" applyBorder="1" applyProtection="1">
      <protection locked="0"/>
    </xf>
    <xf numFmtId="164" fontId="6" fillId="2" borderId="2" xfId="0" applyNumberFormat="1" applyFont="1" applyFill="1" applyBorder="1" applyProtection="1">
      <protection locked="0"/>
    </xf>
    <xf numFmtId="3" fontId="6" fillId="2" borderId="0" xfId="0" applyNumberFormat="1" applyFont="1" applyFill="1" applyBorder="1" applyAlignment="1" applyProtection="1">
      <alignment horizontal="right"/>
      <protection locked="0"/>
    </xf>
    <xf numFmtId="3" fontId="6" fillId="2" borderId="0" xfId="5" applyNumberFormat="1" applyFont="1" applyFill="1" applyBorder="1" applyAlignment="1">
      <alignment horizontal="right"/>
    </xf>
    <xf numFmtId="3" fontId="6" fillId="2" borderId="2" xfId="5" applyNumberFormat="1" applyFont="1" applyFill="1" applyBorder="1" applyAlignment="1">
      <alignment horizontal="right"/>
    </xf>
    <xf numFmtId="165" fontId="6" fillId="2" borderId="0" xfId="0" applyNumberFormat="1" applyFont="1" applyFill="1" applyBorder="1"/>
    <xf numFmtId="165" fontId="6" fillId="2" borderId="2" xfId="0" applyNumberFormat="1" applyFont="1" applyFill="1" applyBorder="1"/>
    <xf numFmtId="0" fontId="19" fillId="2" borderId="2" xfId="0" applyFont="1" applyFill="1" applyBorder="1" applyAlignment="1">
      <alignment horizontal="right" vertical="center"/>
    </xf>
    <xf numFmtId="0" fontId="9" fillId="2" borderId="7" xfId="5" applyFont="1" applyFill="1" applyBorder="1" applyAlignment="1">
      <alignment horizontal="right" vertical="center"/>
    </xf>
    <xf numFmtId="0" fontId="9" fillId="2" borderId="8" xfId="5" applyFont="1" applyFill="1" applyBorder="1" applyAlignment="1">
      <alignment horizontal="right" vertical="center"/>
    </xf>
    <xf numFmtId="0" fontId="9" fillId="2" borderId="4" xfId="5" applyFont="1" applyFill="1" applyBorder="1" applyAlignment="1">
      <alignment horizontal="right" vertical="center" wrapText="1"/>
    </xf>
    <xf numFmtId="0" fontId="9" fillId="2" borderId="2" xfId="5" applyFont="1" applyFill="1" applyBorder="1" applyAlignment="1">
      <alignment horizontal="right" vertical="center" wrapText="1"/>
    </xf>
    <xf numFmtId="0" fontId="9" fillId="2" borderId="2" xfId="5" applyFont="1" applyFill="1" applyBorder="1" applyAlignment="1">
      <alignment horizontal="left" vertical="center" wrapText="1"/>
    </xf>
    <xf numFmtId="0" fontId="5" fillId="2" borderId="0" xfId="5" applyFont="1" applyFill="1" applyBorder="1" applyAlignment="1">
      <alignment horizontal="left"/>
    </xf>
    <xf numFmtId="0" fontId="5" fillId="2" borderId="2" xfId="5" applyFont="1" applyFill="1" applyBorder="1" applyAlignment="1">
      <alignment horizontal="left"/>
    </xf>
    <xf numFmtId="167" fontId="9" fillId="2" borderId="0" xfId="0" applyNumberFormat="1" applyFont="1" applyFill="1" applyAlignment="1" applyProtection="1">
      <alignment vertical="center"/>
      <protection locked="0"/>
    </xf>
    <xf numFmtId="166" fontId="9" fillId="2" borderId="0" xfId="0" applyNumberFormat="1" applyFont="1" applyFill="1" applyAlignment="1">
      <alignment vertical="center"/>
    </xf>
    <xf numFmtId="0" fontId="9" fillId="2" borderId="0" xfId="0" applyFont="1" applyFill="1" applyAlignment="1">
      <alignment vertical="center"/>
    </xf>
    <xf numFmtId="0" fontId="9" fillId="2" borderId="7" xfId="0" applyFont="1" applyFill="1" applyBorder="1" applyAlignment="1">
      <alignment horizontal="right" vertical="center"/>
    </xf>
    <xf numFmtId="168" fontId="9" fillId="2" borderId="7" xfId="0" applyNumberFormat="1" applyFont="1" applyFill="1" applyBorder="1" applyAlignment="1">
      <alignment horizontal="right" vertical="center"/>
    </xf>
    <xf numFmtId="0" fontId="0" fillId="2" borderId="0" xfId="0" applyFill="1" applyAlignment="1">
      <alignment wrapText="1"/>
    </xf>
    <xf numFmtId="0" fontId="0" fillId="2" borderId="0" xfId="0" applyFill="1" applyAlignment="1">
      <alignment vertical="center" wrapText="1"/>
    </xf>
    <xf numFmtId="0" fontId="7" fillId="2" borderId="0" xfId="0" applyNumberFormat="1" applyFont="1" applyFill="1" applyAlignment="1">
      <alignment horizontal="right"/>
    </xf>
    <xf numFmtId="0" fontId="7" fillId="2" borderId="2" xfId="0" applyNumberFormat="1" applyFont="1" applyFill="1" applyBorder="1" applyAlignment="1">
      <alignment horizontal="right"/>
    </xf>
    <xf numFmtId="0" fontId="9" fillId="2" borderId="12" xfId="1" applyFont="1" applyFill="1" applyBorder="1" applyAlignment="1" applyProtection="1">
      <alignment vertical="center"/>
    </xf>
    <xf numFmtId="0" fontId="16" fillId="2" borderId="2" xfId="0" applyFont="1" applyFill="1" applyBorder="1" applyAlignment="1"/>
    <xf numFmtId="164" fontId="6" fillId="2" borderId="0" xfId="0" applyNumberFormat="1" applyFont="1" applyFill="1" applyAlignment="1"/>
    <xf numFmtId="164" fontId="6" fillId="2" borderId="2" xfId="0" applyNumberFormat="1" applyFont="1" applyFill="1" applyBorder="1" applyAlignment="1"/>
    <xf numFmtId="0" fontId="5" fillId="2" borderId="0" xfId="0" applyFont="1" applyFill="1"/>
    <xf numFmtId="0" fontId="9" fillId="2" borderId="0" xfId="5" applyFont="1" applyFill="1" applyAlignment="1">
      <alignment vertical="center" wrapText="1"/>
    </xf>
    <xf numFmtId="0" fontId="24" fillId="2" borderId="0" xfId="5" applyFont="1" applyFill="1" applyAlignment="1">
      <alignment vertical="center"/>
    </xf>
    <xf numFmtId="0" fontId="8" fillId="2" borderId="0" xfId="5" applyFill="1" applyAlignment="1"/>
    <xf numFmtId="0" fontId="26" fillId="2" borderId="0" xfId="5" applyFont="1" applyFill="1" applyAlignment="1"/>
    <xf numFmtId="3" fontId="9" fillId="2" borderId="12" xfId="3" applyNumberFormat="1" applyFont="1" applyFill="1" applyBorder="1" applyAlignment="1" applyProtection="1">
      <alignment vertical="center"/>
      <protection locked="0"/>
    </xf>
    <xf numFmtId="0" fontId="9" fillId="2" borderId="12" xfId="0" applyFont="1" applyFill="1" applyBorder="1" applyAlignment="1" applyProtection="1">
      <alignment horizontal="left" vertical="center"/>
      <protection locked="0"/>
    </xf>
    <xf numFmtId="4" fontId="7" fillId="2" borderId="0" xfId="0" applyNumberFormat="1" applyFont="1" applyFill="1" applyAlignment="1">
      <alignment horizontal="right"/>
    </xf>
    <xf numFmtId="4" fontId="7" fillId="2" borderId="0" xfId="0" applyNumberFormat="1" applyFont="1" applyFill="1" applyProtection="1">
      <protection locked="0"/>
    </xf>
    <xf numFmtId="4" fontId="7" fillId="2" borderId="2" xfId="0" applyNumberFormat="1" applyFont="1" applyFill="1" applyBorder="1" applyProtection="1">
      <protection locked="0"/>
    </xf>
    <xf numFmtId="0" fontId="4" fillId="2" borderId="0" xfId="0" applyFont="1" applyFill="1"/>
    <xf numFmtId="2" fontId="6" fillId="2" borderId="0" xfId="5" applyNumberFormat="1" applyFont="1" applyFill="1"/>
    <xf numFmtId="2" fontId="6" fillId="2" borderId="2" xfId="5" applyNumberFormat="1" applyFont="1" applyFill="1" applyBorder="1"/>
    <xf numFmtId="0" fontId="40" fillId="2" borderId="0" xfId="5" applyFont="1" applyFill="1"/>
    <xf numFmtId="0" fontId="40" fillId="2" borderId="0" xfId="0" applyFont="1" applyFill="1"/>
    <xf numFmtId="0" fontId="41" fillId="2" borderId="0" xfId="0" applyFont="1" applyFill="1"/>
    <xf numFmtId="0" fontId="24" fillId="2" borderId="0" xfId="5" applyFont="1" applyFill="1"/>
    <xf numFmtId="2" fontId="6" fillId="2" borderId="0" xfId="5" applyNumberFormat="1" applyFont="1" applyFill="1" applyBorder="1"/>
    <xf numFmtId="0" fontId="23" fillId="2" borderId="0" xfId="0" applyFont="1" applyFill="1"/>
    <xf numFmtId="0" fontId="23" fillId="2" borderId="0" xfId="8" applyFont="1" applyFill="1" applyAlignment="1"/>
    <xf numFmtId="0" fontId="24" fillId="2" borderId="0" xfId="0" applyNumberFormat="1" applyFont="1" applyFill="1" applyBorder="1"/>
    <xf numFmtId="0" fontId="0" fillId="2" borderId="0" xfId="0" applyFill="1" applyAlignment="1">
      <alignment vertical="top" wrapText="1"/>
    </xf>
    <xf numFmtId="0" fontId="42" fillId="2" borderId="0" xfId="0" applyFont="1" applyFill="1"/>
    <xf numFmtId="0" fontId="10" fillId="2" borderId="0" xfId="0" applyFont="1" applyFill="1" applyAlignment="1">
      <alignment horizontal="right" wrapText="1"/>
    </xf>
    <xf numFmtId="0" fontId="40" fillId="2" borderId="0" xfId="0" applyFont="1" applyFill="1" applyAlignment="1">
      <alignment vertical="top" wrapText="1"/>
    </xf>
    <xf numFmtId="0" fontId="39" fillId="2" borderId="0" xfId="0" applyFont="1" applyFill="1" applyBorder="1" applyAlignment="1">
      <alignment horizontal="left"/>
    </xf>
    <xf numFmtId="2" fontId="5" fillId="2" borderId="3" xfId="5" applyNumberFormat="1" applyFont="1" applyFill="1" applyBorder="1" applyAlignment="1">
      <alignment horizontal="right"/>
    </xf>
    <xf numFmtId="2" fontId="5" fillId="2" borderId="0" xfId="5" applyNumberFormat="1" applyFont="1" applyFill="1" applyBorder="1" applyAlignment="1">
      <alignment horizontal="right"/>
    </xf>
    <xf numFmtId="2" fontId="5" fillId="2" borderId="4" xfId="5" applyNumberFormat="1" applyFont="1" applyFill="1" applyBorder="1" applyAlignment="1">
      <alignment horizontal="right"/>
    </xf>
    <xf numFmtId="2" fontId="5" fillId="2" borderId="2" xfId="5" applyNumberFormat="1" applyFont="1" applyFill="1" applyBorder="1" applyAlignment="1">
      <alignment horizontal="right"/>
    </xf>
    <xf numFmtId="0" fontId="29" fillId="2" borderId="0" xfId="0" applyFont="1" applyFill="1" applyAlignment="1">
      <alignment horizontal="left"/>
    </xf>
    <xf numFmtId="0" fontId="9" fillId="2" borderId="4" xfId="5" applyFont="1" applyFill="1" applyBorder="1" applyAlignment="1">
      <alignment horizontal="left" vertical="center"/>
    </xf>
    <xf numFmtId="0" fontId="9" fillId="2" borderId="4" xfId="0" applyFont="1" applyFill="1" applyBorder="1" applyAlignment="1">
      <alignment horizontal="right" vertical="center"/>
    </xf>
    <xf numFmtId="3" fontId="6" fillId="2" borderId="3" xfId="5" applyNumberFormat="1" applyFont="1" applyFill="1" applyBorder="1" applyAlignment="1">
      <alignment horizontal="right"/>
    </xf>
    <xf numFmtId="3" fontId="6" fillId="2" borderId="4" xfId="5" applyNumberFormat="1" applyFont="1" applyFill="1" applyBorder="1" applyAlignment="1">
      <alignment horizontal="right"/>
    </xf>
    <xf numFmtId="0" fontId="14" fillId="2" borderId="0" xfId="1" applyFont="1" applyFill="1" applyAlignment="1" applyProtection="1">
      <alignment horizontal="left"/>
    </xf>
    <xf numFmtId="0" fontId="4" fillId="2" borderId="0" xfId="0" applyFont="1" applyFill="1" applyAlignment="1"/>
    <xf numFmtId="0" fontId="3" fillId="2" borderId="0" xfId="0" applyFont="1" applyFill="1" applyAlignment="1"/>
    <xf numFmtId="0" fontId="14" fillId="2" borderId="0" xfId="1" applyFill="1" applyAlignment="1" applyProtection="1"/>
    <xf numFmtId="0" fontId="43" fillId="2" borderId="0" xfId="1" applyFont="1" applyFill="1" applyAlignment="1" applyProtection="1">
      <alignment horizontal="left"/>
    </xf>
    <xf numFmtId="0" fontId="22" fillId="2" borderId="0" xfId="0" applyFont="1" applyFill="1" applyAlignment="1"/>
    <xf numFmtId="0" fontId="11" fillId="2" borderId="0" xfId="0" applyFont="1" applyFill="1" applyAlignment="1">
      <alignment wrapText="1"/>
    </xf>
    <xf numFmtId="0" fontId="18" fillId="2" borderId="0" xfId="1" applyFont="1" applyFill="1" applyAlignment="1" applyProtection="1">
      <alignment horizontal="left"/>
    </xf>
    <xf numFmtId="0" fontId="2" fillId="2" borderId="0" xfId="5" applyFont="1" applyFill="1"/>
    <xf numFmtId="0" fontId="13" fillId="2" borderId="0" xfId="5" applyFont="1" applyFill="1"/>
    <xf numFmtId="0" fontId="19" fillId="2" borderId="2"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19" fillId="2" borderId="0" xfId="0" applyFont="1" applyFill="1" applyBorder="1" applyAlignment="1">
      <alignment horizontal="right" vertical="center" wrapText="1"/>
    </xf>
    <xf numFmtId="4" fontId="6" fillId="2" borderId="0" xfId="0" quotePrefix="1" applyNumberFormat="1" applyFont="1" applyFill="1"/>
    <xf numFmtId="4" fontId="6" fillId="2" borderId="2" xfId="0" quotePrefix="1" applyNumberFormat="1" applyFont="1" applyFill="1" applyBorder="1"/>
    <xf numFmtId="0" fontId="31" fillId="2" borderId="0" xfId="0" applyFont="1" applyFill="1" applyAlignment="1">
      <alignment horizontal="left" vertical="center" readingOrder="1"/>
    </xf>
    <xf numFmtId="0" fontId="14" fillId="2" borderId="0" xfId="6" applyFont="1" applyFill="1" applyBorder="1"/>
    <xf numFmtId="0" fontId="8" fillId="2" borderId="0" xfId="7" applyFill="1" applyBorder="1"/>
    <xf numFmtId="0" fontId="10" fillId="2" borderId="0" xfId="0" applyFont="1" applyFill="1" applyAlignment="1">
      <alignment horizontal="right" wrapText="1"/>
    </xf>
    <xf numFmtId="0" fontId="0" fillId="2" borderId="0" xfId="0" applyFill="1" applyAlignment="1">
      <alignment wrapText="1"/>
    </xf>
    <xf numFmtId="0" fontId="9" fillId="2" borderId="2" xfId="7" applyFont="1" applyFill="1" applyBorder="1" applyAlignment="1">
      <alignment horizontal="right"/>
    </xf>
    <xf numFmtId="0" fontId="9" fillId="2" borderId="2" xfId="7" applyFont="1" applyFill="1" applyBorder="1" applyAlignment="1">
      <alignment horizontal="right" vertical="center"/>
    </xf>
    <xf numFmtId="0" fontId="9" fillId="2" borderId="0" xfId="7" applyFont="1" applyFill="1" applyBorder="1" applyAlignment="1">
      <alignment horizontal="right"/>
    </xf>
    <xf numFmtId="0" fontId="9" fillId="2" borderId="0" xfId="7" applyFont="1" applyFill="1" applyBorder="1" applyAlignment="1">
      <alignment horizontal="right" vertical="center"/>
    </xf>
    <xf numFmtId="0" fontId="8" fillId="2" borderId="2" xfId="7" applyFill="1" applyBorder="1"/>
    <xf numFmtId="0" fontId="30" fillId="2" borderId="0" xfId="7" applyFont="1" applyFill="1"/>
    <xf numFmtId="0" fontId="30" fillId="2" borderId="0" xfId="7" applyFont="1" applyFill="1" applyBorder="1"/>
    <xf numFmtId="0" fontId="36" fillId="2" borderId="0" xfId="7" applyFont="1" applyFill="1" applyBorder="1" applyAlignment="1">
      <alignment horizontal="center"/>
    </xf>
    <xf numFmtId="0" fontId="36" fillId="2" borderId="0" xfId="7" applyFont="1" applyFill="1" applyBorder="1" applyAlignment="1">
      <alignment horizontal="right"/>
    </xf>
    <xf numFmtId="0" fontId="33" fillId="2" borderId="0" xfId="7" applyFont="1" applyFill="1" applyBorder="1" applyAlignment="1">
      <alignment horizontal="left"/>
    </xf>
    <xf numFmtId="49" fontId="13" fillId="2" borderId="0" xfId="0" applyNumberFormat="1" applyFont="1" applyFill="1" applyAlignment="1">
      <alignment wrapText="1"/>
    </xf>
    <xf numFmtId="164" fontId="8" fillId="2" borderId="0" xfId="0" applyNumberFormat="1" applyFont="1" applyFill="1" applyAlignment="1"/>
    <xf numFmtId="0" fontId="8" fillId="2" borderId="0" xfId="0" applyFont="1" applyFill="1" applyBorder="1" applyAlignment="1"/>
    <xf numFmtId="164" fontId="6" fillId="2" borderId="0" xfId="0" applyNumberFormat="1" applyFont="1" applyFill="1" applyBorder="1" applyAlignment="1"/>
    <xf numFmtId="0" fontId="8" fillId="2" borderId="2" xfId="0" applyFont="1" applyFill="1" applyBorder="1" applyAlignment="1"/>
    <xf numFmtId="164" fontId="6" fillId="2" borderId="6" xfId="0" applyNumberFormat="1" applyFont="1" applyFill="1" applyBorder="1" applyAlignment="1"/>
    <xf numFmtId="164" fontId="6" fillId="2" borderId="6" xfId="0" applyNumberFormat="1" applyFont="1" applyFill="1" applyBorder="1"/>
    <xf numFmtId="165" fontId="6" fillId="2" borderId="6" xfId="0" applyNumberFormat="1" applyFont="1" applyFill="1" applyBorder="1"/>
    <xf numFmtId="164" fontId="6" fillId="2" borderId="0" xfId="0" applyNumberFormat="1" applyFont="1" applyFill="1" applyBorder="1" applyProtection="1">
      <protection locked="0"/>
    </xf>
    <xf numFmtId="165" fontId="16" fillId="2" borderId="0" xfId="0" applyNumberFormat="1" applyFont="1" applyFill="1" applyBorder="1" applyProtection="1">
      <protection locked="0"/>
    </xf>
    <xf numFmtId="0" fontId="11" fillId="2" borderId="0" xfId="0" quotePrefix="1" applyFont="1" applyFill="1" applyAlignment="1">
      <alignment wrapText="1"/>
    </xf>
    <xf numFmtId="4" fontId="6" fillId="2" borderId="0" xfId="0" quotePrefix="1" applyNumberFormat="1" applyFont="1" applyFill="1" applyBorder="1"/>
    <xf numFmtId="0" fontId="19" fillId="2" borderId="0" xfId="0" applyFont="1" applyFill="1" applyAlignment="1">
      <alignment vertical="top"/>
    </xf>
    <xf numFmtId="10" fontId="16" fillId="2" borderId="0" xfId="0" applyNumberFormat="1" applyFont="1" applyFill="1"/>
    <xf numFmtId="0" fontId="2" fillId="2" borderId="0" xfId="0" applyFont="1" applyFill="1" applyAlignment="1"/>
    <xf numFmtId="0" fontId="9" fillId="2" borderId="2" xfId="5" applyFont="1" applyFill="1" applyBorder="1" applyAlignment="1">
      <alignment horizontal="right" wrapText="1"/>
    </xf>
    <xf numFmtId="0" fontId="40" fillId="2" borderId="0" xfId="0" applyFont="1" applyFill="1" applyAlignment="1">
      <alignment horizontal="left" vertical="top" wrapText="1"/>
    </xf>
    <xf numFmtId="164" fontId="6" fillId="2" borderId="0" xfId="5" applyNumberFormat="1" applyFont="1" applyFill="1" applyBorder="1" applyAlignment="1">
      <alignment horizontal="right"/>
    </xf>
    <xf numFmtId="164" fontId="6" fillId="2" borderId="2" xfId="5" applyNumberFormat="1" applyFont="1" applyFill="1" applyBorder="1" applyAlignment="1">
      <alignment horizontal="right"/>
    </xf>
    <xf numFmtId="164" fontId="6" fillId="2" borderId="3" xfId="5" applyNumberFormat="1" applyFont="1" applyFill="1" applyBorder="1"/>
    <xf numFmtId="164" fontId="6" fillId="2" borderId="0" xfId="5" applyNumberFormat="1" applyFont="1" applyFill="1" applyBorder="1"/>
    <xf numFmtId="164" fontId="8" fillId="2" borderId="9" xfId="5" applyNumberFormat="1" applyFill="1" applyBorder="1"/>
    <xf numFmtId="164" fontId="0" fillId="2" borderId="0" xfId="0" applyNumberFormat="1" applyFill="1" applyAlignment="1">
      <alignment vertical="center" wrapText="1"/>
    </xf>
    <xf numFmtId="164" fontId="6" fillId="2" borderId="4" xfId="5" applyNumberFormat="1" applyFont="1" applyFill="1" applyBorder="1"/>
    <xf numFmtId="164" fontId="6" fillId="2" borderId="2" xfId="5" applyNumberFormat="1" applyFont="1" applyFill="1" applyBorder="1"/>
    <xf numFmtId="164" fontId="8" fillId="2" borderId="10" xfId="5" applyNumberFormat="1" applyFill="1" applyBorder="1"/>
    <xf numFmtId="164" fontId="8" fillId="2" borderId="2" xfId="5" applyNumberFormat="1" applyFill="1" applyBorder="1"/>
    <xf numFmtId="164" fontId="6" fillId="2" borderId="0" xfId="5" applyNumberFormat="1" applyFont="1" applyFill="1"/>
    <xf numFmtId="2" fontId="6" fillId="2" borderId="0" xfId="7" applyNumberFormat="1" applyFont="1" applyFill="1" applyBorder="1"/>
    <xf numFmtId="2" fontId="30" fillId="2" borderId="0" xfId="7" applyNumberFormat="1" applyFont="1" applyFill="1" applyBorder="1"/>
    <xf numFmtId="2" fontId="6" fillId="2" borderId="0" xfId="7" applyNumberFormat="1" applyFont="1" applyFill="1"/>
    <xf numFmtId="2" fontId="6" fillId="2" borderId="2" xfId="7" applyNumberFormat="1" applyFont="1" applyFill="1" applyBorder="1"/>
    <xf numFmtId="0" fontId="30" fillId="2" borderId="0" xfId="5" applyFont="1" applyFill="1"/>
    <xf numFmtId="49" fontId="13" fillId="2" borderId="0" xfId="0" applyNumberFormat="1" applyFont="1" applyFill="1" applyAlignment="1">
      <alignment horizontal="left" vertical="top"/>
    </xf>
    <xf numFmtId="0" fontId="13" fillId="2" borderId="0" xfId="0" applyFont="1" applyFill="1"/>
    <xf numFmtId="0" fontId="13" fillId="2" borderId="0" xfId="0" applyFont="1" applyFill="1" applyAlignment="1">
      <alignment horizontal="left" vertical="top" wrapText="1"/>
    </xf>
    <xf numFmtId="0" fontId="11" fillId="2" borderId="0" xfId="0" applyFont="1" applyFill="1" applyAlignment="1">
      <alignment horizontal="left"/>
    </xf>
    <xf numFmtId="0" fontId="0" fillId="2" borderId="0" xfId="0" applyFill="1" applyAlignment="1">
      <alignment vertical="center" wrapText="1"/>
    </xf>
    <xf numFmtId="0" fontId="0" fillId="2" borderId="0" xfId="0" applyFill="1" applyAlignment="1">
      <alignment wrapText="1"/>
    </xf>
    <xf numFmtId="0" fontId="14" fillId="2" borderId="0" xfId="6" applyFont="1" applyFill="1"/>
    <xf numFmtId="0" fontId="13" fillId="2" borderId="0" xfId="5" applyFont="1" applyFill="1" applyBorder="1" applyAlignment="1">
      <alignment horizontal="left"/>
    </xf>
    <xf numFmtId="0" fontId="16" fillId="2" borderId="0" xfId="0" applyFont="1" applyFill="1" applyAlignment="1">
      <alignment horizontal="left"/>
    </xf>
    <xf numFmtId="0" fontId="9" fillId="2" borderId="2" xfId="5" applyFont="1" applyFill="1" applyBorder="1" applyAlignment="1">
      <alignment horizontal="left" vertical="center"/>
    </xf>
    <xf numFmtId="3" fontId="2" fillId="2" borderId="0" xfId="0" applyNumberFormat="1" applyFont="1" applyFill="1"/>
    <xf numFmtId="0" fontId="19" fillId="2" borderId="2" xfId="0" applyFont="1" applyFill="1" applyBorder="1" applyAlignment="1">
      <alignment horizontal="left" vertical="center"/>
    </xf>
    <xf numFmtId="0" fontId="0" fillId="2" borderId="0" xfId="0" applyFill="1" applyAlignment="1">
      <alignment horizontal="left"/>
    </xf>
    <xf numFmtId="0" fontId="6" fillId="2" borderId="0" xfId="0" applyFont="1" applyFill="1" applyAlignment="1">
      <alignment horizontal="left"/>
    </xf>
    <xf numFmtId="0" fontId="9" fillId="2" borderId="13" xfId="5" applyFont="1" applyFill="1" applyBorder="1" applyAlignment="1">
      <alignment horizontal="right" vertical="center" wrapText="1"/>
    </xf>
    <xf numFmtId="0" fontId="8" fillId="2" borderId="3" xfId="5" applyFont="1" applyFill="1" applyBorder="1" applyAlignment="1">
      <alignment horizontal="left" wrapText="1"/>
    </xf>
    <xf numFmtId="0" fontId="8" fillId="2" borderId="4" xfId="5" applyFont="1" applyFill="1" applyBorder="1" applyAlignment="1">
      <alignment horizontal="left" wrapText="1"/>
    </xf>
    <xf numFmtId="0" fontId="9" fillId="2" borderId="0" xfId="5" applyFont="1" applyFill="1" applyAlignment="1">
      <alignment horizontal="left"/>
    </xf>
    <xf numFmtId="0" fontId="8" fillId="2" borderId="0" xfId="5" applyFont="1" applyFill="1" applyBorder="1" applyAlignment="1">
      <alignment horizontal="left" wrapText="1"/>
    </xf>
    <xf numFmtId="0" fontId="8" fillId="2" borderId="0" xfId="5" applyFont="1" applyFill="1" applyBorder="1" applyAlignment="1">
      <alignment horizontal="left"/>
    </xf>
    <xf numFmtId="0" fontId="8" fillId="2" borderId="0" xfId="5" applyFill="1" applyAlignment="1">
      <alignment horizontal="left"/>
    </xf>
    <xf numFmtId="0" fontId="9" fillId="2" borderId="2" xfId="5" applyFont="1" applyFill="1" applyBorder="1" applyAlignment="1">
      <alignment vertical="center"/>
    </xf>
    <xf numFmtId="0" fontId="8" fillId="2" borderId="0" xfId="5" applyFont="1" applyFill="1" applyBorder="1" applyAlignment="1">
      <alignment wrapText="1"/>
    </xf>
    <xf numFmtId="0" fontId="2" fillId="2" borderId="0" xfId="0" applyFont="1" applyFill="1"/>
    <xf numFmtId="0" fontId="2" fillId="2" borderId="11" xfId="1" applyFont="1" applyFill="1" applyBorder="1" applyAlignment="1" applyProtection="1">
      <alignment vertical="center"/>
    </xf>
    <xf numFmtId="0" fontId="2" fillId="2" borderId="11" xfId="0" applyFont="1" applyFill="1" applyBorder="1" applyAlignment="1">
      <alignment horizontal="right" vertical="center"/>
    </xf>
    <xf numFmtId="0" fontId="2" fillId="2" borderId="11" xfId="0" applyFont="1" applyFill="1" applyBorder="1" applyAlignment="1">
      <alignment horizontal="right"/>
    </xf>
    <xf numFmtId="0" fontId="2" fillId="2" borderId="11" xfId="1" applyFont="1" applyFill="1" applyBorder="1" applyAlignment="1" applyProtection="1"/>
    <xf numFmtId="164" fontId="9" fillId="2" borderId="12" xfId="0" applyNumberFormat="1" applyFont="1" applyFill="1" applyBorder="1" applyAlignment="1">
      <alignment vertical="center"/>
    </xf>
    <xf numFmtId="0" fontId="2" fillId="2" borderId="0" xfId="0" applyFont="1" applyFill="1" applyAlignment="1">
      <alignment vertical="center"/>
    </xf>
    <xf numFmtId="0" fontId="42" fillId="2" borderId="0" xfId="0" applyNumberFormat="1" applyFont="1" applyFill="1" applyBorder="1"/>
    <xf numFmtId="3" fontId="9" fillId="2" borderId="12" xfId="0" applyNumberFormat="1" applyFont="1" applyFill="1" applyBorder="1" applyAlignment="1" applyProtection="1">
      <alignment vertical="center"/>
      <protection locked="0"/>
    </xf>
    <xf numFmtId="164" fontId="9" fillId="2" borderId="12" xfId="0" applyNumberFormat="1" applyFont="1" applyFill="1" applyBorder="1" applyAlignment="1" applyProtection="1">
      <alignment vertical="center"/>
      <protection locked="0"/>
    </xf>
    <xf numFmtId="0" fontId="2" fillId="2" borderId="11" xfId="0" applyFont="1" applyFill="1" applyBorder="1" applyAlignment="1" applyProtection="1">
      <alignment horizontal="right" vertical="center"/>
      <protection locked="0"/>
    </xf>
    <xf numFmtId="0" fontId="2" fillId="2" borderId="11" xfId="0" applyFont="1" applyFill="1" applyBorder="1" applyAlignment="1" applyProtection="1">
      <alignment vertical="center"/>
      <protection locked="0"/>
    </xf>
    <xf numFmtId="3" fontId="9" fillId="2" borderId="12" xfId="0" applyNumberFormat="1" applyFont="1" applyFill="1" applyBorder="1" applyAlignment="1" applyProtection="1">
      <alignment horizontal="right" vertical="center"/>
      <protection locked="0"/>
    </xf>
    <xf numFmtId="165" fontId="9" fillId="2" borderId="12" xfId="0" applyNumberFormat="1" applyFont="1" applyFill="1" applyBorder="1" applyAlignment="1" applyProtection="1">
      <alignment vertical="center"/>
      <protection locked="0"/>
    </xf>
    <xf numFmtId="0" fontId="2" fillId="2" borderId="2" xfId="5" applyFont="1" applyFill="1" applyBorder="1" applyAlignment="1">
      <alignment horizontal="right" vertical="center"/>
    </xf>
    <xf numFmtId="0" fontId="9" fillId="2" borderId="4" xfId="5" applyFont="1" applyFill="1" applyBorder="1" applyAlignment="1">
      <alignment horizontal="right" wrapText="1"/>
    </xf>
    <xf numFmtId="0" fontId="6" fillId="2" borderId="3" xfId="5" applyFont="1" applyFill="1" applyBorder="1"/>
    <xf numFmtId="0" fontId="6" fillId="2" borderId="4" xfId="5" applyFont="1" applyFill="1" applyBorder="1"/>
    <xf numFmtId="0" fontId="6" fillId="2" borderId="3" xfId="5" applyNumberFormat="1" applyFont="1" applyFill="1" applyBorder="1"/>
    <xf numFmtId="0" fontId="6" fillId="2" borderId="4" xfId="5" applyNumberFormat="1" applyFont="1" applyFill="1" applyBorder="1"/>
    <xf numFmtId="0" fontId="9" fillId="2" borderId="6" xfId="5" applyFont="1" applyFill="1" applyBorder="1" applyAlignment="1">
      <alignment horizontal="right" vertical="center" wrapText="1"/>
    </xf>
    <xf numFmtId="0" fontId="2" fillId="2" borderId="14" xfId="5" applyFont="1" applyFill="1" applyBorder="1" applyAlignment="1">
      <alignment horizontal="right" vertical="center"/>
    </xf>
    <xf numFmtId="0" fontId="9" fillId="2" borderId="4" xfId="5" applyFont="1" applyFill="1" applyBorder="1" applyAlignment="1">
      <alignment vertical="center" wrapText="1"/>
    </xf>
    <xf numFmtId="0" fontId="9" fillId="2" borderId="15" xfId="5" applyFont="1" applyFill="1" applyBorder="1" applyAlignment="1">
      <alignment horizontal="right" vertical="center" wrapText="1"/>
    </xf>
    <xf numFmtId="0" fontId="2" fillId="2" borderId="0" xfId="5" applyFont="1" applyFill="1" applyBorder="1" applyAlignment="1">
      <alignment horizontal="left"/>
    </xf>
    <xf numFmtId="0" fontId="9" fillId="2" borderId="4" xfId="5" applyFont="1" applyFill="1" applyBorder="1" applyAlignment="1">
      <alignment horizontal="right" vertical="center"/>
    </xf>
    <xf numFmtId="0" fontId="9" fillId="2" borderId="15" xfId="5" applyFont="1" applyFill="1" applyBorder="1" applyAlignment="1">
      <alignment horizontal="right" vertical="center"/>
    </xf>
    <xf numFmtId="0" fontId="9" fillId="2" borderId="0" xfId="5" applyFont="1" applyFill="1" applyBorder="1" applyAlignment="1">
      <alignment horizontal="right" vertical="center" wrapText="1"/>
    </xf>
    <xf numFmtId="0" fontId="2" fillId="2" borderId="14" xfId="5" applyFont="1" applyFill="1" applyBorder="1" applyAlignment="1">
      <alignment horizontal="right" vertical="center" wrapText="1"/>
    </xf>
    <xf numFmtId="0" fontId="2" fillId="2" borderId="2" xfId="5" applyFont="1" applyFill="1" applyBorder="1" applyAlignment="1">
      <alignment horizontal="right" vertical="center" wrapText="1"/>
    </xf>
    <xf numFmtId="0" fontId="2" fillId="2" borderId="3" xfId="5" applyFont="1" applyFill="1" applyBorder="1" applyAlignment="1">
      <alignment horizontal="left" wrapText="1"/>
    </xf>
    <xf numFmtId="0" fontId="9" fillId="2" borderId="0" xfId="7" applyFont="1" applyFill="1" applyBorder="1" applyAlignment="1">
      <alignment horizontal="center"/>
    </xf>
    <xf numFmtId="0" fontId="2" fillId="2" borderId="0" xfId="7" applyFont="1" applyFill="1" applyAlignment="1">
      <alignment horizontal="center" vertical="center"/>
    </xf>
    <xf numFmtId="0" fontId="30" fillId="2" borderId="0" xfId="7" applyFont="1" applyFill="1" applyBorder="1" applyAlignment="1">
      <alignment horizontal="center" vertical="center"/>
    </xf>
    <xf numFmtId="0" fontId="9" fillId="2" borderId="0" xfId="7" applyFont="1" applyFill="1" applyBorder="1" applyAlignment="1">
      <alignment vertical="center"/>
    </xf>
    <xf numFmtId="0" fontId="36" fillId="2" borderId="0" xfId="7" applyFont="1" applyFill="1" applyBorder="1" applyAlignment="1">
      <alignment vertical="center"/>
    </xf>
    <xf numFmtId="0" fontId="2" fillId="2" borderId="0" xfId="7" applyFont="1" applyFill="1" applyAlignment="1">
      <alignment vertical="center"/>
    </xf>
    <xf numFmtId="0" fontId="30" fillId="2" borderId="0" xfId="7" applyFont="1" applyFill="1" applyAlignment="1">
      <alignment vertical="center"/>
    </xf>
    <xf numFmtId="164" fontId="6" fillId="2" borderId="0" xfId="7" applyNumberFormat="1" applyFont="1" applyFill="1"/>
    <xf numFmtId="164" fontId="6" fillId="2" borderId="2" xfId="7" applyNumberFormat="1" applyFont="1" applyFill="1" applyBorder="1"/>
    <xf numFmtId="0" fontId="1" fillId="2" borderId="0" xfId="0" applyFont="1" applyFill="1" applyAlignment="1">
      <alignment vertical="center"/>
    </xf>
    <xf numFmtId="0" fontId="1" fillId="2" borderId="0" xfId="0" applyFont="1" applyFill="1" applyAlignment="1"/>
    <xf numFmtId="0" fontId="1" fillId="2" borderId="2" xfId="5" applyFont="1" applyFill="1" applyBorder="1" applyAlignment="1">
      <alignment horizontal="left" wrapText="1"/>
    </xf>
    <xf numFmtId="0" fontId="1" fillId="2" borderId="2" xfId="5" applyFont="1" applyFill="1" applyBorder="1" applyAlignment="1">
      <alignment wrapText="1"/>
    </xf>
    <xf numFmtId="0" fontId="13" fillId="2" borderId="0" xfId="0" applyFont="1" applyFill="1"/>
    <xf numFmtId="0" fontId="11" fillId="2" borderId="0" xfId="0" applyFont="1" applyFill="1" applyAlignment="1">
      <alignment horizontal="left"/>
    </xf>
    <xf numFmtId="0" fontId="13" fillId="2" borderId="0" xfId="0" applyFont="1" applyFill="1" applyAlignment="1">
      <alignment wrapText="1"/>
    </xf>
    <xf numFmtId="0" fontId="11" fillId="2" borderId="0" xfId="0" applyFont="1" applyFill="1" applyAlignment="1">
      <alignment wrapText="1"/>
    </xf>
    <xf numFmtId="0" fontId="13" fillId="2" borderId="0" xfId="0" applyFont="1" applyFill="1"/>
    <xf numFmtId="0" fontId="11" fillId="2" borderId="0" xfId="0" applyFont="1" applyFill="1" applyAlignment="1"/>
    <xf numFmtId="0" fontId="11" fillId="2" borderId="0" xfId="5" applyFont="1" applyFill="1" applyAlignment="1">
      <alignment wrapText="1"/>
    </xf>
    <xf numFmtId="0" fontId="13" fillId="2" borderId="0" xfId="0" applyFont="1" applyFill="1"/>
    <xf numFmtId="0" fontId="13" fillId="2" borderId="0" xfId="0" applyFont="1" applyFill="1" applyAlignment="1">
      <alignment wrapText="1"/>
    </xf>
    <xf numFmtId="0" fontId="11" fillId="2" borderId="0" xfId="0" applyFont="1" applyFill="1" applyAlignment="1">
      <alignment wrapText="1"/>
    </xf>
    <xf numFmtId="0" fontId="13" fillId="2" borderId="0" xfId="0" applyFont="1" applyFill="1" applyAlignment="1">
      <alignment horizontal="left" vertical="top" wrapText="1"/>
    </xf>
    <xf numFmtId="0" fontId="11" fillId="2" borderId="0" xfId="0" applyFont="1" applyFill="1" applyAlignment="1"/>
    <xf numFmtId="0" fontId="11" fillId="2" borderId="0" xfId="5" applyFont="1" applyFill="1" applyAlignment="1">
      <alignment wrapText="1"/>
    </xf>
    <xf numFmtId="0" fontId="13" fillId="2" borderId="0" xfId="5" applyFont="1" applyFill="1"/>
    <xf numFmtId="0" fontId="10" fillId="2" borderId="0" xfId="0" applyFont="1" applyFill="1" applyAlignment="1">
      <alignment wrapText="1"/>
    </xf>
    <xf numFmtId="0" fontId="29" fillId="2" borderId="0" xfId="0" applyFont="1" applyFill="1" applyAlignment="1"/>
    <xf numFmtId="0" fontId="7" fillId="2" borderId="0" xfId="0" applyFont="1" applyFill="1" applyAlignment="1">
      <alignment wrapText="1"/>
    </xf>
    <xf numFmtId="0" fontId="13" fillId="2" borderId="0" xfId="5" applyFont="1" applyFill="1" applyBorder="1" applyAlignment="1"/>
    <xf numFmtId="3" fontId="37" fillId="2" borderId="0" xfId="0" quotePrefix="1" applyNumberFormat="1" applyFont="1" applyFill="1" applyBorder="1"/>
    <xf numFmtId="3" fontId="13" fillId="2" borderId="0" xfId="0" quotePrefix="1" applyNumberFormat="1" applyFont="1" applyFill="1" applyBorder="1"/>
    <xf numFmtId="0" fontId="13" fillId="2" borderId="0" xfId="0" applyFont="1" applyFill="1" applyAlignment="1">
      <alignment vertical="center" readingOrder="1"/>
    </xf>
    <xf numFmtId="0" fontId="44" fillId="0" borderId="0" xfId="0" applyFont="1"/>
    <xf numFmtId="0" fontId="32" fillId="2" borderId="0" xfId="0" applyFont="1" applyFill="1" applyAlignment="1">
      <alignment vertical="center" readingOrder="1"/>
    </xf>
    <xf numFmtId="0" fontId="36" fillId="2" borderId="0" xfId="7" applyFont="1" applyFill="1" applyBorder="1" applyAlignment="1">
      <alignment horizontal="right" vertical="center"/>
    </xf>
    <xf numFmtId="0" fontId="9" fillId="2" borderId="0" xfId="7" applyFont="1" applyFill="1" applyAlignment="1">
      <alignment horizontal="right" vertical="center"/>
    </xf>
    <xf numFmtId="0" fontId="11" fillId="2" borderId="0" xfId="7" applyFont="1" applyFill="1" applyAlignment="1">
      <alignment wrapText="1"/>
    </xf>
    <xf numFmtId="0" fontId="14" fillId="2" borderId="0" xfId="1" applyFill="1" applyAlignment="1" applyProtection="1"/>
    <xf numFmtId="0" fontId="13" fillId="2" borderId="0" xfId="0" applyFont="1" applyFill="1"/>
    <xf numFmtId="0" fontId="13" fillId="2" borderId="0" xfId="0" applyFont="1" applyFill="1" applyAlignment="1">
      <alignment wrapText="1"/>
    </xf>
    <xf numFmtId="0" fontId="10" fillId="2" borderId="0" xfId="0" applyFont="1" applyFill="1" applyAlignment="1">
      <alignment horizontal="right" wrapText="1"/>
    </xf>
    <xf numFmtId="0" fontId="11" fillId="2" borderId="0" xfId="0" applyFont="1" applyFill="1" applyAlignment="1">
      <alignment wrapText="1"/>
    </xf>
    <xf numFmtId="0" fontId="13" fillId="2" borderId="0" xfId="0" applyFont="1" applyFill="1" applyAlignment="1">
      <alignment horizontal="left"/>
    </xf>
    <xf numFmtId="0" fontId="14" fillId="2" borderId="0" xfId="1" applyFont="1" applyFill="1" applyAlignment="1" applyProtection="1">
      <alignment horizontal="left"/>
    </xf>
    <xf numFmtId="0" fontId="10" fillId="2" borderId="0" xfId="0" quotePrefix="1" applyFont="1" applyFill="1" applyAlignment="1">
      <alignment horizontal="left" vertical="top" wrapText="1"/>
    </xf>
    <xf numFmtId="0" fontId="0" fillId="2" borderId="0" xfId="0" applyFill="1" applyAlignment="1">
      <alignment vertical="top" wrapText="1"/>
    </xf>
    <xf numFmtId="0" fontId="8" fillId="2" borderId="0" xfId="0" applyFont="1" applyFill="1" applyAlignment="1">
      <alignment horizontal="left"/>
    </xf>
    <xf numFmtId="0" fontId="16" fillId="2" borderId="0" xfId="0" applyFont="1" applyFill="1" applyAlignment="1">
      <alignment horizontal="left"/>
    </xf>
    <xf numFmtId="0" fontId="10" fillId="2" borderId="0" xfId="0" applyFont="1" applyFill="1" applyAlignment="1">
      <alignment horizontal="left"/>
    </xf>
    <xf numFmtId="0" fontId="6" fillId="2" borderId="0" xfId="0" applyFont="1" applyFill="1" applyAlignment="1">
      <alignment horizontal="left" wrapText="1"/>
    </xf>
    <xf numFmtId="0" fontId="13" fillId="2" borderId="0" xfId="0" applyFont="1" applyFill="1" applyAlignment="1">
      <alignment horizontal="left" vertical="top" wrapText="1"/>
    </xf>
    <xf numFmtId="0" fontId="11" fillId="2" borderId="0" xfId="0" applyFont="1" applyFill="1" applyAlignment="1">
      <alignment horizontal="left"/>
    </xf>
    <xf numFmtId="0" fontId="9" fillId="2" borderId="2" xfId="1" applyFont="1" applyFill="1" applyBorder="1" applyAlignment="1" applyProtection="1">
      <alignment horizontal="center" vertical="center"/>
    </xf>
    <xf numFmtId="0" fontId="9" fillId="2" borderId="7" xfId="0" applyFont="1" applyFill="1" applyBorder="1" applyAlignment="1">
      <alignment horizontal="right" vertical="center"/>
    </xf>
    <xf numFmtId="0" fontId="11" fillId="2" borderId="0" xfId="0" applyFont="1" applyFill="1" applyAlignment="1"/>
    <xf numFmtId="0" fontId="13" fillId="2" borderId="0" xfId="0" applyFont="1" applyFill="1" applyAlignment="1">
      <alignment horizontal="left" wrapText="1"/>
    </xf>
    <xf numFmtId="0" fontId="13" fillId="2" borderId="0" xfId="5" applyFont="1" applyFill="1" applyAlignment="1">
      <alignment horizontal="left"/>
    </xf>
    <xf numFmtId="0" fontId="9" fillId="2" borderId="2" xfId="5" applyFont="1" applyFill="1" applyBorder="1" applyAlignment="1">
      <alignment horizontal="center" vertical="center"/>
    </xf>
    <xf numFmtId="0" fontId="9" fillId="2" borderId="7" xfId="5" applyFont="1" applyFill="1" applyBorder="1" applyAlignment="1">
      <alignment horizontal="center" vertical="center"/>
    </xf>
    <xf numFmtId="0" fontId="11" fillId="2" borderId="0" xfId="5" applyFont="1" applyFill="1" applyAlignment="1">
      <alignment wrapText="1"/>
    </xf>
    <xf numFmtId="0" fontId="13" fillId="2" borderId="0" xfId="5" applyFont="1" applyFill="1"/>
    <xf numFmtId="0" fontId="14" fillId="2" borderId="0" xfId="6" applyFont="1" applyFill="1"/>
    <xf numFmtId="0" fontId="11" fillId="2" borderId="0" xfId="5" applyFont="1" applyFill="1" applyAlignment="1">
      <alignment horizontal="left" wrapText="1"/>
    </xf>
    <xf numFmtId="0" fontId="13" fillId="2" borderId="0" xfId="5" applyFont="1" applyFill="1" applyAlignment="1">
      <alignment horizontal="left" wrapText="1"/>
    </xf>
    <xf numFmtId="0" fontId="21" fillId="2" borderId="0" xfId="0" applyFont="1" applyFill="1" applyAlignment="1">
      <alignment horizontal="left" vertical="top" wrapText="1"/>
    </xf>
    <xf numFmtId="0" fontId="9" fillId="2" borderId="2" xfId="0" applyFont="1" applyFill="1" applyBorder="1" applyAlignment="1">
      <alignment horizontal="center" vertical="center"/>
    </xf>
    <xf numFmtId="0" fontId="0" fillId="2" borderId="0" xfId="0" applyFill="1" applyAlignment="1">
      <alignment wrapText="1"/>
    </xf>
    <xf numFmtId="0" fontId="9" fillId="2" borderId="2" xfId="0" applyNumberFormat="1" applyFont="1" applyFill="1" applyBorder="1" applyAlignment="1">
      <alignment horizontal="center" vertical="center"/>
    </xf>
    <xf numFmtId="0" fontId="11" fillId="2" borderId="0" xfId="0" quotePrefix="1" applyFont="1" applyFill="1" applyAlignment="1">
      <alignment wrapText="1"/>
    </xf>
    <xf numFmtId="0" fontId="12" fillId="2" borderId="0" xfId="0" applyFont="1" applyFill="1" applyAlignment="1">
      <alignment horizontal="left" vertical="top" wrapText="1"/>
    </xf>
    <xf numFmtId="0" fontId="11" fillId="2" borderId="0" xfId="0" applyFont="1" applyFill="1" applyAlignment="1">
      <alignment horizontal="left" wrapText="1"/>
    </xf>
    <xf numFmtId="0" fontId="11" fillId="2" borderId="0" xfId="0" quotePrefix="1" applyFont="1" applyFill="1" applyAlignment="1">
      <alignment horizontal="left" wrapText="1"/>
    </xf>
    <xf numFmtId="0" fontId="40" fillId="2" borderId="0" xfId="0" applyFont="1" applyFill="1" applyAlignment="1">
      <alignment horizontal="left" vertical="top" wrapText="1"/>
    </xf>
    <xf numFmtId="0" fontId="29" fillId="2" borderId="0" xfId="0" applyFont="1" applyFill="1" applyAlignment="1">
      <alignment horizontal="left"/>
    </xf>
    <xf numFmtId="0" fontId="13" fillId="2" borderId="0" xfId="5" applyFont="1" applyFill="1" applyBorder="1" applyAlignment="1">
      <alignment horizontal="left"/>
    </xf>
    <xf numFmtId="0" fontId="13" fillId="2" borderId="0" xfId="0" applyFont="1" applyFill="1" applyBorder="1"/>
    <xf numFmtId="0" fontId="13" fillId="2" borderId="0" xfId="0" applyFont="1" applyFill="1" applyAlignment="1">
      <alignment vertical="center" readingOrder="1"/>
    </xf>
    <xf numFmtId="0" fontId="18" fillId="2" borderId="0" xfId="1" applyFont="1" applyFill="1" applyAlignment="1" applyProtection="1">
      <alignment horizontal="left"/>
    </xf>
    <xf numFmtId="0" fontId="32" fillId="2" borderId="0" xfId="0" applyFont="1" applyFill="1" applyAlignment="1">
      <alignment horizontal="left" vertical="center" readingOrder="1"/>
    </xf>
    <xf numFmtId="0" fontId="11" fillId="2" borderId="0" xfId="0" applyFont="1" applyFill="1"/>
    <xf numFmtId="0" fontId="32" fillId="2" borderId="0" xfId="0" applyFont="1" applyFill="1" applyAlignment="1">
      <alignment vertical="center" readingOrder="1"/>
    </xf>
    <xf numFmtId="0" fontId="9" fillId="2" borderId="0" xfId="7" applyFont="1" applyFill="1" applyBorder="1" applyAlignment="1">
      <alignment horizontal="center"/>
    </xf>
    <xf numFmtId="0" fontId="14" fillId="2" borderId="0" xfId="6" applyFont="1" applyFill="1" applyBorder="1"/>
    <xf numFmtId="0" fontId="2" fillId="2" borderId="2" xfId="7" applyFont="1" applyFill="1" applyBorder="1" applyAlignment="1">
      <alignment horizontal="center" vertical="center"/>
    </xf>
    <xf numFmtId="0" fontId="13" fillId="2" borderId="0" xfId="0" applyFont="1" applyFill="1" applyAlignment="1">
      <alignment vertical="top" wrapText="1"/>
    </xf>
    <xf numFmtId="0" fontId="11" fillId="2" borderId="0" xfId="7" applyFont="1" applyFill="1" applyAlignment="1">
      <alignment horizontal="left"/>
    </xf>
    <xf numFmtId="0" fontId="11" fillId="2" borderId="0" xfId="7" applyFont="1" applyFill="1" applyAlignment="1">
      <alignment wrapText="1"/>
    </xf>
    <xf numFmtId="0" fontId="9" fillId="2" borderId="0" xfId="7" applyFont="1" applyFill="1" applyBorder="1" applyAlignment="1">
      <alignment horizontal="center" vertical="center"/>
    </xf>
  </cellXfs>
  <cellStyles count="9">
    <cellStyle name="Hyperlink" xfId="1" builtinId="8"/>
    <cellStyle name="Hyperlink 2" xfId="6"/>
    <cellStyle name="Normal" xfId="0" builtinId="0"/>
    <cellStyle name="Normal 2" xfId="2"/>
    <cellStyle name="Normal 2 2" xfId="7"/>
    <cellStyle name="Normal 3" xfId="5"/>
    <cellStyle name="Normal_10pop-proj-scottishareas-allfigs" xfId="8"/>
    <cellStyle name="Normal_TABLE2" xfId="3"/>
    <cellStyle name="Normal10" xfId="4"/>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worksheet" Target="worksheets/sheet38.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worksheet" Target="worksheets/sheet4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worksheet" Target="worksheets/sheet3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worksheet" Target="worksheets/sheet40.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worksheet" Target="worksheets/sheet36.xml"/><Relationship Id="rId40" Type="http://schemas.openxmlformats.org/officeDocument/2006/relationships/worksheet" Target="worksheets/sheet39.xml"/><Relationship Id="rId45" Type="http://schemas.openxmlformats.org/officeDocument/2006/relationships/sharedStrings" Target="sharedStrings.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83493623445089E-2"/>
          <c:y val="0.10707839780896954"/>
          <c:w val="0.89490023573114696"/>
          <c:h val="0.77806692913385822"/>
        </c:manualLayout>
      </c:layout>
      <c:areaChart>
        <c:grouping val="standard"/>
        <c:varyColors val="0"/>
        <c:ser>
          <c:idx val="0"/>
          <c:order val="0"/>
          <c:tx>
            <c:v>Population</c:v>
          </c:tx>
          <c:spPr>
            <a:solidFill>
              <a:schemeClr val="bg1">
                <a:lumMod val="65000"/>
              </a:schemeClr>
            </a:solidFill>
            <a:ln w="63500">
              <a:solidFill>
                <a:schemeClr val="bg1">
                  <a:lumMod val="65000"/>
                </a:schemeClr>
              </a:solidFill>
              <a:prstDash val="solid"/>
            </a:ln>
          </c:spPr>
          <c:cat>
            <c:numRef>
              <c:f>('Fig 3 data'!$A$6,'Fig 3 data'!$C$7:$C$55,'Fig 3 data'!$C$58:$C$82,'Fig 3 data'!$A$83)</c:f>
              <c:numCache>
                <c:formatCode>General</c:formatCode>
                <c:ptCount val="76"/>
                <c:pt idx="0">
                  <c:v>1964</c:v>
                </c:pt>
                <c:pt idx="75">
                  <c:v>2039</c:v>
                </c:pt>
              </c:numCache>
            </c:numRef>
          </c:cat>
          <c:val>
            <c:numRef>
              <c:f>('Fig 3 data'!$B$6:$B$55,'Fig 3 data'!$B$58,'Fig 3 data'!$C$59:$C$83)</c:f>
              <c:numCache>
                <c:formatCode>#,##0.00</c:formatCode>
                <c:ptCount val="76"/>
                <c:pt idx="0">
                  <c:v>5.2084999999999999</c:v>
                </c:pt>
                <c:pt idx="1">
                  <c:v>5.2099000000000002</c:v>
                </c:pt>
                <c:pt idx="2">
                  <c:v>5.2005999999999997</c:v>
                </c:pt>
                <c:pt idx="3">
                  <c:v>5.1982999999999997</c:v>
                </c:pt>
                <c:pt idx="4">
                  <c:v>5.2001999999999997</c:v>
                </c:pt>
                <c:pt idx="5">
                  <c:v>5.2084999999999999</c:v>
                </c:pt>
                <c:pt idx="6">
                  <c:v>5.2137000000000002</c:v>
                </c:pt>
                <c:pt idx="7">
                  <c:v>5.2355999999999998</c:v>
                </c:pt>
                <c:pt idx="8">
                  <c:v>5.2305999999999999</c:v>
                </c:pt>
                <c:pt idx="9">
                  <c:v>5.2339000000000002</c:v>
                </c:pt>
                <c:pt idx="10">
                  <c:v>5.2408000000000001</c:v>
                </c:pt>
                <c:pt idx="11">
                  <c:v>5.2324000000000002</c:v>
                </c:pt>
                <c:pt idx="12">
                  <c:v>5.2333999999999996</c:v>
                </c:pt>
                <c:pt idx="13">
                  <c:v>5.2262000000000004</c:v>
                </c:pt>
                <c:pt idx="14">
                  <c:v>5.2122999999999999</c:v>
                </c:pt>
                <c:pt idx="15">
                  <c:v>5.2035999999999998</c:v>
                </c:pt>
                <c:pt idx="16">
                  <c:v>5.1939000000000002</c:v>
                </c:pt>
                <c:pt idx="17">
                  <c:v>5.1802000000000001</c:v>
                </c:pt>
                <c:pt idx="18">
                  <c:v>5.1645399999999997</c:v>
                </c:pt>
                <c:pt idx="19">
                  <c:v>5.1481199999999996</c:v>
                </c:pt>
                <c:pt idx="20">
                  <c:v>5.1388800000000003</c:v>
                </c:pt>
                <c:pt idx="21">
                  <c:v>5.1278899999999998</c:v>
                </c:pt>
                <c:pt idx="22">
                  <c:v>5.1117600000000003</c:v>
                </c:pt>
                <c:pt idx="23">
                  <c:v>5.0990200000000003</c:v>
                </c:pt>
                <c:pt idx="24">
                  <c:v>5.0774400000000002</c:v>
                </c:pt>
                <c:pt idx="25">
                  <c:v>5.0781900000000002</c:v>
                </c:pt>
                <c:pt idx="26">
                  <c:v>5.08127</c:v>
                </c:pt>
                <c:pt idx="27">
                  <c:v>5.0833300000000001</c:v>
                </c:pt>
                <c:pt idx="28">
                  <c:v>5.0856199999999996</c:v>
                </c:pt>
                <c:pt idx="29">
                  <c:v>5.09246</c:v>
                </c:pt>
                <c:pt idx="30">
                  <c:v>5.1022100000000004</c:v>
                </c:pt>
                <c:pt idx="31">
                  <c:v>5.1036900000000003</c:v>
                </c:pt>
                <c:pt idx="32">
                  <c:v>5.0921900000000004</c:v>
                </c:pt>
                <c:pt idx="33">
                  <c:v>5.0833399999999997</c:v>
                </c:pt>
                <c:pt idx="34">
                  <c:v>5.07707</c:v>
                </c:pt>
                <c:pt idx="35">
                  <c:v>5.0719500000000002</c:v>
                </c:pt>
                <c:pt idx="36">
                  <c:v>5.0629400000000002</c:v>
                </c:pt>
                <c:pt idx="37">
                  <c:v>5.0641999999999996</c:v>
                </c:pt>
                <c:pt idx="38">
                  <c:v>5.0659999999999998</c:v>
                </c:pt>
                <c:pt idx="39">
                  <c:v>5.0685000000000002</c:v>
                </c:pt>
                <c:pt idx="40">
                  <c:v>5.0842999999999998</c:v>
                </c:pt>
                <c:pt idx="41">
                  <c:v>5.1101999999999999</c:v>
                </c:pt>
                <c:pt idx="42">
                  <c:v>5.1330999999999998</c:v>
                </c:pt>
                <c:pt idx="43">
                  <c:v>5.17</c:v>
                </c:pt>
                <c:pt idx="44">
                  <c:v>5.2028999999999996</c:v>
                </c:pt>
                <c:pt idx="45">
                  <c:v>5.2319000000000004</c:v>
                </c:pt>
                <c:pt idx="46">
                  <c:v>5.2622</c:v>
                </c:pt>
                <c:pt idx="47">
                  <c:v>5.2999000000000001</c:v>
                </c:pt>
                <c:pt idx="48">
                  <c:v>5.3136000000000001</c:v>
                </c:pt>
                <c:pt idx="49">
                  <c:v>5.3277000000000001</c:v>
                </c:pt>
                <c:pt idx="50">
                  <c:v>5.3475999999999999</c:v>
                </c:pt>
              </c:numCache>
            </c:numRef>
          </c:val>
        </c:ser>
        <c:dLbls>
          <c:showLegendKey val="0"/>
          <c:showVal val="0"/>
          <c:showCatName val="0"/>
          <c:showSerName val="0"/>
          <c:showPercent val="0"/>
          <c:showBubbleSize val="0"/>
        </c:dLbls>
        <c:axId val="89613440"/>
        <c:axId val="89615744"/>
      </c:areaChart>
      <c:areaChart>
        <c:grouping val="standard"/>
        <c:varyColors val="0"/>
        <c:ser>
          <c:idx val="2"/>
          <c:order val="1"/>
          <c:tx>
            <c:v>Projection</c:v>
          </c:tx>
          <c:spPr>
            <a:solidFill>
              <a:srgbClr val="1C625B"/>
            </a:solidFill>
            <a:ln w="63500">
              <a:solidFill>
                <a:srgbClr val="1C625B"/>
              </a:solidFill>
              <a:prstDash val="solid"/>
            </a:ln>
          </c:spPr>
          <c:cat>
            <c:numRef>
              <c:f>('Fig 3 data'!$C$6:$C$55,'Fig 3 data'!$A$58:$A$83)</c:f>
              <c:numCache>
                <c:formatCode>General</c:formatCode>
                <c:ptCount val="76"/>
                <c:pt idx="50">
                  <c:v>2014</c:v>
                </c:pt>
                <c:pt idx="51">
                  <c:v>2015</c:v>
                </c:pt>
                <c:pt idx="52">
                  <c:v>2016</c:v>
                </c:pt>
                <c:pt idx="53">
                  <c:v>2017</c:v>
                </c:pt>
                <c:pt idx="54">
                  <c:v>2018</c:v>
                </c:pt>
                <c:pt idx="55">
                  <c:v>2019</c:v>
                </c:pt>
                <c:pt idx="56">
                  <c:v>2020</c:v>
                </c:pt>
                <c:pt idx="57">
                  <c:v>2021</c:v>
                </c:pt>
                <c:pt idx="58">
                  <c:v>2022</c:v>
                </c:pt>
                <c:pt idx="59">
                  <c:v>2023</c:v>
                </c:pt>
                <c:pt idx="60">
                  <c:v>2024</c:v>
                </c:pt>
                <c:pt idx="61">
                  <c:v>2025</c:v>
                </c:pt>
                <c:pt idx="62">
                  <c:v>2026</c:v>
                </c:pt>
                <c:pt idx="63">
                  <c:v>2027</c:v>
                </c:pt>
                <c:pt idx="64">
                  <c:v>2028</c:v>
                </c:pt>
                <c:pt idx="65">
                  <c:v>2029</c:v>
                </c:pt>
                <c:pt idx="66">
                  <c:v>2030</c:v>
                </c:pt>
                <c:pt idx="67">
                  <c:v>2031</c:v>
                </c:pt>
                <c:pt idx="68">
                  <c:v>2032</c:v>
                </c:pt>
                <c:pt idx="69">
                  <c:v>2033</c:v>
                </c:pt>
                <c:pt idx="70">
                  <c:v>2034</c:v>
                </c:pt>
                <c:pt idx="71">
                  <c:v>2035</c:v>
                </c:pt>
                <c:pt idx="72">
                  <c:v>2036</c:v>
                </c:pt>
                <c:pt idx="73">
                  <c:v>2037</c:v>
                </c:pt>
                <c:pt idx="74">
                  <c:v>2038</c:v>
                </c:pt>
                <c:pt idx="75">
                  <c:v>2039</c:v>
                </c:pt>
              </c:numCache>
            </c:numRef>
          </c:cat>
          <c:val>
            <c:numRef>
              <c:f>('Fig 3 data'!$C$6:$C$55,'Fig 3 data'!$C$58,'Fig 3 data'!$B$59:$B$83)</c:f>
              <c:numCache>
                <c:formatCode>General</c:formatCode>
                <c:ptCount val="76"/>
                <c:pt idx="51" formatCode="#,##0.00">
                  <c:v>5.3647320000000001</c:v>
                </c:pt>
                <c:pt idx="52" formatCode="#,##0.00">
                  <c:v>5.3802779999999997</c:v>
                </c:pt>
                <c:pt idx="53" formatCode="#,##0.00">
                  <c:v>5.395632</c:v>
                </c:pt>
                <c:pt idx="54" formatCode="#,##0.00">
                  <c:v>5.411524</c:v>
                </c:pt>
                <c:pt idx="55" formatCode="#,##0.00">
                  <c:v>5.4279820000000001</c:v>
                </c:pt>
                <c:pt idx="56" formatCode="#,##0.00">
                  <c:v>5.4449189999999996</c:v>
                </c:pt>
                <c:pt idx="57" formatCode="#,##0.00">
                  <c:v>5.4622549999999999</c:v>
                </c:pt>
                <c:pt idx="58" formatCode="#,##0.00">
                  <c:v>5.4796509999999996</c:v>
                </c:pt>
                <c:pt idx="59" formatCode="#,##0.00">
                  <c:v>5.4970509999999999</c:v>
                </c:pt>
                <c:pt idx="60" formatCode="#,##0.00">
                  <c:v>5.5144019999999996</c:v>
                </c:pt>
                <c:pt idx="61" formatCode="#,##0.00">
                  <c:v>5.5315810000000001</c:v>
                </c:pt>
                <c:pt idx="62" formatCode="#,##0.00">
                  <c:v>5.5484419999999997</c:v>
                </c:pt>
                <c:pt idx="63" formatCode="#,##0.00">
                  <c:v>5.5648540000000004</c:v>
                </c:pt>
                <c:pt idx="64" formatCode="#,##0.00">
                  <c:v>5.5807060000000002</c:v>
                </c:pt>
                <c:pt idx="65" formatCode="#,##0.00">
                  <c:v>5.5958259999999997</c:v>
                </c:pt>
                <c:pt idx="66" formatCode="#,##0.00">
                  <c:v>5.6101510000000001</c:v>
                </c:pt>
                <c:pt idx="67" formatCode="#,##0.00">
                  <c:v>5.6236300000000004</c:v>
                </c:pt>
                <c:pt idx="68" formatCode="#,##0.00">
                  <c:v>5.6362100000000002</c:v>
                </c:pt>
                <c:pt idx="69" formatCode="#,##0.00">
                  <c:v>5.6478830000000002</c:v>
                </c:pt>
                <c:pt idx="70" formatCode="#,##0.00">
                  <c:v>5.6587079999999998</c:v>
                </c:pt>
                <c:pt idx="71" formatCode="#,##0.00">
                  <c:v>5.6686569999999996</c:v>
                </c:pt>
                <c:pt idx="72" formatCode="#,##0.00">
                  <c:v>5.6778149999999998</c:v>
                </c:pt>
                <c:pt idx="73" formatCode="#,##0.00">
                  <c:v>5.686286</c:v>
                </c:pt>
                <c:pt idx="74" formatCode="#,##0.00">
                  <c:v>5.6941420000000003</c:v>
                </c:pt>
                <c:pt idx="75" formatCode="#,##0.00">
                  <c:v>5.7014760000000004</c:v>
                </c:pt>
              </c:numCache>
            </c:numRef>
          </c:val>
        </c:ser>
        <c:dLbls>
          <c:showLegendKey val="0"/>
          <c:showVal val="0"/>
          <c:showCatName val="0"/>
          <c:showSerName val="0"/>
          <c:showPercent val="0"/>
          <c:showBubbleSize val="0"/>
        </c:dLbls>
        <c:axId val="89897600"/>
        <c:axId val="89896064"/>
      </c:areaChart>
      <c:catAx>
        <c:axId val="89613440"/>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400" b="1">
                    <a:solidFill>
                      <a:schemeClr val="tx1">
                        <a:lumMod val="65000"/>
                        <a:lumOff val="35000"/>
                      </a:schemeClr>
                    </a:solidFill>
                  </a:rPr>
                  <a:t>Year</a:t>
                </a:r>
                <a:endParaRPr lang="en-GB" sz="1200" b="1">
                  <a:solidFill>
                    <a:schemeClr val="tx1">
                      <a:lumMod val="65000"/>
                      <a:lumOff val="35000"/>
                    </a:schemeClr>
                  </a:solidFill>
                </a:endParaRPr>
              </a:p>
            </c:rich>
          </c:tx>
          <c:layout>
            <c:manualLayout>
              <c:xMode val="edge"/>
              <c:yMode val="edge"/>
              <c:x val="0.34854620420191673"/>
              <c:y val="0.90271328312221844"/>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89615744"/>
        <c:crosses val="autoZero"/>
        <c:auto val="1"/>
        <c:lblAlgn val="ctr"/>
        <c:lblOffset val="100"/>
        <c:tickLblSkip val="1"/>
        <c:tickMarkSkip val="1"/>
        <c:noMultiLvlLbl val="1"/>
      </c:catAx>
      <c:valAx>
        <c:axId val="89615744"/>
        <c:scaling>
          <c:orientation val="minMax"/>
          <c:max val="7"/>
          <c:min val="0"/>
        </c:scaling>
        <c:delete val="1"/>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8978029223298898E-3"/>
              <c:y val="0.34557839780896954"/>
            </c:manualLayout>
          </c:layout>
          <c:overlay val="0"/>
          <c:spPr>
            <a:noFill/>
            <a:ln w="25400">
              <a:noFill/>
            </a:ln>
          </c:spPr>
        </c:title>
        <c:numFmt formatCode="#,##0" sourceLinked="0"/>
        <c:majorTickMark val="out"/>
        <c:minorTickMark val="none"/>
        <c:tickLblPos val="low"/>
        <c:crossAx val="89613440"/>
        <c:crosses val="autoZero"/>
        <c:crossBetween val="midCat"/>
        <c:majorUnit val="1"/>
        <c:minorUnit val="1"/>
      </c:valAx>
      <c:valAx>
        <c:axId val="89896064"/>
        <c:scaling>
          <c:orientation val="minMax"/>
          <c:max val="7"/>
          <c:min val="0"/>
        </c:scaling>
        <c:delete val="0"/>
        <c:axPos val="r"/>
        <c:numFmt formatCode="General" sourceLinked="1"/>
        <c:majorTickMark val="out"/>
        <c:minorTickMark val="none"/>
        <c:tickLblPos val="low"/>
        <c:spPr>
          <a:ln>
            <a:noFill/>
          </a:ln>
        </c:spPr>
        <c:txPr>
          <a:bodyPr/>
          <a:lstStyle/>
          <a:p>
            <a:pPr>
              <a:defRPr sz="1400" b="1">
                <a:solidFill>
                  <a:schemeClr val="tx1">
                    <a:lumMod val="65000"/>
                    <a:lumOff val="35000"/>
                  </a:schemeClr>
                </a:solidFill>
              </a:defRPr>
            </a:pPr>
            <a:endParaRPr lang="en-US"/>
          </a:p>
        </c:txPr>
        <c:crossAx val="89897600"/>
        <c:crosses val="max"/>
        <c:crossBetween val="midCat"/>
      </c:valAx>
      <c:catAx>
        <c:axId val="89897600"/>
        <c:scaling>
          <c:orientation val="minMax"/>
        </c:scaling>
        <c:delete val="1"/>
        <c:axPos val="b"/>
        <c:numFmt formatCode="General" sourceLinked="1"/>
        <c:majorTickMark val="out"/>
        <c:minorTickMark val="none"/>
        <c:tickLblPos val="nextTo"/>
        <c:crossAx val="89896064"/>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9"/>
            <c:invertIfNegative val="0"/>
            <c:bubble3D val="0"/>
          </c:dPt>
          <c:dPt>
            <c:idx val="20"/>
            <c:invertIfNegative val="0"/>
            <c:bubble3D val="0"/>
            <c:spPr>
              <a:solidFill>
                <a:srgbClr val="1C625B"/>
              </a:solidFill>
              <a:ln w="12700">
                <a:noFill/>
                <a:prstDash val="solid"/>
              </a:ln>
            </c:spPr>
          </c:dPt>
          <c:dPt>
            <c:idx val="21"/>
            <c:invertIfNegative val="0"/>
            <c:bubble3D val="0"/>
          </c:dPt>
          <c:dPt>
            <c:idx val="25"/>
            <c:invertIfNegative val="0"/>
            <c:bubble3D val="0"/>
          </c:dPt>
          <c:dLbls>
            <c:dLbl>
              <c:idx val="20"/>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data'!$A$9:$A$41</c:f>
              <c:strCache>
                <c:ptCount val="33"/>
                <c:pt idx="0">
                  <c:v>Na h-Eileanan Siar</c:v>
                </c:pt>
                <c:pt idx="1">
                  <c:v>Inverclyde</c:v>
                </c:pt>
                <c:pt idx="2">
                  <c:v>North Ayrshire</c:v>
                </c:pt>
                <c:pt idx="3">
                  <c:v>Argyll and Bute</c:v>
                </c:pt>
                <c:pt idx="4">
                  <c:v>West Dunbartonshire</c:v>
                </c:pt>
                <c:pt idx="5">
                  <c:v>Shetland Islands</c:v>
                </c:pt>
                <c:pt idx="6">
                  <c:v>Clackmannanshire</c:v>
                </c:pt>
                <c:pt idx="7">
                  <c:v>East Ayrshire</c:v>
                </c:pt>
                <c:pt idx="8">
                  <c:v>North Lanarkshire</c:v>
                </c:pt>
                <c:pt idx="9">
                  <c:v>Dumfries and Galloway</c:v>
                </c:pt>
                <c:pt idx="10">
                  <c:v>Moray</c:v>
                </c:pt>
                <c:pt idx="11">
                  <c:v>South Ayrshire</c:v>
                </c:pt>
                <c:pt idx="12">
                  <c:v>Orkney Islands</c:v>
                </c:pt>
                <c:pt idx="13">
                  <c:v>Highland</c:v>
                </c:pt>
                <c:pt idx="14">
                  <c:v>South Lanarkshire</c:v>
                </c:pt>
                <c:pt idx="15">
                  <c:v>Angus</c:v>
                </c:pt>
                <c:pt idx="16">
                  <c:v>Renfrewshire</c:v>
                </c:pt>
                <c:pt idx="17">
                  <c:v>West Lothian</c:v>
                </c:pt>
                <c:pt idx="18">
                  <c:v>Falkirk</c:v>
                </c:pt>
                <c:pt idx="19">
                  <c:v>Scottish Borders</c:v>
                </c:pt>
                <c:pt idx="20">
                  <c:v>Scotland</c:v>
                </c:pt>
                <c:pt idx="21">
                  <c:v>Fife</c:v>
                </c:pt>
                <c:pt idx="22">
                  <c:v>Glasgow City</c:v>
                </c:pt>
                <c:pt idx="23">
                  <c:v>Stirling</c:v>
                </c:pt>
                <c:pt idx="24">
                  <c:v>East Dunbartonshire</c:v>
                </c:pt>
                <c:pt idx="25">
                  <c:v>Perth and Kinross</c:v>
                </c:pt>
                <c:pt idx="26">
                  <c:v>Dundee City</c:v>
                </c:pt>
                <c:pt idx="27">
                  <c:v>East Lothian</c:v>
                </c:pt>
                <c:pt idx="28">
                  <c:v>Aberdeenshire</c:v>
                </c:pt>
                <c:pt idx="29">
                  <c:v>East Renfrewshire</c:v>
                </c:pt>
                <c:pt idx="30">
                  <c:v>City of Edinburgh</c:v>
                </c:pt>
                <c:pt idx="31">
                  <c:v>Aberdeen City</c:v>
                </c:pt>
                <c:pt idx="32">
                  <c:v>Midlothian</c:v>
                </c:pt>
              </c:strCache>
            </c:strRef>
          </c:cat>
          <c:val>
            <c:numRef>
              <c:f>'Fig 8 data'!$C$9:$C$41</c:f>
              <c:numCache>
                <c:formatCode>0.0</c:formatCode>
                <c:ptCount val="33"/>
                <c:pt idx="0">
                  <c:v>-27.871812232001801</c:v>
                </c:pt>
                <c:pt idx="1">
                  <c:v>-16.023738872403602</c:v>
                </c:pt>
                <c:pt idx="2">
                  <c:v>-14.134109290085201</c:v>
                </c:pt>
                <c:pt idx="3">
                  <c:v>-12.906077348066299</c:v>
                </c:pt>
                <c:pt idx="4">
                  <c:v>-12.128933622117501</c:v>
                </c:pt>
                <c:pt idx="5">
                  <c:v>-11.260738332946399</c:v>
                </c:pt>
                <c:pt idx="6">
                  <c:v>-9.5521074061846605</c:v>
                </c:pt>
                <c:pt idx="7">
                  <c:v>-9.1360007558221898</c:v>
                </c:pt>
                <c:pt idx="8">
                  <c:v>-9.0268271575800494</c:v>
                </c:pt>
                <c:pt idx="9">
                  <c:v>-8.7516195093409106</c:v>
                </c:pt>
                <c:pt idx="10">
                  <c:v>-8.1068048942197599</c:v>
                </c:pt>
                <c:pt idx="11">
                  <c:v>-7.4749060730107102</c:v>
                </c:pt>
                <c:pt idx="12">
                  <c:v>-6.7274800456100303</c:v>
                </c:pt>
                <c:pt idx="13">
                  <c:v>-6.4721128445396996</c:v>
                </c:pt>
                <c:pt idx="14">
                  <c:v>-3.28851479376184</c:v>
                </c:pt>
                <c:pt idx="15">
                  <c:v>-2.6529782476113</c:v>
                </c:pt>
                <c:pt idx="16">
                  <c:v>-2.64237814032629</c:v>
                </c:pt>
                <c:pt idx="17">
                  <c:v>-1.87038462635075</c:v>
                </c:pt>
                <c:pt idx="18">
                  <c:v>-0.62217194570135703</c:v>
                </c:pt>
                <c:pt idx="19">
                  <c:v>-8.3905815721852198E-2</c:v>
                </c:pt>
                <c:pt idx="20">
                  <c:v>1.4370374110495601</c:v>
                </c:pt>
                <c:pt idx="21">
                  <c:v>1.5904479475573601</c:v>
                </c:pt>
                <c:pt idx="22">
                  <c:v>3.9282796844140702</c:v>
                </c:pt>
                <c:pt idx="23">
                  <c:v>4.0896502865975402</c:v>
                </c:pt>
                <c:pt idx="24">
                  <c:v>4.4060052219321104</c:v>
                </c:pt>
                <c:pt idx="25">
                  <c:v>6.0747281497833399</c:v>
                </c:pt>
                <c:pt idx="26">
                  <c:v>8.1506156181480893</c:v>
                </c:pt>
                <c:pt idx="27">
                  <c:v>12.309246557132999</c:v>
                </c:pt>
                <c:pt idx="28">
                  <c:v>14.2739731656701</c:v>
                </c:pt>
                <c:pt idx="29">
                  <c:v>14.3743820718444</c:v>
                </c:pt>
                <c:pt idx="30">
                  <c:v>15.705770685924399</c:v>
                </c:pt>
                <c:pt idx="31">
                  <c:v>19.3996001313002</c:v>
                </c:pt>
                <c:pt idx="32">
                  <c:v>25.022914757103599</c:v>
                </c:pt>
              </c:numCache>
            </c:numRef>
          </c:val>
        </c:ser>
        <c:dLbls>
          <c:showLegendKey val="0"/>
          <c:showVal val="0"/>
          <c:showCatName val="0"/>
          <c:showSerName val="0"/>
          <c:showPercent val="0"/>
          <c:showBubbleSize val="0"/>
        </c:dLbls>
        <c:gapWidth val="30"/>
        <c:axId val="97222656"/>
        <c:axId val="97224192"/>
      </c:barChart>
      <c:catAx>
        <c:axId val="9722265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7224192"/>
        <c:crosses val="autoZero"/>
        <c:auto val="1"/>
        <c:lblAlgn val="ctr"/>
        <c:lblOffset val="100"/>
        <c:noMultiLvlLbl val="0"/>
      </c:catAx>
      <c:valAx>
        <c:axId val="97224192"/>
        <c:scaling>
          <c:orientation val="minMax"/>
          <c:max val="60"/>
          <c:min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84041954765502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97222656"/>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rgbClr val="1C625B"/>
              </a:solidFill>
              <a:ln w="12700">
                <a:noFill/>
                <a:prstDash val="solid"/>
              </a:ln>
            </c:spPr>
          </c:dPt>
          <c:dPt>
            <c:idx val="21"/>
            <c:invertIfNegative val="0"/>
            <c:bubble3D val="0"/>
          </c:dPt>
          <c:dPt>
            <c:idx val="25"/>
            <c:invertIfNegative val="0"/>
            <c:bubble3D val="0"/>
          </c:dPt>
          <c:dLbls>
            <c:dLbl>
              <c:idx val="20"/>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data'!$E$9:$E$41</c:f>
              <c:strCache>
                <c:ptCount val="33"/>
                <c:pt idx="0">
                  <c:v>Inverclyde</c:v>
                </c:pt>
                <c:pt idx="1">
                  <c:v>Na h-Eileanan Siar</c:v>
                </c:pt>
                <c:pt idx="2">
                  <c:v>Argyll and Bute</c:v>
                </c:pt>
                <c:pt idx="3">
                  <c:v>North Ayrshire</c:v>
                </c:pt>
                <c:pt idx="4">
                  <c:v>West Dunbartonshire</c:v>
                </c:pt>
                <c:pt idx="5">
                  <c:v>Dumfries and Galloway</c:v>
                </c:pt>
                <c:pt idx="6">
                  <c:v>Clackmannanshire</c:v>
                </c:pt>
                <c:pt idx="7">
                  <c:v>East Ayrshire</c:v>
                </c:pt>
                <c:pt idx="8">
                  <c:v>South Ayrshire</c:v>
                </c:pt>
                <c:pt idx="9">
                  <c:v>Shetland Islands</c:v>
                </c:pt>
                <c:pt idx="10">
                  <c:v>Scottish Borders</c:v>
                </c:pt>
                <c:pt idx="11">
                  <c:v>Renfrewshire</c:v>
                </c:pt>
                <c:pt idx="12">
                  <c:v>North Lanarkshire</c:v>
                </c:pt>
                <c:pt idx="13">
                  <c:v>Highland</c:v>
                </c:pt>
                <c:pt idx="14">
                  <c:v>South Lanarkshire</c:v>
                </c:pt>
                <c:pt idx="15">
                  <c:v>Orkney Islands</c:v>
                </c:pt>
                <c:pt idx="16">
                  <c:v>Angus</c:v>
                </c:pt>
                <c:pt idx="17">
                  <c:v>East Dunbartonshire</c:v>
                </c:pt>
                <c:pt idx="18">
                  <c:v>Moray</c:v>
                </c:pt>
                <c:pt idx="19">
                  <c:v>Fife</c:v>
                </c:pt>
                <c:pt idx="20">
                  <c:v>Scotland</c:v>
                </c:pt>
                <c:pt idx="21">
                  <c:v>West Lothian</c:v>
                </c:pt>
                <c:pt idx="22">
                  <c:v>Falkirk</c:v>
                </c:pt>
                <c:pt idx="23">
                  <c:v>Glasgow City</c:v>
                </c:pt>
                <c:pt idx="24">
                  <c:v>Dundee City</c:v>
                </c:pt>
                <c:pt idx="25">
                  <c:v>Stirling</c:v>
                </c:pt>
                <c:pt idx="26">
                  <c:v>Perth and Kinross</c:v>
                </c:pt>
                <c:pt idx="27">
                  <c:v>East Renfrewshire</c:v>
                </c:pt>
                <c:pt idx="28">
                  <c:v>East Lothian</c:v>
                </c:pt>
                <c:pt idx="29">
                  <c:v>Aberdeen City</c:v>
                </c:pt>
                <c:pt idx="30">
                  <c:v>Aberdeenshire</c:v>
                </c:pt>
                <c:pt idx="31">
                  <c:v>City of Edinburgh</c:v>
                </c:pt>
                <c:pt idx="32">
                  <c:v>Midlothian</c:v>
                </c:pt>
              </c:strCache>
            </c:strRef>
          </c:cat>
          <c:val>
            <c:numRef>
              <c:f>'Fig 8 data'!$G$9:$G$41</c:f>
              <c:numCache>
                <c:formatCode>0.0</c:formatCode>
                <c:ptCount val="33"/>
                <c:pt idx="0">
                  <c:v>-20.965138799225301</c:v>
                </c:pt>
                <c:pt idx="1">
                  <c:v>-20.744309896658802</c:v>
                </c:pt>
                <c:pt idx="2">
                  <c:v>-17.8322980149321</c:v>
                </c:pt>
                <c:pt idx="3">
                  <c:v>-16.714216044867101</c:v>
                </c:pt>
                <c:pt idx="4">
                  <c:v>-14.549335779687</c:v>
                </c:pt>
                <c:pt idx="5">
                  <c:v>-12.909666758468701</c:v>
                </c:pt>
                <c:pt idx="6">
                  <c:v>-12.520044018236099</c:v>
                </c:pt>
                <c:pt idx="7">
                  <c:v>-10.8914036132619</c:v>
                </c:pt>
                <c:pt idx="8">
                  <c:v>-10.8355051821323</c:v>
                </c:pt>
                <c:pt idx="9">
                  <c:v>-8.1814357823892294</c:v>
                </c:pt>
                <c:pt idx="10">
                  <c:v>-7.3993093776859604</c:v>
                </c:pt>
                <c:pt idx="11">
                  <c:v>-7.0373786540762202</c:v>
                </c:pt>
                <c:pt idx="12">
                  <c:v>-6.5793037744131997</c:v>
                </c:pt>
                <c:pt idx="13">
                  <c:v>-4.3572146323733802</c:v>
                </c:pt>
                <c:pt idx="14">
                  <c:v>-4.2730277163885599</c:v>
                </c:pt>
                <c:pt idx="15">
                  <c:v>-4.2072699149265302</c:v>
                </c:pt>
                <c:pt idx="16">
                  <c:v>-3.5306529467872898</c:v>
                </c:pt>
                <c:pt idx="17">
                  <c:v>-3.1733576069556499</c:v>
                </c:pt>
                <c:pt idx="18">
                  <c:v>-2.9004947390425802</c:v>
                </c:pt>
                <c:pt idx="19">
                  <c:v>-1.17083555082491</c:v>
                </c:pt>
                <c:pt idx="20">
                  <c:v>1.2242322603720901</c:v>
                </c:pt>
                <c:pt idx="21">
                  <c:v>1.47251513071692</c:v>
                </c:pt>
                <c:pt idx="22">
                  <c:v>2.1705426356589101</c:v>
                </c:pt>
                <c:pt idx="23">
                  <c:v>3.9244217824235501</c:v>
                </c:pt>
                <c:pt idx="24">
                  <c:v>4.5870417626190303</c:v>
                </c:pt>
                <c:pt idx="25">
                  <c:v>5.8659072360081304</c:v>
                </c:pt>
                <c:pt idx="26">
                  <c:v>6.0100579228593203</c:v>
                </c:pt>
                <c:pt idx="27">
                  <c:v>7.07954938395181</c:v>
                </c:pt>
                <c:pt idx="28">
                  <c:v>11.206868725993401</c:v>
                </c:pt>
                <c:pt idx="29">
                  <c:v>15.7324352895748</c:v>
                </c:pt>
                <c:pt idx="30">
                  <c:v>16.5346822777678</c:v>
                </c:pt>
                <c:pt idx="31">
                  <c:v>18.148353917412098</c:v>
                </c:pt>
                <c:pt idx="32">
                  <c:v>22.441736886054802</c:v>
                </c:pt>
              </c:numCache>
            </c:numRef>
          </c:val>
        </c:ser>
        <c:dLbls>
          <c:showLegendKey val="0"/>
          <c:showVal val="0"/>
          <c:showCatName val="0"/>
          <c:showSerName val="0"/>
          <c:showPercent val="0"/>
          <c:showBubbleSize val="0"/>
        </c:dLbls>
        <c:gapWidth val="30"/>
        <c:axId val="97453952"/>
        <c:axId val="97455488"/>
      </c:barChart>
      <c:catAx>
        <c:axId val="9745395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7455488"/>
        <c:crosses val="autoZero"/>
        <c:auto val="1"/>
        <c:lblAlgn val="ctr"/>
        <c:lblOffset val="100"/>
        <c:noMultiLvlLbl val="0"/>
      </c:catAx>
      <c:valAx>
        <c:axId val="97455488"/>
        <c:scaling>
          <c:orientation val="minMax"/>
          <c:max val="60"/>
          <c:min val="-50"/>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42839273932485394"/>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97453952"/>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4"/>
            <c:invertIfNegative val="0"/>
            <c:bubble3D val="0"/>
          </c:dPt>
          <c:dPt>
            <c:idx val="16"/>
            <c:invertIfNegative val="0"/>
            <c:bubble3D val="0"/>
            <c:spPr>
              <a:solidFill>
                <a:srgbClr val="1C625B"/>
              </a:solidFill>
              <a:ln w="12700">
                <a:noFill/>
                <a:prstDash val="solid"/>
              </a:ln>
            </c:spPr>
          </c:dPt>
          <c:dPt>
            <c:idx val="21"/>
            <c:invertIfNegative val="0"/>
            <c:bubble3D val="0"/>
          </c:dPt>
          <c:dPt>
            <c:idx val="25"/>
            <c:invertIfNegative val="0"/>
            <c:bubble3D val="0"/>
          </c:dPt>
          <c:dLbls>
            <c:dLbl>
              <c:idx val="16"/>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data'!$I$9:$I$41</c:f>
              <c:strCache>
                <c:ptCount val="33"/>
                <c:pt idx="0">
                  <c:v>Dundee City</c:v>
                </c:pt>
                <c:pt idx="1">
                  <c:v>Na h-Eileanan Siar</c:v>
                </c:pt>
                <c:pt idx="2">
                  <c:v>Dumfries and Galloway</c:v>
                </c:pt>
                <c:pt idx="3">
                  <c:v>Argyll and Bute</c:v>
                </c:pt>
                <c:pt idx="4">
                  <c:v>Inverclyde</c:v>
                </c:pt>
                <c:pt idx="5">
                  <c:v>Aberdeen City</c:v>
                </c:pt>
                <c:pt idx="6">
                  <c:v>South Ayrshire</c:v>
                </c:pt>
                <c:pt idx="7">
                  <c:v>East Ayrshire</c:v>
                </c:pt>
                <c:pt idx="8">
                  <c:v>North Ayrshire</c:v>
                </c:pt>
                <c:pt idx="9">
                  <c:v>Glasgow City</c:v>
                </c:pt>
                <c:pt idx="10">
                  <c:v>West Dunbartonshire</c:v>
                </c:pt>
                <c:pt idx="11">
                  <c:v>Angus</c:v>
                </c:pt>
                <c:pt idx="12">
                  <c:v>Orkney Islands</c:v>
                </c:pt>
                <c:pt idx="13">
                  <c:v>Renfrewshire</c:v>
                </c:pt>
                <c:pt idx="14">
                  <c:v>Fife</c:v>
                </c:pt>
                <c:pt idx="15">
                  <c:v>Scottish Borders</c:v>
                </c:pt>
                <c:pt idx="16">
                  <c:v>Scotland</c:v>
                </c:pt>
                <c:pt idx="17">
                  <c:v>East Renfrewshire</c:v>
                </c:pt>
                <c:pt idx="18">
                  <c:v>East Dunbartonshire</c:v>
                </c:pt>
                <c:pt idx="19">
                  <c:v>North Lanarkshire</c:v>
                </c:pt>
                <c:pt idx="20">
                  <c:v>Highland</c:v>
                </c:pt>
                <c:pt idx="21">
                  <c:v>Stirling</c:v>
                </c:pt>
                <c:pt idx="22">
                  <c:v>Clackmannanshire</c:v>
                </c:pt>
                <c:pt idx="23">
                  <c:v>Perth and Kinross</c:v>
                </c:pt>
                <c:pt idx="24">
                  <c:v>Shetland Islands</c:v>
                </c:pt>
                <c:pt idx="25">
                  <c:v>Moray</c:v>
                </c:pt>
                <c:pt idx="26">
                  <c:v>South Lanarkshire</c:v>
                </c:pt>
                <c:pt idx="27">
                  <c:v>Aberdeenshire</c:v>
                </c:pt>
                <c:pt idx="28">
                  <c:v>City of Edinburgh</c:v>
                </c:pt>
                <c:pt idx="29">
                  <c:v>Midlothian</c:v>
                </c:pt>
                <c:pt idx="30">
                  <c:v>Falkirk</c:v>
                </c:pt>
                <c:pt idx="31">
                  <c:v>East Lothian</c:v>
                </c:pt>
                <c:pt idx="32">
                  <c:v>West Lothian</c:v>
                </c:pt>
              </c:strCache>
            </c:strRef>
          </c:cat>
          <c:val>
            <c:numRef>
              <c:f>'Fig 8 data'!$K$9:$K$41</c:f>
              <c:numCache>
                <c:formatCode>0.0</c:formatCode>
                <c:ptCount val="33"/>
                <c:pt idx="0">
                  <c:v>8.5391974867913696</c:v>
                </c:pt>
                <c:pt idx="1">
                  <c:v>10.9565711041726</c:v>
                </c:pt>
                <c:pt idx="2">
                  <c:v>16.112525392784601</c:v>
                </c:pt>
                <c:pt idx="3">
                  <c:v>16.559625065092899</c:v>
                </c:pt>
                <c:pt idx="4">
                  <c:v>16.758833459456302</c:v>
                </c:pt>
                <c:pt idx="5">
                  <c:v>20.539053317662098</c:v>
                </c:pt>
                <c:pt idx="6">
                  <c:v>21.107278492038599</c:v>
                </c:pt>
                <c:pt idx="7">
                  <c:v>21.223333070928099</c:v>
                </c:pt>
                <c:pt idx="8">
                  <c:v>21.958122929465102</c:v>
                </c:pt>
                <c:pt idx="9">
                  <c:v>22.188260040754599</c:v>
                </c:pt>
                <c:pt idx="10">
                  <c:v>23.838651970685</c:v>
                </c:pt>
                <c:pt idx="11">
                  <c:v>25.202726946537499</c:v>
                </c:pt>
                <c:pt idx="12">
                  <c:v>25.2430960715675</c:v>
                </c:pt>
                <c:pt idx="13">
                  <c:v>25.828633904937298</c:v>
                </c:pt>
                <c:pt idx="14">
                  <c:v>27.456885456885502</c:v>
                </c:pt>
                <c:pt idx="15">
                  <c:v>27.92978292734</c:v>
                </c:pt>
                <c:pt idx="16">
                  <c:v>28.2707234012823</c:v>
                </c:pt>
                <c:pt idx="17">
                  <c:v>30.1708469647401</c:v>
                </c:pt>
                <c:pt idx="18">
                  <c:v>30.351918075422599</c:v>
                </c:pt>
                <c:pt idx="19">
                  <c:v>30.559193620583901</c:v>
                </c:pt>
                <c:pt idx="20">
                  <c:v>31.5417497862639</c:v>
                </c:pt>
                <c:pt idx="21">
                  <c:v>31.5657937629034</c:v>
                </c:pt>
                <c:pt idx="22">
                  <c:v>31.977082928723998</c:v>
                </c:pt>
                <c:pt idx="23">
                  <c:v>31.983382319692499</c:v>
                </c:pt>
                <c:pt idx="24">
                  <c:v>32.221983222198297</c:v>
                </c:pt>
                <c:pt idx="25">
                  <c:v>33.309265944644999</c:v>
                </c:pt>
                <c:pt idx="26">
                  <c:v>34.175009504498803</c:v>
                </c:pt>
                <c:pt idx="27">
                  <c:v>35.162456307594503</c:v>
                </c:pt>
                <c:pt idx="28">
                  <c:v>36.168736213349199</c:v>
                </c:pt>
                <c:pt idx="29">
                  <c:v>36.293188836450497</c:v>
                </c:pt>
                <c:pt idx="30">
                  <c:v>36.5074714327571</c:v>
                </c:pt>
                <c:pt idx="31">
                  <c:v>41.925800853618497</c:v>
                </c:pt>
                <c:pt idx="32">
                  <c:v>47.855568174226697</c:v>
                </c:pt>
              </c:numCache>
            </c:numRef>
          </c:val>
        </c:ser>
        <c:dLbls>
          <c:showLegendKey val="0"/>
          <c:showVal val="0"/>
          <c:showCatName val="0"/>
          <c:showSerName val="0"/>
          <c:showPercent val="0"/>
          <c:showBubbleSize val="0"/>
        </c:dLbls>
        <c:gapWidth val="30"/>
        <c:axId val="97509760"/>
        <c:axId val="97511296"/>
      </c:barChart>
      <c:catAx>
        <c:axId val="9750976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7511296"/>
        <c:crosses val="autoZero"/>
        <c:auto val="1"/>
        <c:lblAlgn val="ctr"/>
        <c:lblOffset val="100"/>
        <c:noMultiLvlLbl val="0"/>
      </c:catAx>
      <c:valAx>
        <c:axId val="97511296"/>
        <c:scaling>
          <c:orientation val="minMax"/>
          <c:max val="60"/>
          <c:min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54349479960853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97509760"/>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11"/>
            <c:invertIfNegative val="0"/>
            <c:bubble3D val="0"/>
          </c:dPt>
          <c:dPt>
            <c:idx val="12"/>
            <c:invertIfNegative val="0"/>
            <c:bubble3D val="0"/>
            <c:spPr>
              <a:solidFill>
                <a:srgbClr val="1C625B"/>
              </a:solidFill>
              <a:ln w="12700">
                <a:noFill/>
                <a:prstDash val="solid"/>
              </a:ln>
            </c:spPr>
          </c:dPt>
          <c:dPt>
            <c:idx val="21"/>
            <c:invertIfNegative val="0"/>
            <c:bubble3D val="0"/>
          </c:dPt>
          <c:dPt>
            <c:idx val="25"/>
            <c:invertIfNegative val="0"/>
            <c:bubble3D val="0"/>
          </c:dPt>
          <c:dLbls>
            <c:dLbl>
              <c:idx val="12"/>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9 data'!$A$8:$A$40</c:f>
              <c:strCache>
                <c:ptCount val="33"/>
                <c:pt idx="0">
                  <c:v>Dundee City</c:v>
                </c:pt>
                <c:pt idx="1">
                  <c:v>Glasgow City</c:v>
                </c:pt>
                <c:pt idx="2">
                  <c:v>Na h-Eileanan Siar</c:v>
                </c:pt>
                <c:pt idx="3">
                  <c:v>Aberdeen City</c:v>
                </c:pt>
                <c:pt idx="4">
                  <c:v>Inverclyde</c:v>
                </c:pt>
                <c:pt idx="5">
                  <c:v>Dumfries and Galloway</c:v>
                </c:pt>
                <c:pt idx="6">
                  <c:v>West Dunbartonshire</c:v>
                </c:pt>
                <c:pt idx="7">
                  <c:v>East Ayrshire</c:v>
                </c:pt>
                <c:pt idx="8">
                  <c:v>Renfrewshire</c:v>
                </c:pt>
                <c:pt idx="9">
                  <c:v>Argyll and Bute</c:v>
                </c:pt>
                <c:pt idx="10">
                  <c:v>South Ayrshire</c:v>
                </c:pt>
                <c:pt idx="11">
                  <c:v>City of Edinburgh</c:v>
                </c:pt>
                <c:pt idx="12">
                  <c:v>Scotland</c:v>
                </c:pt>
                <c:pt idx="13">
                  <c:v>North Lanarkshire</c:v>
                </c:pt>
                <c:pt idx="14">
                  <c:v>North Ayrshire</c:v>
                </c:pt>
                <c:pt idx="15">
                  <c:v>Angus</c:v>
                </c:pt>
                <c:pt idx="16">
                  <c:v>East Renfrewshire</c:v>
                </c:pt>
                <c:pt idx="17">
                  <c:v>Scottish Borders</c:v>
                </c:pt>
                <c:pt idx="18">
                  <c:v>Stirling</c:v>
                </c:pt>
                <c:pt idx="19">
                  <c:v>Fife</c:v>
                </c:pt>
                <c:pt idx="20">
                  <c:v>Perth and Kinross</c:v>
                </c:pt>
                <c:pt idx="21">
                  <c:v>Falkirk</c:v>
                </c:pt>
                <c:pt idx="22">
                  <c:v>East Dunbartonshire</c:v>
                </c:pt>
                <c:pt idx="23">
                  <c:v>South Lanarkshire</c:v>
                </c:pt>
                <c:pt idx="24">
                  <c:v>Moray</c:v>
                </c:pt>
                <c:pt idx="25">
                  <c:v>Orkney Islands</c:v>
                </c:pt>
                <c:pt idx="26">
                  <c:v>East Lothian</c:v>
                </c:pt>
                <c:pt idx="27">
                  <c:v>Highland</c:v>
                </c:pt>
                <c:pt idx="28">
                  <c:v>Midlothian</c:v>
                </c:pt>
                <c:pt idx="29">
                  <c:v>Aberdeenshire</c:v>
                </c:pt>
                <c:pt idx="30">
                  <c:v>Shetland Islands</c:v>
                </c:pt>
                <c:pt idx="31">
                  <c:v>Clackmannanshire</c:v>
                </c:pt>
                <c:pt idx="32">
                  <c:v>West Lothian</c:v>
                </c:pt>
              </c:strCache>
            </c:strRef>
          </c:cat>
          <c:val>
            <c:numRef>
              <c:f>'Fig 9 data'!$C$8:$C$40</c:f>
              <c:numCache>
                <c:formatCode>0.0</c:formatCode>
                <c:ptCount val="33"/>
                <c:pt idx="0">
                  <c:v>46.222576785001998</c:v>
                </c:pt>
                <c:pt idx="1">
                  <c:v>54.003677489231997</c:v>
                </c:pt>
                <c:pt idx="2">
                  <c:v>63.642541624193001</c:v>
                </c:pt>
                <c:pt idx="3">
                  <c:v>66.016833766555294</c:v>
                </c:pt>
                <c:pt idx="4">
                  <c:v>67.699543505325806</c:v>
                </c:pt>
                <c:pt idx="5">
                  <c:v>73.740486823070597</c:v>
                </c:pt>
                <c:pt idx="6">
                  <c:v>75.440103048518694</c:v>
                </c:pt>
                <c:pt idx="7">
                  <c:v>76.657320248347702</c:v>
                </c:pt>
                <c:pt idx="8">
                  <c:v>79.061624649859894</c:v>
                </c:pt>
                <c:pt idx="9">
                  <c:v>80.2528334786399</c:v>
                </c:pt>
                <c:pt idx="10">
                  <c:v>81.803624104509097</c:v>
                </c:pt>
                <c:pt idx="11">
                  <c:v>83.4504557898005</c:v>
                </c:pt>
                <c:pt idx="12">
                  <c:v>85.406635613681203</c:v>
                </c:pt>
                <c:pt idx="13">
                  <c:v>87.461826315110301</c:v>
                </c:pt>
                <c:pt idx="14">
                  <c:v>87.532851511169497</c:v>
                </c:pt>
                <c:pt idx="15">
                  <c:v>88.397597702149895</c:v>
                </c:pt>
                <c:pt idx="16">
                  <c:v>88.586313047596505</c:v>
                </c:pt>
                <c:pt idx="17">
                  <c:v>89.496887966805005</c:v>
                </c:pt>
                <c:pt idx="18">
                  <c:v>89.836152923937703</c:v>
                </c:pt>
                <c:pt idx="19">
                  <c:v>91.187639975331905</c:v>
                </c:pt>
                <c:pt idx="20">
                  <c:v>91.642228739002903</c:v>
                </c:pt>
                <c:pt idx="21">
                  <c:v>93.544428080510599</c:v>
                </c:pt>
                <c:pt idx="22">
                  <c:v>95.034134480501294</c:v>
                </c:pt>
                <c:pt idx="23">
                  <c:v>95.171981017374605</c:v>
                </c:pt>
                <c:pt idx="24">
                  <c:v>97.027827116637098</c:v>
                </c:pt>
                <c:pt idx="25">
                  <c:v>101.213960546282</c:v>
                </c:pt>
                <c:pt idx="26">
                  <c:v>103.830416003637</c:v>
                </c:pt>
                <c:pt idx="27">
                  <c:v>104.788949318958</c:v>
                </c:pt>
                <c:pt idx="28">
                  <c:v>106.24428876028</c:v>
                </c:pt>
                <c:pt idx="29">
                  <c:v>107.679233621755</c:v>
                </c:pt>
                <c:pt idx="30">
                  <c:v>108.196721311475</c:v>
                </c:pt>
                <c:pt idx="31">
                  <c:v>111.974454497073</c:v>
                </c:pt>
                <c:pt idx="32">
                  <c:v>130.77205882352899</c:v>
                </c:pt>
              </c:numCache>
            </c:numRef>
          </c:val>
        </c:ser>
        <c:dLbls>
          <c:showLegendKey val="0"/>
          <c:showVal val="0"/>
          <c:showCatName val="0"/>
          <c:showSerName val="0"/>
          <c:showPercent val="0"/>
          <c:showBubbleSize val="0"/>
        </c:dLbls>
        <c:gapWidth val="30"/>
        <c:axId val="97681408"/>
        <c:axId val="97682944"/>
      </c:barChart>
      <c:catAx>
        <c:axId val="97681408"/>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682944"/>
        <c:crosses val="autoZero"/>
        <c:auto val="1"/>
        <c:lblAlgn val="ctr"/>
        <c:lblOffset val="100"/>
        <c:noMultiLvlLbl val="0"/>
      </c:catAx>
      <c:valAx>
        <c:axId val="97682944"/>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97681408"/>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oddFooter>&amp;L&amp;8© Crown Copyright 2016</c:oddFooter>
    </c:headerFooter>
    <c:pageMargins b="0.74803149606299213" l="0.70866141732283472" r="0.70866141732283472" t="0.74803149606299213" header="0.31496062992125984" footer="0.31496062992125984"/>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56997772294986"/>
          <c:y val="4.9335311170384068E-2"/>
          <c:w val="0.71490292178241466"/>
          <c:h val="0.88025840004443201"/>
        </c:manualLayout>
      </c:layout>
      <c:barChart>
        <c:barDir val="bar"/>
        <c:grouping val="stacked"/>
        <c:varyColors val="0"/>
        <c:ser>
          <c:idx val="4"/>
          <c:order val="0"/>
          <c:tx>
            <c:v>Children</c:v>
          </c:tx>
          <c:spPr>
            <a:solidFill>
              <a:schemeClr val="bg1">
                <a:lumMod val="50000"/>
              </a:schemeClr>
            </a:solidFill>
            <a:ln w="12700">
              <a:noFill/>
              <a:prstDash val="solid"/>
            </a:ln>
          </c:spPr>
          <c:invertIfNegative val="0"/>
          <c:dPt>
            <c:idx val="16"/>
            <c:invertIfNegative val="0"/>
            <c:bubble3D val="0"/>
          </c:dPt>
          <c:dPt>
            <c:idx val="21"/>
            <c:invertIfNegative val="0"/>
            <c:bubble3D val="0"/>
          </c:dPt>
          <c:dPt>
            <c:idx val="23"/>
            <c:invertIfNegative val="0"/>
            <c:bubble3D val="0"/>
            <c:spPr>
              <a:solidFill>
                <a:srgbClr val="2DA197"/>
              </a:solidFill>
              <a:ln w="31750">
                <a:solidFill>
                  <a:srgbClr val="1C625B"/>
                </a:solidFill>
                <a:prstDash val="solid"/>
              </a:ln>
            </c:spPr>
          </c:dPt>
          <c:dLbls>
            <c:numFmt formatCode="#,##0.0" sourceLinked="0"/>
            <c:txPr>
              <a:bodyPr/>
              <a:lstStyle/>
              <a:p>
                <a:pPr>
                  <a:defRPr sz="1200" b="1">
                    <a:solidFill>
                      <a:schemeClr val="bg1"/>
                    </a:solidFill>
                  </a:defRPr>
                </a:pPr>
                <a:endParaRPr lang="en-US"/>
              </a:p>
            </c:txPr>
            <c:dLblPos val="inBase"/>
            <c:showLegendKey val="0"/>
            <c:showVal val="1"/>
            <c:showCatName val="0"/>
            <c:showSerName val="0"/>
            <c:showPercent val="0"/>
            <c:showBubbleSize val="0"/>
            <c:showLeaderLines val="0"/>
          </c:dLbls>
          <c:cat>
            <c:strRef>
              <c:f>'Fig 10 data'!$A$6:$A$38</c:f>
              <c:strCache>
                <c:ptCount val="33"/>
                <c:pt idx="0">
                  <c:v>Argyll and Bute</c:v>
                </c:pt>
                <c:pt idx="1">
                  <c:v>Dumfries and Galloway</c:v>
                </c:pt>
                <c:pt idx="2">
                  <c:v>Na h-Eileanan Siar</c:v>
                </c:pt>
                <c:pt idx="3">
                  <c:v>South Ayrshire</c:v>
                </c:pt>
                <c:pt idx="4">
                  <c:v>Scottish Borders</c:v>
                </c:pt>
                <c:pt idx="5">
                  <c:v>Angus</c:v>
                </c:pt>
                <c:pt idx="6">
                  <c:v>Orkney Islands</c:v>
                </c:pt>
                <c:pt idx="7">
                  <c:v>Perth and Kinross</c:v>
                </c:pt>
                <c:pt idx="8">
                  <c:v>East Dunbartonshire</c:v>
                </c:pt>
                <c:pt idx="9">
                  <c:v>North Ayrshire</c:v>
                </c:pt>
                <c:pt idx="10">
                  <c:v>Highland</c:v>
                </c:pt>
                <c:pt idx="11">
                  <c:v>Moray</c:v>
                </c:pt>
                <c:pt idx="12">
                  <c:v>Inverclyde</c:v>
                </c:pt>
                <c:pt idx="13">
                  <c:v>Fife</c:v>
                </c:pt>
                <c:pt idx="14">
                  <c:v>East Lothian</c:v>
                </c:pt>
                <c:pt idx="15">
                  <c:v>East Renfrewshire</c:v>
                </c:pt>
                <c:pt idx="16">
                  <c:v>East Ayrshire</c:v>
                </c:pt>
                <c:pt idx="17">
                  <c:v>Clackmannanshire</c:v>
                </c:pt>
                <c:pt idx="18">
                  <c:v>Stirling</c:v>
                </c:pt>
                <c:pt idx="19">
                  <c:v>South Lanarkshire</c:v>
                </c:pt>
                <c:pt idx="20">
                  <c:v>Shetland Islands</c:v>
                </c:pt>
                <c:pt idx="21">
                  <c:v>Renfrewshire</c:v>
                </c:pt>
                <c:pt idx="22">
                  <c:v>Midlothian</c:v>
                </c:pt>
                <c:pt idx="23">
                  <c:v>Scotland</c:v>
                </c:pt>
                <c:pt idx="24">
                  <c:v>Falkirk</c:v>
                </c:pt>
                <c:pt idx="25">
                  <c:v>Aberdeenshire</c:v>
                </c:pt>
                <c:pt idx="26">
                  <c:v>West Dunbartonshire</c:v>
                </c:pt>
                <c:pt idx="27">
                  <c:v>Dundee City</c:v>
                </c:pt>
                <c:pt idx="28">
                  <c:v>North Lanarkshire</c:v>
                </c:pt>
                <c:pt idx="29">
                  <c:v>West Lothian</c:v>
                </c:pt>
                <c:pt idx="30">
                  <c:v>City of Edinburgh</c:v>
                </c:pt>
                <c:pt idx="31">
                  <c:v>Aberdeen City</c:v>
                </c:pt>
                <c:pt idx="32">
                  <c:v>Glasgow City</c:v>
                </c:pt>
              </c:strCache>
            </c:strRef>
          </c:cat>
          <c:val>
            <c:numRef>
              <c:f>'Fig 10 data'!$C$6:$C$38</c:f>
              <c:numCache>
                <c:formatCode>#,##0.0</c:formatCode>
                <c:ptCount val="33"/>
                <c:pt idx="0">
                  <c:v>15.4877353108956</c:v>
                </c:pt>
                <c:pt idx="1">
                  <c:v>15.955588156841801</c:v>
                </c:pt>
                <c:pt idx="2">
                  <c:v>16.260550458715599</c:v>
                </c:pt>
                <c:pt idx="3">
                  <c:v>15.8473296009953</c:v>
                </c:pt>
                <c:pt idx="4">
                  <c:v>16.721325850578701</c:v>
                </c:pt>
                <c:pt idx="5">
                  <c:v>16.854548569470602</c:v>
                </c:pt>
                <c:pt idx="6">
                  <c:v>16.255792400370702</c:v>
                </c:pt>
                <c:pt idx="7">
                  <c:v>16.425166185456298</c:v>
                </c:pt>
                <c:pt idx="8">
                  <c:v>17.228001124543201</c:v>
                </c:pt>
                <c:pt idx="9">
                  <c:v>17.122655334114899</c:v>
                </c:pt>
                <c:pt idx="10">
                  <c:v>17.215548309593299</c:v>
                </c:pt>
                <c:pt idx="11">
                  <c:v>17.506594914002299</c:v>
                </c:pt>
                <c:pt idx="12">
                  <c:v>16.451370634622599</c:v>
                </c:pt>
                <c:pt idx="13">
                  <c:v>17.445881552076202</c:v>
                </c:pt>
                <c:pt idx="14">
                  <c:v>18.4219806053482</c:v>
                </c:pt>
                <c:pt idx="15">
                  <c:v>19.701331024780899</c:v>
                </c:pt>
                <c:pt idx="16">
                  <c:v>17.333169573405399</c:v>
                </c:pt>
                <c:pt idx="17">
                  <c:v>17.7515139675718</c:v>
                </c:pt>
                <c:pt idx="18">
                  <c:v>16.965690559440599</c:v>
                </c:pt>
                <c:pt idx="19">
                  <c:v>17.408182683158898</c:v>
                </c:pt>
                <c:pt idx="20">
                  <c:v>18.548664944013801</c:v>
                </c:pt>
                <c:pt idx="21">
                  <c:v>17.2031223095908</c:v>
                </c:pt>
                <c:pt idx="22">
                  <c:v>18.980514961725799</c:v>
                </c:pt>
                <c:pt idx="23">
                  <c:v>17.036446256264501</c:v>
                </c:pt>
                <c:pt idx="24">
                  <c:v>17.938994229183798</c:v>
                </c:pt>
                <c:pt idx="25">
                  <c:v>18.68076613058</c:v>
                </c:pt>
                <c:pt idx="26">
                  <c:v>17.498606621335401</c:v>
                </c:pt>
                <c:pt idx="27">
                  <c:v>16.010261257004</c:v>
                </c:pt>
                <c:pt idx="28">
                  <c:v>18.8032544378698</c:v>
                </c:pt>
                <c:pt idx="29">
                  <c:v>19.7928893905192</c:v>
                </c:pt>
                <c:pt idx="30">
                  <c:v>15.291812996082101</c:v>
                </c:pt>
                <c:pt idx="31">
                  <c:v>14.638738423903501</c:v>
                </c:pt>
                <c:pt idx="32">
                  <c:v>16.1278433726903</c:v>
                </c:pt>
              </c:numCache>
            </c:numRef>
          </c:val>
        </c:ser>
        <c:ser>
          <c:idx val="5"/>
          <c:order val="1"/>
          <c:tx>
            <c:v>Working age</c:v>
          </c:tx>
          <c:spPr>
            <a:solidFill>
              <a:schemeClr val="bg1">
                <a:lumMod val="85000"/>
              </a:schemeClr>
            </a:solidFill>
            <a:ln w="12700">
              <a:noFill/>
              <a:prstDash val="solid"/>
            </a:ln>
          </c:spPr>
          <c:invertIfNegative val="0"/>
          <c:dPt>
            <c:idx val="15"/>
            <c:invertIfNegative val="0"/>
            <c:bubble3D val="0"/>
            <c:spPr>
              <a:solidFill>
                <a:srgbClr val="D9D9D9"/>
              </a:solidFill>
              <a:ln w="12700">
                <a:noFill/>
                <a:prstDash val="solid"/>
              </a:ln>
            </c:spPr>
          </c:dPt>
          <c:dPt>
            <c:idx val="16"/>
            <c:invertIfNegative val="0"/>
            <c:bubble3D val="0"/>
          </c:dPt>
          <c:dPt>
            <c:idx val="19"/>
            <c:invertIfNegative val="0"/>
            <c:bubble3D val="0"/>
            <c:spPr>
              <a:solidFill>
                <a:srgbClr val="D9D9D9"/>
              </a:solidFill>
              <a:ln w="12700">
                <a:noFill/>
                <a:prstDash val="solid"/>
              </a:ln>
            </c:spPr>
          </c:dPt>
          <c:dPt>
            <c:idx val="21"/>
            <c:invertIfNegative val="0"/>
            <c:bubble3D val="0"/>
          </c:dPt>
          <c:dPt>
            <c:idx val="23"/>
            <c:invertIfNegative val="0"/>
            <c:bubble3D val="0"/>
            <c:spPr>
              <a:solidFill>
                <a:srgbClr val="CBE7E4"/>
              </a:solidFill>
              <a:ln w="31750">
                <a:solidFill>
                  <a:srgbClr val="1C625B"/>
                </a:solidFill>
                <a:prstDash val="solid"/>
              </a:ln>
            </c:spPr>
          </c:dPt>
          <c:dLbls>
            <c:txPr>
              <a:bodyPr/>
              <a:lstStyle/>
              <a:p>
                <a:pPr>
                  <a:defRPr sz="1200" b="1">
                    <a:solidFill>
                      <a:sysClr val="windowText" lastClr="000000"/>
                    </a:solidFill>
                  </a:defRPr>
                </a:pPr>
                <a:endParaRPr lang="en-US"/>
              </a:p>
            </c:txPr>
            <c:showLegendKey val="0"/>
            <c:showVal val="1"/>
            <c:showCatName val="0"/>
            <c:showSerName val="0"/>
            <c:showPercent val="0"/>
            <c:showBubbleSize val="0"/>
            <c:showLeaderLines val="0"/>
          </c:dLbls>
          <c:cat>
            <c:strRef>
              <c:f>'Fig 10 data'!$A$6:$A$38</c:f>
              <c:strCache>
                <c:ptCount val="33"/>
                <c:pt idx="0">
                  <c:v>Argyll and Bute</c:v>
                </c:pt>
                <c:pt idx="1">
                  <c:v>Dumfries and Galloway</c:v>
                </c:pt>
                <c:pt idx="2">
                  <c:v>Na h-Eileanan Siar</c:v>
                </c:pt>
                <c:pt idx="3">
                  <c:v>South Ayrshire</c:v>
                </c:pt>
                <c:pt idx="4">
                  <c:v>Scottish Borders</c:v>
                </c:pt>
                <c:pt idx="5">
                  <c:v>Angus</c:v>
                </c:pt>
                <c:pt idx="6">
                  <c:v>Orkney Islands</c:v>
                </c:pt>
                <c:pt idx="7">
                  <c:v>Perth and Kinross</c:v>
                </c:pt>
                <c:pt idx="8">
                  <c:v>East Dunbartonshire</c:v>
                </c:pt>
                <c:pt idx="9">
                  <c:v>North Ayrshire</c:v>
                </c:pt>
                <c:pt idx="10">
                  <c:v>Highland</c:v>
                </c:pt>
                <c:pt idx="11">
                  <c:v>Moray</c:v>
                </c:pt>
                <c:pt idx="12">
                  <c:v>Inverclyde</c:v>
                </c:pt>
                <c:pt idx="13">
                  <c:v>Fife</c:v>
                </c:pt>
                <c:pt idx="14">
                  <c:v>East Lothian</c:v>
                </c:pt>
                <c:pt idx="15">
                  <c:v>East Renfrewshire</c:v>
                </c:pt>
                <c:pt idx="16">
                  <c:v>East Ayrshire</c:v>
                </c:pt>
                <c:pt idx="17">
                  <c:v>Clackmannanshire</c:v>
                </c:pt>
                <c:pt idx="18">
                  <c:v>Stirling</c:v>
                </c:pt>
                <c:pt idx="19">
                  <c:v>South Lanarkshire</c:v>
                </c:pt>
                <c:pt idx="20">
                  <c:v>Shetland Islands</c:v>
                </c:pt>
                <c:pt idx="21">
                  <c:v>Renfrewshire</c:v>
                </c:pt>
                <c:pt idx="22">
                  <c:v>Midlothian</c:v>
                </c:pt>
                <c:pt idx="23">
                  <c:v>Scotland</c:v>
                </c:pt>
                <c:pt idx="24">
                  <c:v>Falkirk</c:v>
                </c:pt>
                <c:pt idx="25">
                  <c:v>Aberdeenshire</c:v>
                </c:pt>
                <c:pt idx="26">
                  <c:v>West Dunbartonshire</c:v>
                </c:pt>
                <c:pt idx="27">
                  <c:v>Dundee City</c:v>
                </c:pt>
                <c:pt idx="28">
                  <c:v>North Lanarkshire</c:v>
                </c:pt>
                <c:pt idx="29">
                  <c:v>West Lothian</c:v>
                </c:pt>
                <c:pt idx="30">
                  <c:v>City of Edinburgh</c:v>
                </c:pt>
                <c:pt idx="31">
                  <c:v>Aberdeen City</c:v>
                </c:pt>
                <c:pt idx="32">
                  <c:v>Glasgow City</c:v>
                </c:pt>
              </c:strCache>
            </c:strRef>
          </c:cat>
          <c:val>
            <c:numRef>
              <c:f>'Fig 10 data'!$D$6:$D$38</c:f>
              <c:numCache>
                <c:formatCode>#,##0.0</c:formatCode>
                <c:ptCount val="33"/>
                <c:pt idx="0">
                  <c:v>58.221334854535101</c:v>
                </c:pt>
                <c:pt idx="1">
                  <c:v>58.111496399039702</c:v>
                </c:pt>
                <c:pt idx="2">
                  <c:v>57.882568807339503</c:v>
                </c:pt>
                <c:pt idx="3">
                  <c:v>58.647471785301697</c:v>
                </c:pt>
                <c:pt idx="4">
                  <c:v>58.152402665731302</c:v>
                </c:pt>
                <c:pt idx="5">
                  <c:v>59.271886242933</c:v>
                </c:pt>
                <c:pt idx="6">
                  <c:v>59.916589434661702</c:v>
                </c:pt>
                <c:pt idx="7">
                  <c:v>59.816020949439299</c:v>
                </c:pt>
                <c:pt idx="8">
                  <c:v>59.711367257051798</c:v>
                </c:pt>
                <c:pt idx="9">
                  <c:v>60.096717467760797</c:v>
                </c:pt>
                <c:pt idx="10">
                  <c:v>60.202076540243702</c:v>
                </c:pt>
                <c:pt idx="11">
                  <c:v>60.571910942281299</c:v>
                </c:pt>
                <c:pt idx="12">
                  <c:v>62.045312304418601</c:v>
                </c:pt>
                <c:pt idx="13">
                  <c:v>61.396868618107597</c:v>
                </c:pt>
                <c:pt idx="14">
                  <c:v>60.693505730238002</c:v>
                </c:pt>
                <c:pt idx="15">
                  <c:v>59.460015149875602</c:v>
                </c:pt>
                <c:pt idx="16">
                  <c:v>61.864406779661003</c:v>
                </c:pt>
                <c:pt idx="17">
                  <c:v>62.131275639773399</c:v>
                </c:pt>
                <c:pt idx="18">
                  <c:v>62.922858391608401</c:v>
                </c:pt>
                <c:pt idx="19">
                  <c:v>62.570250555027002</c:v>
                </c:pt>
                <c:pt idx="20">
                  <c:v>61.429801894918199</c:v>
                </c:pt>
                <c:pt idx="21">
                  <c:v>62.848533547609499</c:v>
                </c:pt>
                <c:pt idx="22">
                  <c:v>61.1134307585247</c:v>
                </c:pt>
                <c:pt idx="23">
                  <c:v>63.156967611638898</c:v>
                </c:pt>
                <c:pt idx="24">
                  <c:v>62.581647536305397</c:v>
                </c:pt>
                <c:pt idx="25">
                  <c:v>61.992476874064401</c:v>
                </c:pt>
                <c:pt idx="26">
                  <c:v>63.184706275777501</c:v>
                </c:pt>
                <c:pt idx="27">
                  <c:v>65.079322216971605</c:v>
                </c:pt>
                <c:pt idx="28">
                  <c:v>63.350887573964499</c:v>
                </c:pt>
                <c:pt idx="29">
                  <c:v>63.312076749435697</c:v>
                </c:pt>
                <c:pt idx="30">
                  <c:v>68.327277156371196</c:v>
                </c:pt>
                <c:pt idx="31">
                  <c:v>69.007950375677098</c:v>
                </c:pt>
                <c:pt idx="32">
                  <c:v>68.650023347341701</c:v>
                </c:pt>
              </c:numCache>
            </c:numRef>
          </c:val>
        </c:ser>
        <c:ser>
          <c:idx val="6"/>
          <c:order val="2"/>
          <c:tx>
            <c:v>Pensionable age</c:v>
          </c:tx>
          <c:spPr>
            <a:solidFill>
              <a:schemeClr val="tx1">
                <a:lumMod val="85000"/>
                <a:lumOff val="15000"/>
              </a:schemeClr>
            </a:solidFill>
            <a:ln w="12700">
              <a:noFill/>
              <a:prstDash val="solid"/>
            </a:ln>
          </c:spPr>
          <c:invertIfNegative val="0"/>
          <c:dPt>
            <c:idx val="16"/>
            <c:invertIfNegative val="0"/>
            <c:bubble3D val="0"/>
          </c:dPt>
          <c:dPt>
            <c:idx val="21"/>
            <c:invertIfNegative val="0"/>
            <c:bubble3D val="0"/>
          </c:dPt>
          <c:dPt>
            <c:idx val="23"/>
            <c:invertIfNegative val="0"/>
            <c:bubble3D val="0"/>
            <c:spPr>
              <a:solidFill>
                <a:srgbClr val="1C625B"/>
              </a:solidFill>
              <a:ln w="31750">
                <a:solidFill>
                  <a:srgbClr val="1C625B"/>
                </a:solidFill>
                <a:prstDash val="solid"/>
              </a:ln>
            </c:spPr>
          </c:dPt>
          <c:dLbls>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dLbls>
          <c:cat>
            <c:strRef>
              <c:f>'Fig 10 data'!$A$6:$A$38</c:f>
              <c:strCache>
                <c:ptCount val="33"/>
                <c:pt idx="0">
                  <c:v>Argyll and Bute</c:v>
                </c:pt>
                <c:pt idx="1">
                  <c:v>Dumfries and Galloway</c:v>
                </c:pt>
                <c:pt idx="2">
                  <c:v>Na h-Eileanan Siar</c:v>
                </c:pt>
                <c:pt idx="3">
                  <c:v>South Ayrshire</c:v>
                </c:pt>
                <c:pt idx="4">
                  <c:v>Scottish Borders</c:v>
                </c:pt>
                <c:pt idx="5">
                  <c:v>Angus</c:v>
                </c:pt>
                <c:pt idx="6">
                  <c:v>Orkney Islands</c:v>
                </c:pt>
                <c:pt idx="7">
                  <c:v>Perth and Kinross</c:v>
                </c:pt>
                <c:pt idx="8">
                  <c:v>East Dunbartonshire</c:v>
                </c:pt>
                <c:pt idx="9">
                  <c:v>North Ayrshire</c:v>
                </c:pt>
                <c:pt idx="10">
                  <c:v>Highland</c:v>
                </c:pt>
                <c:pt idx="11">
                  <c:v>Moray</c:v>
                </c:pt>
                <c:pt idx="12">
                  <c:v>Inverclyde</c:v>
                </c:pt>
                <c:pt idx="13">
                  <c:v>Fife</c:v>
                </c:pt>
                <c:pt idx="14">
                  <c:v>East Lothian</c:v>
                </c:pt>
                <c:pt idx="15">
                  <c:v>East Renfrewshire</c:v>
                </c:pt>
                <c:pt idx="16">
                  <c:v>East Ayrshire</c:v>
                </c:pt>
                <c:pt idx="17">
                  <c:v>Clackmannanshire</c:v>
                </c:pt>
                <c:pt idx="18">
                  <c:v>Stirling</c:v>
                </c:pt>
                <c:pt idx="19">
                  <c:v>South Lanarkshire</c:v>
                </c:pt>
                <c:pt idx="20">
                  <c:v>Shetland Islands</c:v>
                </c:pt>
                <c:pt idx="21">
                  <c:v>Renfrewshire</c:v>
                </c:pt>
                <c:pt idx="22">
                  <c:v>Midlothian</c:v>
                </c:pt>
                <c:pt idx="23">
                  <c:v>Scotland</c:v>
                </c:pt>
                <c:pt idx="24">
                  <c:v>Falkirk</c:v>
                </c:pt>
                <c:pt idx="25">
                  <c:v>Aberdeenshire</c:v>
                </c:pt>
                <c:pt idx="26">
                  <c:v>West Dunbartonshire</c:v>
                </c:pt>
                <c:pt idx="27">
                  <c:v>Dundee City</c:v>
                </c:pt>
                <c:pt idx="28">
                  <c:v>North Lanarkshire</c:v>
                </c:pt>
                <c:pt idx="29">
                  <c:v>West Lothian</c:v>
                </c:pt>
                <c:pt idx="30">
                  <c:v>City of Edinburgh</c:v>
                </c:pt>
                <c:pt idx="31">
                  <c:v>Aberdeen City</c:v>
                </c:pt>
                <c:pt idx="32">
                  <c:v>Glasgow City</c:v>
                </c:pt>
              </c:strCache>
            </c:strRef>
          </c:cat>
          <c:val>
            <c:numRef>
              <c:f>'Fig 10 data'!$E$6:$E$38</c:f>
              <c:numCache>
                <c:formatCode>#,##0.0</c:formatCode>
                <c:ptCount val="33"/>
                <c:pt idx="0">
                  <c:v>26.290929834569301</c:v>
                </c:pt>
                <c:pt idx="1">
                  <c:v>25.9329154441184</c:v>
                </c:pt>
                <c:pt idx="2">
                  <c:v>25.856880733945001</c:v>
                </c:pt>
                <c:pt idx="3">
                  <c:v>25.505198613703001</c:v>
                </c:pt>
                <c:pt idx="4">
                  <c:v>25.126271483689901</c:v>
                </c:pt>
                <c:pt idx="5">
                  <c:v>23.873565187596402</c:v>
                </c:pt>
                <c:pt idx="6">
                  <c:v>23.8276181649676</c:v>
                </c:pt>
                <c:pt idx="7">
                  <c:v>23.758812865104399</c:v>
                </c:pt>
                <c:pt idx="8">
                  <c:v>23.060631618405001</c:v>
                </c:pt>
                <c:pt idx="9">
                  <c:v>22.7806271981243</c:v>
                </c:pt>
                <c:pt idx="10">
                  <c:v>22.582375150162999</c:v>
                </c:pt>
                <c:pt idx="11">
                  <c:v>21.921494143716401</c:v>
                </c:pt>
                <c:pt idx="12">
                  <c:v>21.5033170609588</c:v>
                </c:pt>
                <c:pt idx="13">
                  <c:v>21.157249829816202</c:v>
                </c:pt>
                <c:pt idx="14">
                  <c:v>20.884513664413799</c:v>
                </c:pt>
                <c:pt idx="15">
                  <c:v>20.838653825343599</c:v>
                </c:pt>
                <c:pt idx="16">
                  <c:v>20.802423646933601</c:v>
                </c:pt>
                <c:pt idx="17">
                  <c:v>20.117210392654801</c:v>
                </c:pt>
                <c:pt idx="18">
                  <c:v>20.1114510489511</c:v>
                </c:pt>
                <c:pt idx="19">
                  <c:v>20.0215667618141</c:v>
                </c:pt>
                <c:pt idx="20">
                  <c:v>20.021533161068</c:v>
                </c:pt>
                <c:pt idx="21">
                  <c:v>19.948344142799701</c:v>
                </c:pt>
                <c:pt idx="22">
                  <c:v>19.906054279749501</c:v>
                </c:pt>
                <c:pt idx="23">
                  <c:v>19.806586132096601</c:v>
                </c:pt>
                <c:pt idx="24">
                  <c:v>19.479358234510698</c:v>
                </c:pt>
                <c:pt idx="25">
                  <c:v>19.326756995355598</c:v>
                </c:pt>
                <c:pt idx="26">
                  <c:v>19.316687102887101</c:v>
                </c:pt>
                <c:pt idx="27">
                  <c:v>18.910416526024399</c:v>
                </c:pt>
                <c:pt idx="28">
                  <c:v>17.845857988165701</c:v>
                </c:pt>
                <c:pt idx="29">
                  <c:v>16.8950338600451</c:v>
                </c:pt>
                <c:pt idx="30">
                  <c:v>16.3809098475467</c:v>
                </c:pt>
                <c:pt idx="31">
                  <c:v>16.353311200419402</c:v>
                </c:pt>
                <c:pt idx="32">
                  <c:v>15.222133279968</c:v>
                </c:pt>
              </c:numCache>
            </c:numRef>
          </c:val>
        </c:ser>
        <c:dLbls>
          <c:showLegendKey val="0"/>
          <c:showVal val="0"/>
          <c:showCatName val="0"/>
          <c:showSerName val="0"/>
          <c:showPercent val="0"/>
          <c:showBubbleSize val="0"/>
        </c:dLbls>
        <c:gapWidth val="30"/>
        <c:overlap val="100"/>
        <c:axId val="97861632"/>
        <c:axId val="97863168"/>
      </c:barChart>
      <c:catAx>
        <c:axId val="97861632"/>
        <c:scaling>
          <c:orientation val="maxMin"/>
        </c:scaling>
        <c:delete val="0"/>
        <c:axPos val="l"/>
        <c:numFmt formatCode="General" sourceLinked="1"/>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7863168"/>
        <c:crosses val="autoZero"/>
        <c:auto val="1"/>
        <c:lblAlgn val="ctr"/>
        <c:lblOffset val="100"/>
        <c:noMultiLvlLbl val="0"/>
      </c:catAx>
      <c:valAx>
        <c:axId val="97863168"/>
        <c:scaling>
          <c:orientation val="minMax"/>
          <c:max val="100"/>
        </c:scaling>
        <c:delete val="0"/>
        <c:axPos val="b"/>
        <c:title>
          <c:tx>
            <c:rich>
              <a:bodyPr/>
              <a:lstStyle/>
              <a:p>
                <a:pPr>
                  <a:defRPr sz="1200" b="1" i="0" u="none" strike="noStrike" baseline="0">
                    <a:solidFill>
                      <a:srgbClr val="595959"/>
                    </a:solidFill>
                    <a:latin typeface="Arial"/>
                    <a:ea typeface="Arial"/>
                    <a:cs typeface="Arial"/>
                  </a:defRPr>
                </a:pPr>
                <a:r>
                  <a:rPr lang="en-GB" sz="1200">
                    <a:solidFill>
                      <a:srgbClr val="595959"/>
                    </a:solidFill>
                  </a:rPr>
                  <a:t>Percentage of the population</a:t>
                </a:r>
              </a:p>
            </c:rich>
          </c:tx>
          <c:layout>
            <c:manualLayout>
              <c:xMode val="edge"/>
              <c:yMode val="edge"/>
              <c:x val="0.45268139580966715"/>
              <c:y val="0.96828357909806728"/>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7861632"/>
        <c:crosses val="max"/>
        <c:crossBetween val="between"/>
        <c:majorUnit val="20"/>
      </c:valAx>
      <c:spPr>
        <a:noFill/>
        <a:ln w="12700">
          <a:no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8"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85857643372435"/>
          <c:y val="4.9335311170384054E-2"/>
          <c:w val="0.70116915737053098"/>
          <c:h val="0.8802841199994762"/>
        </c:manualLayout>
      </c:layout>
      <c:barChart>
        <c:barDir val="bar"/>
        <c:grouping val="stacked"/>
        <c:varyColors val="0"/>
        <c:ser>
          <c:idx val="4"/>
          <c:order val="0"/>
          <c:spPr>
            <a:solidFill>
              <a:schemeClr val="bg1">
                <a:lumMod val="50000"/>
              </a:schemeClr>
            </a:solidFill>
            <a:ln w="12700">
              <a:noFill/>
              <a:prstDash val="solid"/>
            </a:ln>
          </c:spPr>
          <c:invertIfNegative val="0"/>
          <c:dPt>
            <c:idx val="16"/>
            <c:invertIfNegative val="0"/>
            <c:bubble3D val="0"/>
          </c:dPt>
          <c:dPt>
            <c:idx val="24"/>
            <c:invertIfNegative val="0"/>
            <c:bubble3D val="0"/>
            <c:spPr>
              <a:solidFill>
                <a:srgbClr val="2DA197"/>
              </a:solidFill>
              <a:ln w="31750">
                <a:solidFill>
                  <a:srgbClr val="1C625B"/>
                </a:solidFill>
                <a:prstDash val="solid"/>
              </a:ln>
            </c:spPr>
          </c:dPt>
          <c:dPt>
            <c:idx val="25"/>
            <c:invertIfNegative val="0"/>
            <c:bubble3D val="0"/>
          </c:dPt>
          <c:dPt>
            <c:idx val="29"/>
            <c:invertIfNegative val="0"/>
            <c:bubble3D val="0"/>
            <c:spPr>
              <a:solidFill>
                <a:srgbClr val="7F7F7F"/>
              </a:solidFill>
              <a:ln w="12700">
                <a:noFill/>
                <a:prstDash val="solid"/>
              </a:ln>
            </c:spPr>
          </c:dPt>
          <c:dLbls>
            <c:numFmt formatCode="#,##0.0" sourceLinked="0"/>
            <c:txPr>
              <a:bodyPr/>
              <a:lstStyle/>
              <a:p>
                <a:pPr>
                  <a:defRPr sz="1200" b="1">
                    <a:solidFill>
                      <a:schemeClr val="bg1"/>
                    </a:solidFill>
                  </a:defRPr>
                </a:pPr>
                <a:endParaRPr lang="en-US"/>
              </a:p>
            </c:txPr>
            <c:dLblPos val="inBase"/>
            <c:showLegendKey val="0"/>
            <c:showVal val="1"/>
            <c:showCatName val="0"/>
            <c:showSerName val="0"/>
            <c:showPercent val="0"/>
            <c:showBubbleSize val="0"/>
            <c:showLeaderLines val="0"/>
          </c:dLbls>
          <c:cat>
            <c:strRef>
              <c:f>'Fig 10 data'!$G$6:$G$38</c:f>
              <c:strCache>
                <c:ptCount val="33"/>
                <c:pt idx="0">
                  <c:v>Argyll and Bute</c:v>
                </c:pt>
                <c:pt idx="1">
                  <c:v>Na h-Eileanan Siar</c:v>
                </c:pt>
                <c:pt idx="2">
                  <c:v>Dumfries and Galloway</c:v>
                </c:pt>
                <c:pt idx="3">
                  <c:v>South Ayrshire</c:v>
                </c:pt>
                <c:pt idx="4">
                  <c:v>Scottish Borders</c:v>
                </c:pt>
                <c:pt idx="5">
                  <c:v>North Ayrshire</c:v>
                </c:pt>
                <c:pt idx="6">
                  <c:v>Orkney Islands</c:v>
                </c:pt>
                <c:pt idx="7">
                  <c:v>Angus</c:v>
                </c:pt>
                <c:pt idx="8">
                  <c:v>Highland</c:v>
                </c:pt>
                <c:pt idx="9">
                  <c:v>Inverclyde</c:v>
                </c:pt>
                <c:pt idx="10">
                  <c:v>East Dunbartonshire</c:v>
                </c:pt>
                <c:pt idx="11">
                  <c:v>Moray</c:v>
                </c:pt>
                <c:pt idx="12">
                  <c:v>Perth and Kinross</c:v>
                </c:pt>
                <c:pt idx="13">
                  <c:v>Clackmannanshire</c:v>
                </c:pt>
                <c:pt idx="14">
                  <c:v>Shetland Islands</c:v>
                </c:pt>
                <c:pt idx="15">
                  <c:v>East Ayrshire</c:v>
                </c:pt>
                <c:pt idx="16">
                  <c:v>South Lanarkshire</c:v>
                </c:pt>
                <c:pt idx="17">
                  <c:v>West Dunbartonshire</c:v>
                </c:pt>
                <c:pt idx="18">
                  <c:v>Fife</c:v>
                </c:pt>
                <c:pt idx="19">
                  <c:v>East Lothian</c:v>
                </c:pt>
                <c:pt idx="20">
                  <c:v>Renfrewshire</c:v>
                </c:pt>
                <c:pt idx="21">
                  <c:v>Falkirk</c:v>
                </c:pt>
                <c:pt idx="22">
                  <c:v>East Renfrewshire</c:v>
                </c:pt>
                <c:pt idx="23">
                  <c:v>Stirling</c:v>
                </c:pt>
                <c:pt idx="24">
                  <c:v>Scotland</c:v>
                </c:pt>
                <c:pt idx="25">
                  <c:v>North Lanarkshire</c:v>
                </c:pt>
                <c:pt idx="26">
                  <c:v>West Lothian</c:v>
                </c:pt>
                <c:pt idx="27">
                  <c:v>Aberdeenshire</c:v>
                </c:pt>
                <c:pt idx="28">
                  <c:v>Midlothian</c:v>
                </c:pt>
                <c:pt idx="29">
                  <c:v>Dundee City</c:v>
                </c:pt>
                <c:pt idx="30">
                  <c:v>City of Edinburgh</c:v>
                </c:pt>
                <c:pt idx="31">
                  <c:v>Glasgow City</c:v>
                </c:pt>
                <c:pt idx="32">
                  <c:v>Aberdeen City</c:v>
                </c:pt>
              </c:strCache>
            </c:strRef>
          </c:cat>
          <c:val>
            <c:numRef>
              <c:f>'Fig 10 data'!$I$6:$I$38</c:f>
              <c:numCache>
                <c:formatCode>0.0</c:formatCode>
                <c:ptCount val="33"/>
                <c:pt idx="0">
                  <c:v>14.6661870146625</c:v>
                </c:pt>
                <c:pt idx="1">
                  <c:v>13.591324686370401</c:v>
                </c:pt>
                <c:pt idx="2">
                  <c:v>15.2804412032306</c:v>
                </c:pt>
                <c:pt idx="3">
                  <c:v>14.9858315774177</c:v>
                </c:pt>
                <c:pt idx="4">
                  <c:v>16.2679303278689</c:v>
                </c:pt>
                <c:pt idx="5">
                  <c:v>15.888198265964601</c:v>
                </c:pt>
                <c:pt idx="6">
                  <c:v>14.8067698434247</c:v>
                </c:pt>
                <c:pt idx="7">
                  <c:v>15.856091523936501</c:v>
                </c:pt>
                <c:pt idx="8">
                  <c:v>15.5740732287288</c:v>
                </c:pt>
                <c:pt idx="9">
                  <c:v>15.7063368957322</c:v>
                </c:pt>
                <c:pt idx="10">
                  <c:v>16.9908026237751</c:v>
                </c:pt>
                <c:pt idx="11">
                  <c:v>15.449939197405801</c:v>
                </c:pt>
                <c:pt idx="12">
                  <c:v>15.529634262390299</c:v>
                </c:pt>
                <c:pt idx="13">
                  <c:v>16.5595470755344</c:v>
                </c:pt>
                <c:pt idx="14">
                  <c:v>16.569843059048001</c:v>
                </c:pt>
                <c:pt idx="15">
                  <c:v>16.389880622704698</c:v>
                </c:pt>
                <c:pt idx="16">
                  <c:v>16.251274342622899</c:v>
                </c:pt>
                <c:pt idx="17">
                  <c:v>16.482255944557298</c:v>
                </c:pt>
                <c:pt idx="18">
                  <c:v>16.820471207841599</c:v>
                </c:pt>
                <c:pt idx="19">
                  <c:v>17.5595238095238</c:v>
                </c:pt>
                <c:pt idx="20">
                  <c:v>16.702631232506601</c:v>
                </c:pt>
                <c:pt idx="21">
                  <c:v>16.452273658336701</c:v>
                </c:pt>
                <c:pt idx="22">
                  <c:v>19.8831246956372</c:v>
                </c:pt>
                <c:pt idx="23">
                  <c:v>15.9478207670979</c:v>
                </c:pt>
                <c:pt idx="24">
                  <c:v>16.208662458633501</c:v>
                </c:pt>
                <c:pt idx="25">
                  <c:v>17.1766565262858</c:v>
                </c:pt>
                <c:pt idx="26">
                  <c:v>17.8768251066106</c:v>
                </c:pt>
                <c:pt idx="27">
                  <c:v>17.832099446273801</c:v>
                </c:pt>
                <c:pt idx="28">
                  <c:v>18.8799379896465</c:v>
                </c:pt>
                <c:pt idx="29">
                  <c:v>16.349751716312799</c:v>
                </c:pt>
                <c:pt idx="30">
                  <c:v>14.6558334118027</c:v>
                </c:pt>
                <c:pt idx="31">
                  <c:v>15.7081302248819</c:v>
                </c:pt>
                <c:pt idx="32">
                  <c:v>14.9319122416154</c:v>
                </c:pt>
              </c:numCache>
            </c:numRef>
          </c:val>
        </c:ser>
        <c:ser>
          <c:idx val="5"/>
          <c:order val="1"/>
          <c:spPr>
            <a:solidFill>
              <a:schemeClr val="bg1">
                <a:lumMod val="85000"/>
              </a:schemeClr>
            </a:solidFill>
            <a:ln w="12700">
              <a:noFill/>
              <a:prstDash val="solid"/>
            </a:ln>
          </c:spPr>
          <c:invertIfNegative val="0"/>
          <c:dPt>
            <c:idx val="16"/>
            <c:invertIfNegative val="0"/>
            <c:bubble3D val="0"/>
          </c:dPt>
          <c:dPt>
            <c:idx val="24"/>
            <c:invertIfNegative val="0"/>
            <c:bubble3D val="0"/>
            <c:spPr>
              <a:solidFill>
                <a:srgbClr val="CBE7E4"/>
              </a:solidFill>
              <a:ln w="31750">
                <a:solidFill>
                  <a:srgbClr val="1C625B"/>
                </a:solidFill>
                <a:prstDash val="solid"/>
              </a:ln>
            </c:spPr>
          </c:dPt>
          <c:dPt>
            <c:idx val="25"/>
            <c:invertIfNegative val="0"/>
            <c:bubble3D val="0"/>
          </c:dPt>
          <c:dLbls>
            <c:txPr>
              <a:bodyPr/>
              <a:lstStyle/>
              <a:p>
                <a:pPr>
                  <a:defRPr sz="1200" b="1">
                    <a:solidFill>
                      <a:sysClr val="windowText" lastClr="000000"/>
                    </a:solidFill>
                  </a:defRPr>
                </a:pPr>
                <a:endParaRPr lang="en-US"/>
              </a:p>
            </c:txPr>
            <c:showLegendKey val="0"/>
            <c:showVal val="1"/>
            <c:showCatName val="0"/>
            <c:showSerName val="0"/>
            <c:showPercent val="0"/>
            <c:showBubbleSize val="0"/>
            <c:showLeaderLines val="0"/>
          </c:dLbls>
          <c:cat>
            <c:strRef>
              <c:f>'Fig 10 data'!$G$6:$G$38</c:f>
              <c:strCache>
                <c:ptCount val="33"/>
                <c:pt idx="0">
                  <c:v>Argyll and Bute</c:v>
                </c:pt>
                <c:pt idx="1">
                  <c:v>Na h-Eileanan Siar</c:v>
                </c:pt>
                <c:pt idx="2">
                  <c:v>Dumfries and Galloway</c:v>
                </c:pt>
                <c:pt idx="3">
                  <c:v>South Ayrshire</c:v>
                </c:pt>
                <c:pt idx="4">
                  <c:v>Scottish Borders</c:v>
                </c:pt>
                <c:pt idx="5">
                  <c:v>North Ayrshire</c:v>
                </c:pt>
                <c:pt idx="6">
                  <c:v>Orkney Islands</c:v>
                </c:pt>
                <c:pt idx="7">
                  <c:v>Angus</c:v>
                </c:pt>
                <c:pt idx="8">
                  <c:v>Highland</c:v>
                </c:pt>
                <c:pt idx="9">
                  <c:v>Inverclyde</c:v>
                </c:pt>
                <c:pt idx="10">
                  <c:v>East Dunbartonshire</c:v>
                </c:pt>
                <c:pt idx="11">
                  <c:v>Moray</c:v>
                </c:pt>
                <c:pt idx="12">
                  <c:v>Perth and Kinross</c:v>
                </c:pt>
                <c:pt idx="13">
                  <c:v>Clackmannanshire</c:v>
                </c:pt>
                <c:pt idx="14">
                  <c:v>Shetland Islands</c:v>
                </c:pt>
                <c:pt idx="15">
                  <c:v>East Ayrshire</c:v>
                </c:pt>
                <c:pt idx="16">
                  <c:v>South Lanarkshire</c:v>
                </c:pt>
                <c:pt idx="17">
                  <c:v>West Dunbartonshire</c:v>
                </c:pt>
                <c:pt idx="18">
                  <c:v>Fife</c:v>
                </c:pt>
                <c:pt idx="19">
                  <c:v>East Lothian</c:v>
                </c:pt>
                <c:pt idx="20">
                  <c:v>Renfrewshire</c:v>
                </c:pt>
                <c:pt idx="21">
                  <c:v>Falkirk</c:v>
                </c:pt>
                <c:pt idx="22">
                  <c:v>East Renfrewshire</c:v>
                </c:pt>
                <c:pt idx="23">
                  <c:v>Stirling</c:v>
                </c:pt>
                <c:pt idx="24">
                  <c:v>Scotland</c:v>
                </c:pt>
                <c:pt idx="25">
                  <c:v>North Lanarkshire</c:v>
                </c:pt>
                <c:pt idx="26">
                  <c:v>West Lothian</c:v>
                </c:pt>
                <c:pt idx="27">
                  <c:v>Aberdeenshire</c:v>
                </c:pt>
                <c:pt idx="28">
                  <c:v>Midlothian</c:v>
                </c:pt>
                <c:pt idx="29">
                  <c:v>Dundee City</c:v>
                </c:pt>
                <c:pt idx="30">
                  <c:v>City of Edinburgh</c:v>
                </c:pt>
                <c:pt idx="31">
                  <c:v>Glasgow City</c:v>
                </c:pt>
                <c:pt idx="32">
                  <c:v>Aberdeen City</c:v>
                </c:pt>
              </c:strCache>
            </c:strRef>
          </c:cat>
          <c:val>
            <c:numRef>
              <c:f>'Fig 10 data'!$J$6:$J$38</c:f>
              <c:numCache>
                <c:formatCode>0.0</c:formatCode>
                <c:ptCount val="33"/>
                <c:pt idx="0">
                  <c:v>52.014538417644602</c:v>
                </c:pt>
                <c:pt idx="1">
                  <c:v>53.161811609610901</c:v>
                </c:pt>
                <c:pt idx="2">
                  <c:v>53.116557718956898</c:v>
                </c:pt>
                <c:pt idx="3">
                  <c:v>53.444924798372398</c:v>
                </c:pt>
                <c:pt idx="4">
                  <c:v>52.433401639344297</c:v>
                </c:pt>
                <c:pt idx="5">
                  <c:v>54.0884437230294</c:v>
                </c:pt>
                <c:pt idx="6">
                  <c:v>56.050321296044899</c:v>
                </c:pt>
                <c:pt idx="7">
                  <c:v>55.257907764137101</c:v>
                </c:pt>
                <c:pt idx="8">
                  <c:v>55.693423689987597</c:v>
                </c:pt>
                <c:pt idx="9">
                  <c:v>55.749882597373002</c:v>
                </c:pt>
                <c:pt idx="10">
                  <c:v>54.614179362114598</c:v>
                </c:pt>
                <c:pt idx="11">
                  <c:v>56.484596676124802</c:v>
                </c:pt>
                <c:pt idx="12">
                  <c:v>56.520255914583402</c:v>
                </c:pt>
                <c:pt idx="13">
                  <c:v>56.057461769387302</c:v>
                </c:pt>
                <c:pt idx="14">
                  <c:v>56.780542790254103</c:v>
                </c:pt>
                <c:pt idx="15">
                  <c:v>57.367564481633302</c:v>
                </c:pt>
                <c:pt idx="16">
                  <c:v>57.8173457547935</c:v>
                </c:pt>
                <c:pt idx="17">
                  <c:v>57.875492890429001</c:v>
                </c:pt>
                <c:pt idx="18">
                  <c:v>57.5869010732292</c:v>
                </c:pt>
                <c:pt idx="19">
                  <c:v>57.284184623570098</c:v>
                </c:pt>
                <c:pt idx="20">
                  <c:v>58.265458562524003</c:v>
                </c:pt>
                <c:pt idx="21">
                  <c:v>59.008017791303303</c:v>
                </c:pt>
                <c:pt idx="22">
                  <c:v>56.181309499937903</c:v>
                </c:pt>
                <c:pt idx="23">
                  <c:v>60.157090277572202</c:v>
                </c:pt>
                <c:pt idx="24">
                  <c:v>59.962174707040802</c:v>
                </c:pt>
                <c:pt idx="25">
                  <c:v>59.427583420477198</c:v>
                </c:pt>
                <c:pt idx="26">
                  <c:v>59.131116801628899</c:v>
                </c:pt>
                <c:pt idx="27">
                  <c:v>60.346856393501497</c:v>
                </c:pt>
                <c:pt idx="28">
                  <c:v>59.534553239395002</c:v>
                </c:pt>
                <c:pt idx="29">
                  <c:v>64.269459512866803</c:v>
                </c:pt>
                <c:pt idx="30">
                  <c:v>66.867996610123896</c:v>
                </c:pt>
                <c:pt idx="31">
                  <c:v>66.860983953976501</c:v>
                </c:pt>
                <c:pt idx="32">
                  <c:v>68.228076264260395</c:v>
                </c:pt>
              </c:numCache>
            </c:numRef>
          </c:val>
        </c:ser>
        <c:ser>
          <c:idx val="6"/>
          <c:order val="2"/>
          <c:spPr>
            <a:solidFill>
              <a:schemeClr val="tx1">
                <a:lumMod val="85000"/>
                <a:lumOff val="15000"/>
              </a:schemeClr>
            </a:solidFill>
            <a:ln w="12700">
              <a:noFill/>
              <a:prstDash val="solid"/>
            </a:ln>
          </c:spPr>
          <c:invertIfNegative val="0"/>
          <c:dPt>
            <c:idx val="16"/>
            <c:invertIfNegative val="0"/>
            <c:bubble3D val="0"/>
          </c:dPt>
          <c:dPt>
            <c:idx val="24"/>
            <c:invertIfNegative val="0"/>
            <c:bubble3D val="0"/>
            <c:spPr>
              <a:solidFill>
                <a:srgbClr val="1C625B"/>
              </a:solidFill>
              <a:ln w="31750">
                <a:solidFill>
                  <a:srgbClr val="1C625B"/>
                </a:solidFill>
                <a:prstDash val="solid"/>
              </a:ln>
            </c:spPr>
          </c:dPt>
          <c:dPt>
            <c:idx val="25"/>
            <c:invertIfNegative val="0"/>
            <c:bubble3D val="0"/>
          </c:dPt>
          <c:dLbls>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dLbls>
          <c:cat>
            <c:strRef>
              <c:f>'Fig 10 data'!$G$6:$G$38</c:f>
              <c:strCache>
                <c:ptCount val="33"/>
                <c:pt idx="0">
                  <c:v>Argyll and Bute</c:v>
                </c:pt>
                <c:pt idx="1">
                  <c:v>Na h-Eileanan Siar</c:v>
                </c:pt>
                <c:pt idx="2">
                  <c:v>Dumfries and Galloway</c:v>
                </c:pt>
                <c:pt idx="3">
                  <c:v>South Ayrshire</c:v>
                </c:pt>
                <c:pt idx="4">
                  <c:v>Scottish Borders</c:v>
                </c:pt>
                <c:pt idx="5">
                  <c:v>North Ayrshire</c:v>
                </c:pt>
                <c:pt idx="6">
                  <c:v>Orkney Islands</c:v>
                </c:pt>
                <c:pt idx="7">
                  <c:v>Angus</c:v>
                </c:pt>
                <c:pt idx="8">
                  <c:v>Highland</c:v>
                </c:pt>
                <c:pt idx="9">
                  <c:v>Inverclyde</c:v>
                </c:pt>
                <c:pt idx="10">
                  <c:v>East Dunbartonshire</c:v>
                </c:pt>
                <c:pt idx="11">
                  <c:v>Moray</c:v>
                </c:pt>
                <c:pt idx="12">
                  <c:v>Perth and Kinross</c:v>
                </c:pt>
                <c:pt idx="13">
                  <c:v>Clackmannanshire</c:v>
                </c:pt>
                <c:pt idx="14">
                  <c:v>Shetland Islands</c:v>
                </c:pt>
                <c:pt idx="15">
                  <c:v>East Ayrshire</c:v>
                </c:pt>
                <c:pt idx="16">
                  <c:v>South Lanarkshire</c:v>
                </c:pt>
                <c:pt idx="17">
                  <c:v>West Dunbartonshire</c:v>
                </c:pt>
                <c:pt idx="18">
                  <c:v>Fife</c:v>
                </c:pt>
                <c:pt idx="19">
                  <c:v>East Lothian</c:v>
                </c:pt>
                <c:pt idx="20">
                  <c:v>Renfrewshire</c:v>
                </c:pt>
                <c:pt idx="21">
                  <c:v>Falkirk</c:v>
                </c:pt>
                <c:pt idx="22">
                  <c:v>East Renfrewshire</c:v>
                </c:pt>
                <c:pt idx="23">
                  <c:v>Stirling</c:v>
                </c:pt>
                <c:pt idx="24">
                  <c:v>Scotland</c:v>
                </c:pt>
                <c:pt idx="25">
                  <c:v>North Lanarkshire</c:v>
                </c:pt>
                <c:pt idx="26">
                  <c:v>West Lothian</c:v>
                </c:pt>
                <c:pt idx="27">
                  <c:v>Aberdeenshire</c:v>
                </c:pt>
                <c:pt idx="28">
                  <c:v>Midlothian</c:v>
                </c:pt>
                <c:pt idx="29">
                  <c:v>Dundee City</c:v>
                </c:pt>
                <c:pt idx="30">
                  <c:v>City of Edinburgh</c:v>
                </c:pt>
                <c:pt idx="31">
                  <c:v>Glasgow City</c:v>
                </c:pt>
                <c:pt idx="32">
                  <c:v>Aberdeen City</c:v>
                </c:pt>
              </c:strCache>
            </c:strRef>
          </c:cat>
          <c:val>
            <c:numRef>
              <c:f>'Fig 10 data'!$K$6:$K$38</c:f>
              <c:numCache>
                <c:formatCode>0.0</c:formatCode>
                <c:ptCount val="33"/>
                <c:pt idx="0">
                  <c:v>33.319274567693</c:v>
                </c:pt>
                <c:pt idx="1">
                  <c:v>33.246863704018701</c:v>
                </c:pt>
                <c:pt idx="2">
                  <c:v>31.6030010778125</c:v>
                </c:pt>
                <c:pt idx="3">
                  <c:v>31.5692436242098</c:v>
                </c:pt>
                <c:pt idx="4">
                  <c:v>31.2986680327869</c:v>
                </c:pt>
                <c:pt idx="5">
                  <c:v>30.023358011006</c:v>
                </c:pt>
                <c:pt idx="6">
                  <c:v>29.142908860530401</c:v>
                </c:pt>
                <c:pt idx="7">
                  <c:v>28.8860007119264</c:v>
                </c:pt>
                <c:pt idx="8">
                  <c:v>28.7325030812836</c:v>
                </c:pt>
                <c:pt idx="9">
                  <c:v>28.543780506894699</c:v>
                </c:pt>
                <c:pt idx="10">
                  <c:v>28.395018014110299</c:v>
                </c:pt>
                <c:pt idx="11">
                  <c:v>28.065464126469401</c:v>
                </c:pt>
                <c:pt idx="12">
                  <c:v>27.950109823026299</c:v>
                </c:pt>
                <c:pt idx="13">
                  <c:v>27.382991155078301</c:v>
                </c:pt>
                <c:pt idx="14">
                  <c:v>26.649614150698</c:v>
                </c:pt>
                <c:pt idx="15">
                  <c:v>26.242554895662</c:v>
                </c:pt>
                <c:pt idx="16">
                  <c:v>25.9313799025836</c:v>
                </c:pt>
                <c:pt idx="17">
                  <c:v>25.6422511650137</c:v>
                </c:pt>
                <c:pt idx="18">
                  <c:v>25.592627718929201</c:v>
                </c:pt>
                <c:pt idx="19">
                  <c:v>25.156291566906098</c:v>
                </c:pt>
                <c:pt idx="20">
                  <c:v>25.0319102049694</c:v>
                </c:pt>
                <c:pt idx="21">
                  <c:v>24.539708550359901</c:v>
                </c:pt>
                <c:pt idx="22">
                  <c:v>23.935565804424801</c:v>
                </c:pt>
                <c:pt idx="23">
                  <c:v>23.8950889553299</c:v>
                </c:pt>
                <c:pt idx="24">
                  <c:v>23.8291628343257</c:v>
                </c:pt>
                <c:pt idx="25">
                  <c:v>23.395760053237002</c:v>
                </c:pt>
                <c:pt idx="26">
                  <c:v>22.992058091760502</c:v>
                </c:pt>
                <c:pt idx="27">
                  <c:v>21.821044160224702</c:v>
                </c:pt>
                <c:pt idx="28">
                  <c:v>21.585508770958501</c:v>
                </c:pt>
                <c:pt idx="29">
                  <c:v>19.380788770820502</c:v>
                </c:pt>
                <c:pt idx="30">
                  <c:v>18.476169978073401</c:v>
                </c:pt>
                <c:pt idx="31">
                  <c:v>17.430885821141601</c:v>
                </c:pt>
                <c:pt idx="32">
                  <c:v>16.840011494124202</c:v>
                </c:pt>
              </c:numCache>
            </c:numRef>
          </c:val>
        </c:ser>
        <c:dLbls>
          <c:showLegendKey val="0"/>
          <c:showVal val="0"/>
          <c:showCatName val="0"/>
          <c:showSerName val="0"/>
          <c:showPercent val="0"/>
          <c:showBubbleSize val="0"/>
        </c:dLbls>
        <c:gapWidth val="30"/>
        <c:overlap val="100"/>
        <c:axId val="98044160"/>
        <c:axId val="98054144"/>
      </c:barChart>
      <c:catAx>
        <c:axId val="98044160"/>
        <c:scaling>
          <c:orientation val="maxMin"/>
        </c:scaling>
        <c:delete val="0"/>
        <c:axPos val="l"/>
        <c:numFmt formatCode="General" sourceLinked="1"/>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8054144"/>
        <c:crosses val="autoZero"/>
        <c:auto val="1"/>
        <c:lblAlgn val="ctr"/>
        <c:lblOffset val="100"/>
        <c:noMultiLvlLbl val="0"/>
      </c:catAx>
      <c:valAx>
        <c:axId val="98054144"/>
        <c:scaling>
          <c:orientation val="minMax"/>
          <c:max val="100"/>
        </c:scaling>
        <c:delete val="0"/>
        <c:axPos val="b"/>
        <c:title>
          <c:tx>
            <c:rich>
              <a:bodyPr/>
              <a:lstStyle/>
              <a:p>
                <a:pPr>
                  <a:defRPr sz="1200" b="1" i="0" u="none" strike="noStrike" baseline="0">
                    <a:solidFill>
                      <a:srgbClr val="595959"/>
                    </a:solidFill>
                    <a:latin typeface="Arial"/>
                    <a:ea typeface="Arial"/>
                    <a:cs typeface="Arial"/>
                  </a:defRPr>
                </a:pPr>
                <a:r>
                  <a:rPr lang="en-GB" sz="1200">
                    <a:solidFill>
                      <a:srgbClr val="595959"/>
                    </a:solidFill>
                  </a:rPr>
                  <a:t>Percentage of the population</a:t>
                </a:r>
              </a:p>
            </c:rich>
          </c:tx>
          <c:layout>
            <c:manualLayout>
              <c:xMode val="edge"/>
              <c:yMode val="edge"/>
              <c:x val="0.45092712404021607"/>
              <c:y val="0.96828357909806728"/>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8044160"/>
        <c:crosses val="max"/>
        <c:crossBetween val="between"/>
        <c:majorUnit val="20"/>
      </c:valAx>
      <c:spPr>
        <a:noFill/>
        <a:ln w="12700">
          <a:no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8"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294206601060842"/>
          <c:y val="0.12695092592592594"/>
          <c:w val="0.4347402307278122"/>
          <c:h val="0.75356018518518519"/>
        </c:manualLayout>
      </c:layout>
      <c:barChart>
        <c:barDir val="bar"/>
        <c:grouping val="clustered"/>
        <c:varyColors val="0"/>
        <c:ser>
          <c:idx val="0"/>
          <c:order val="0"/>
          <c:spPr>
            <a:solidFill>
              <a:srgbClr val="1C625B"/>
            </a:solidFill>
            <a:ln w="12700">
              <a:noFill/>
              <a:prstDash val="solid"/>
            </a:ln>
          </c:spPr>
          <c:invertIfNegative val="0"/>
          <c:dPt>
            <c:idx val="6"/>
            <c:invertIfNegative val="0"/>
            <c:bubble3D val="0"/>
          </c:dPt>
          <c:dPt>
            <c:idx val="9"/>
            <c:invertIfNegative val="0"/>
            <c:bubble3D val="0"/>
            <c:spPr>
              <a:solidFill>
                <a:schemeClr val="bg1">
                  <a:lumMod val="65000"/>
                </a:schemeClr>
              </a:solidFill>
              <a:ln w="12700">
                <a:noFill/>
                <a:prstDash val="solid"/>
              </a:ln>
            </c:spPr>
          </c:dPt>
          <c:dPt>
            <c:idx val="21"/>
            <c:invertIfNegative val="0"/>
            <c:bubble3D val="0"/>
          </c:dPt>
          <c:dPt>
            <c:idx val="25"/>
            <c:invertIfNegative val="0"/>
            <c:bubble3D val="0"/>
          </c:dPt>
          <c:dLbls>
            <c:dLbl>
              <c:idx val="6"/>
              <c:numFmt formatCode="\+##,##0&quot;%&quot;;\-##,##0&quot;%&quot;;0&quot;%&quot;" sourceLinked="0"/>
              <c:spPr>
                <a:solidFill>
                  <a:sysClr val="window" lastClr="FFFFFF"/>
                </a:solid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9"/>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data'!$M$9:$M$23</c:f>
              <c:strCache>
                <c:ptCount val="15"/>
                <c:pt idx="0">
                  <c:v>Western Isles</c:v>
                </c:pt>
                <c:pt idx="1">
                  <c:v>Greater Glasgow and Clyde</c:v>
                </c:pt>
                <c:pt idx="2">
                  <c:v>Dumfries and Galloway</c:v>
                </c:pt>
                <c:pt idx="3">
                  <c:v>Tayside</c:v>
                </c:pt>
                <c:pt idx="4">
                  <c:v>Ayrshire and Arran</c:v>
                </c:pt>
                <c:pt idx="5">
                  <c:v>Scotland</c:v>
                </c:pt>
                <c:pt idx="6">
                  <c:v>Borders</c:v>
                </c:pt>
                <c:pt idx="7">
                  <c:v>Grampian</c:v>
                </c:pt>
                <c:pt idx="8">
                  <c:v>Fife</c:v>
                </c:pt>
                <c:pt idx="9">
                  <c:v>Lanarkshire</c:v>
                </c:pt>
                <c:pt idx="10">
                  <c:v>Forth Valley</c:v>
                </c:pt>
                <c:pt idx="11">
                  <c:v>Lothian</c:v>
                </c:pt>
                <c:pt idx="12">
                  <c:v>Highland</c:v>
                </c:pt>
                <c:pt idx="13">
                  <c:v>Orkney</c:v>
                </c:pt>
                <c:pt idx="14">
                  <c:v>Shetland</c:v>
                </c:pt>
              </c:strCache>
            </c:strRef>
          </c:cat>
          <c:val>
            <c:numRef>
              <c:f>'Fig 11 data'!$O$9:$O$23</c:f>
              <c:numCache>
                <c:formatCode>0.0</c:formatCode>
                <c:ptCount val="15"/>
                <c:pt idx="0">
                  <c:v>63.642541624193001</c:v>
                </c:pt>
                <c:pt idx="1">
                  <c:v>69.317349088577501</c:v>
                </c:pt>
                <c:pt idx="2">
                  <c:v>73.740486823070597</c:v>
                </c:pt>
                <c:pt idx="3">
                  <c:v>76.099210822998899</c:v>
                </c:pt>
                <c:pt idx="4">
                  <c:v>82.343433156023195</c:v>
                </c:pt>
                <c:pt idx="5">
                  <c:v>85.406635613681203</c:v>
                </c:pt>
                <c:pt idx="6">
                  <c:v>89.496887966805005</c:v>
                </c:pt>
                <c:pt idx="7">
                  <c:v>90.342806515368395</c:v>
                </c:pt>
                <c:pt idx="8">
                  <c:v>91.187639975331905</c:v>
                </c:pt>
                <c:pt idx="9">
                  <c:v>91.494686743527694</c:v>
                </c:pt>
                <c:pt idx="10">
                  <c:v>95.308042747051601</c:v>
                </c:pt>
                <c:pt idx="11">
                  <c:v>97.131831963292598</c:v>
                </c:pt>
                <c:pt idx="12">
                  <c:v>97.272393416352301</c:v>
                </c:pt>
                <c:pt idx="13">
                  <c:v>101.213960546282</c:v>
                </c:pt>
                <c:pt idx="14">
                  <c:v>108.196721311475</c:v>
                </c:pt>
              </c:numCache>
            </c:numRef>
          </c:val>
        </c:ser>
        <c:dLbls>
          <c:showLegendKey val="0"/>
          <c:showVal val="0"/>
          <c:showCatName val="0"/>
          <c:showSerName val="0"/>
          <c:showPercent val="0"/>
          <c:showBubbleSize val="0"/>
        </c:dLbls>
        <c:gapWidth val="30"/>
        <c:axId val="97800576"/>
        <c:axId val="97802112"/>
      </c:barChart>
      <c:catAx>
        <c:axId val="9780057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7802112"/>
        <c:crosses val="autoZero"/>
        <c:auto val="1"/>
        <c:lblAlgn val="ctr"/>
        <c:lblOffset val="100"/>
        <c:noMultiLvlLbl val="0"/>
      </c:catAx>
      <c:valAx>
        <c:axId val="97802112"/>
        <c:scaling>
          <c:orientation val="minMax"/>
          <c:max val="140"/>
          <c:min val="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49448703703703706"/>
              <c:y val="0.9443798611111111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7800576"/>
        <c:crosses val="autoZero"/>
        <c:crossBetween val="between"/>
        <c:majorUnit val="4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477662037037035"/>
          <c:y val="0.13002106481481482"/>
          <c:w val="0.5073826388888889"/>
          <c:h val="0.74227361111111112"/>
        </c:manualLayout>
      </c:layout>
      <c:barChart>
        <c:barDir val="bar"/>
        <c:grouping val="clustered"/>
        <c:varyColors val="0"/>
        <c:ser>
          <c:idx val="0"/>
          <c:order val="0"/>
          <c:spPr>
            <a:solidFill>
              <a:schemeClr val="bg1">
                <a:lumMod val="65000"/>
              </a:schemeClr>
            </a:solidFill>
            <a:ln w="12700">
              <a:noFill/>
              <a:prstDash val="solid"/>
            </a:ln>
          </c:spPr>
          <c:invertIfNegative val="0"/>
          <c:dPt>
            <c:idx val="6"/>
            <c:invertIfNegative val="0"/>
            <c:bubble3D val="0"/>
          </c:dPt>
          <c:dPt>
            <c:idx val="9"/>
            <c:invertIfNegative val="0"/>
            <c:bubble3D val="0"/>
            <c:spPr>
              <a:solidFill>
                <a:srgbClr val="1C625B"/>
              </a:solidFill>
              <a:ln w="12700">
                <a:noFill/>
                <a:prstDash val="solid"/>
              </a:ln>
            </c:spPr>
          </c:dPt>
          <c:dPt>
            <c:idx val="21"/>
            <c:invertIfNegative val="0"/>
            <c:bubble3D val="0"/>
          </c:dPt>
          <c:dPt>
            <c:idx val="25"/>
            <c:invertIfNegative val="0"/>
            <c:bubble3D val="0"/>
          </c:dPt>
          <c:dLbls>
            <c:dLbl>
              <c:idx val="6"/>
              <c:numFmt formatCode="\+##,##0&quot;%&quot;;\-##,##0&quot;%&quot;;0&quot;%&quot;" sourceLinked="0"/>
              <c:spPr>
                <a:solidFill>
                  <a:sysClr val="window" lastClr="FFFFFF"/>
                </a:solid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9"/>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data'!$I$9:$I$23</c:f>
              <c:strCache>
                <c:ptCount val="15"/>
                <c:pt idx="0">
                  <c:v>Western Isles</c:v>
                </c:pt>
                <c:pt idx="1">
                  <c:v>Dumfries and Galloway</c:v>
                </c:pt>
                <c:pt idx="2">
                  <c:v>Ayrshire and Arran</c:v>
                </c:pt>
                <c:pt idx="3">
                  <c:v>Tayside</c:v>
                </c:pt>
                <c:pt idx="4">
                  <c:v>Greater Glasgow and Clyde</c:v>
                </c:pt>
                <c:pt idx="5">
                  <c:v>Orkney</c:v>
                </c:pt>
                <c:pt idx="6">
                  <c:v>Highland</c:v>
                </c:pt>
                <c:pt idx="7">
                  <c:v>Fife</c:v>
                </c:pt>
                <c:pt idx="8">
                  <c:v>Borders</c:v>
                </c:pt>
                <c:pt idx="9">
                  <c:v>Scotland</c:v>
                </c:pt>
                <c:pt idx="10">
                  <c:v>Grampian</c:v>
                </c:pt>
                <c:pt idx="11">
                  <c:v>Shetland</c:v>
                </c:pt>
                <c:pt idx="12">
                  <c:v>Lanarkshire</c:v>
                </c:pt>
                <c:pt idx="13">
                  <c:v>Forth Valley</c:v>
                </c:pt>
                <c:pt idx="14">
                  <c:v>Lothian</c:v>
                </c:pt>
              </c:strCache>
            </c:strRef>
          </c:cat>
          <c:val>
            <c:numRef>
              <c:f>'Fig 11 data'!$K$9:$K$23</c:f>
              <c:numCache>
                <c:formatCode>0.0</c:formatCode>
                <c:ptCount val="15"/>
                <c:pt idx="0">
                  <c:v>10.9565711041726</c:v>
                </c:pt>
                <c:pt idx="1">
                  <c:v>16.112525392784601</c:v>
                </c:pt>
                <c:pt idx="2">
                  <c:v>21.452381511303098</c:v>
                </c:pt>
                <c:pt idx="3">
                  <c:v>22.7171126158701</c:v>
                </c:pt>
                <c:pt idx="4">
                  <c:v>24.225686987236301</c:v>
                </c:pt>
                <c:pt idx="5">
                  <c:v>25.2430960715675</c:v>
                </c:pt>
                <c:pt idx="6">
                  <c:v>26.9797433898439</c:v>
                </c:pt>
                <c:pt idx="7">
                  <c:v>27.456885456885502</c:v>
                </c:pt>
                <c:pt idx="8">
                  <c:v>27.92978292734</c:v>
                </c:pt>
                <c:pt idx="9">
                  <c:v>28.270602297253198</c:v>
                </c:pt>
                <c:pt idx="10">
                  <c:v>29.764010169116801</c:v>
                </c:pt>
                <c:pt idx="11">
                  <c:v>32.221983222198297</c:v>
                </c:pt>
                <c:pt idx="12">
                  <c:v>32.4082399734299</c:v>
                </c:pt>
                <c:pt idx="13">
                  <c:v>34.1916157587385</c:v>
                </c:pt>
                <c:pt idx="14">
                  <c:v>39.352584565036601</c:v>
                </c:pt>
              </c:numCache>
            </c:numRef>
          </c:val>
        </c:ser>
        <c:dLbls>
          <c:showLegendKey val="0"/>
          <c:showVal val="0"/>
          <c:showCatName val="0"/>
          <c:showSerName val="0"/>
          <c:showPercent val="0"/>
          <c:showBubbleSize val="0"/>
        </c:dLbls>
        <c:gapWidth val="30"/>
        <c:axId val="92244608"/>
        <c:axId val="92246400"/>
      </c:barChart>
      <c:catAx>
        <c:axId val="92244608"/>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246400"/>
        <c:crosses val="autoZero"/>
        <c:auto val="1"/>
        <c:lblAlgn val="ctr"/>
        <c:lblOffset val="100"/>
        <c:noMultiLvlLbl val="0"/>
      </c:catAx>
      <c:valAx>
        <c:axId val="92246400"/>
        <c:scaling>
          <c:orientation val="minMax"/>
          <c:max val="50"/>
          <c:min val="-5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0330648148148149"/>
              <c:y val="0.94221296296296309"/>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2244608"/>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477662037037035"/>
          <c:y val="7.8208564814814821E-2"/>
          <c:w val="0.50150300925925928"/>
          <c:h val="0.77452106481481486"/>
        </c:manualLayout>
      </c:layout>
      <c:barChart>
        <c:barDir val="bar"/>
        <c:grouping val="clustered"/>
        <c:varyColors val="0"/>
        <c:ser>
          <c:idx val="0"/>
          <c:order val="0"/>
          <c:spPr>
            <a:solidFill>
              <a:schemeClr val="bg1">
                <a:lumMod val="65000"/>
              </a:schemeClr>
            </a:solidFill>
            <a:ln w="12700">
              <a:noFill/>
              <a:prstDash val="solid"/>
            </a:ln>
          </c:spPr>
          <c:invertIfNegative val="0"/>
          <c:dPt>
            <c:idx val="5"/>
            <c:invertIfNegative val="0"/>
            <c:bubble3D val="0"/>
          </c:dPt>
          <c:dPt>
            <c:idx val="10"/>
            <c:invertIfNegative val="0"/>
            <c:bubble3D val="0"/>
          </c:dPt>
          <c:dPt>
            <c:idx val="11"/>
            <c:invertIfNegative val="0"/>
            <c:bubble3D val="0"/>
            <c:spPr>
              <a:solidFill>
                <a:srgbClr val="1C625B"/>
              </a:solidFill>
              <a:ln w="12700">
                <a:noFill/>
                <a:prstDash val="solid"/>
              </a:ln>
            </c:spPr>
          </c:dPt>
          <c:dPt>
            <c:idx val="21"/>
            <c:invertIfNegative val="0"/>
            <c:bubble3D val="0"/>
          </c:dPt>
          <c:dPt>
            <c:idx val="25"/>
            <c:invertIfNegative val="0"/>
            <c:bubble3D val="0"/>
          </c:dPt>
          <c:dLbls>
            <c:dLbl>
              <c:idx val="11"/>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data'!$E$9:$E$23</c:f>
              <c:strCache>
                <c:ptCount val="15"/>
                <c:pt idx="0">
                  <c:v>Western Isles</c:v>
                </c:pt>
                <c:pt idx="1">
                  <c:v>Ayrshire and Arran</c:v>
                </c:pt>
                <c:pt idx="2">
                  <c:v>Dumfries and Galloway</c:v>
                </c:pt>
                <c:pt idx="3">
                  <c:v>Shetland</c:v>
                </c:pt>
                <c:pt idx="4">
                  <c:v>Highland</c:v>
                </c:pt>
                <c:pt idx="5">
                  <c:v>Borders</c:v>
                </c:pt>
                <c:pt idx="6">
                  <c:v>Lanarkshire</c:v>
                </c:pt>
                <c:pt idx="7">
                  <c:v>Orkney</c:v>
                </c:pt>
                <c:pt idx="8">
                  <c:v>Fife</c:v>
                </c:pt>
                <c:pt idx="9">
                  <c:v>Greater Glasgow and Clyde</c:v>
                </c:pt>
                <c:pt idx="10">
                  <c:v>Forth Valley</c:v>
                </c:pt>
                <c:pt idx="11">
                  <c:v>Scotland</c:v>
                </c:pt>
                <c:pt idx="12">
                  <c:v>Tayside</c:v>
                </c:pt>
                <c:pt idx="13">
                  <c:v>Grampian</c:v>
                </c:pt>
                <c:pt idx="14">
                  <c:v>Lothian</c:v>
                </c:pt>
              </c:strCache>
            </c:strRef>
          </c:cat>
          <c:val>
            <c:numRef>
              <c:f>'Fig 11 data'!$G$9:$G$23</c:f>
              <c:numCache>
                <c:formatCode>0.0</c:formatCode>
                <c:ptCount val="15"/>
                <c:pt idx="0">
                  <c:v>-20.744309896658802</c:v>
                </c:pt>
                <c:pt idx="1">
                  <c:v>-13.011079254465001</c:v>
                </c:pt>
                <c:pt idx="2">
                  <c:v>-12.909666758468701</c:v>
                </c:pt>
                <c:pt idx="3">
                  <c:v>-8.1814357823892294</c:v>
                </c:pt>
                <c:pt idx="4">
                  <c:v>-7.9508753592892596</c:v>
                </c:pt>
                <c:pt idx="5">
                  <c:v>-7.3993093776859604</c:v>
                </c:pt>
                <c:pt idx="6">
                  <c:v>-5.4733720619333504</c:v>
                </c:pt>
                <c:pt idx="7">
                  <c:v>-4.2072699149265302</c:v>
                </c:pt>
                <c:pt idx="8">
                  <c:v>-1.17083555082491</c:v>
                </c:pt>
                <c:pt idx="9">
                  <c:v>-1.11544493144075</c:v>
                </c:pt>
                <c:pt idx="10">
                  <c:v>0.81775017678929396</c:v>
                </c:pt>
                <c:pt idx="11">
                  <c:v>1.22426223159306</c:v>
                </c:pt>
                <c:pt idx="12">
                  <c:v>2.8792995131144998</c:v>
                </c:pt>
                <c:pt idx="13">
                  <c:v>13.2385210342677</c:v>
                </c:pt>
                <c:pt idx="14">
                  <c:v>14.466038372113699</c:v>
                </c:pt>
              </c:numCache>
            </c:numRef>
          </c:val>
        </c:ser>
        <c:dLbls>
          <c:showLegendKey val="0"/>
          <c:showVal val="0"/>
          <c:showCatName val="0"/>
          <c:showSerName val="0"/>
          <c:showPercent val="0"/>
          <c:showBubbleSize val="0"/>
        </c:dLbls>
        <c:gapWidth val="30"/>
        <c:axId val="92423296"/>
        <c:axId val="92424832"/>
      </c:barChart>
      <c:catAx>
        <c:axId val="9242329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424832"/>
        <c:crosses val="autoZero"/>
        <c:auto val="1"/>
        <c:lblAlgn val="ctr"/>
        <c:lblOffset val="100"/>
        <c:noMultiLvlLbl val="0"/>
      </c:catAx>
      <c:valAx>
        <c:axId val="92424832"/>
        <c:scaling>
          <c:orientation val="minMax"/>
          <c:max val="50"/>
          <c:min val="-5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4909648148148148"/>
              <c:y val="0.9272840277777777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92423296"/>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90856481481484"/>
          <c:y val="8.567939814814815E-2"/>
          <c:w val="0.51082939814814809"/>
          <c:h val="0.76700231481481496"/>
        </c:manualLayout>
      </c:layout>
      <c:barChart>
        <c:barDir val="bar"/>
        <c:grouping val="clustered"/>
        <c:varyColors val="0"/>
        <c:ser>
          <c:idx val="0"/>
          <c:order val="0"/>
          <c:spPr>
            <a:solidFill>
              <a:schemeClr val="bg1">
                <a:lumMod val="65000"/>
              </a:schemeClr>
            </a:solidFill>
            <a:ln w="12700">
              <a:noFill/>
              <a:prstDash val="solid"/>
            </a:ln>
          </c:spPr>
          <c:invertIfNegative val="0"/>
          <c:dPt>
            <c:idx val="7"/>
            <c:invertIfNegative val="0"/>
            <c:bubble3D val="0"/>
          </c:dPt>
          <c:dPt>
            <c:idx val="8"/>
            <c:invertIfNegative val="0"/>
            <c:bubble3D val="0"/>
          </c:dPt>
          <c:dPt>
            <c:idx val="10"/>
            <c:invertIfNegative val="0"/>
            <c:bubble3D val="0"/>
            <c:spPr>
              <a:solidFill>
                <a:srgbClr val="1C625B"/>
              </a:solidFill>
              <a:ln w="12700">
                <a:noFill/>
                <a:prstDash val="solid"/>
              </a:ln>
            </c:spPr>
          </c:dPt>
          <c:dPt>
            <c:idx val="21"/>
            <c:invertIfNegative val="0"/>
            <c:bubble3D val="0"/>
          </c:dPt>
          <c:dPt>
            <c:idx val="25"/>
            <c:invertIfNegative val="0"/>
            <c:bubble3D val="0"/>
          </c:dPt>
          <c:dLbls>
            <c:dLbl>
              <c:idx val="10"/>
              <c:numFmt formatCode="\+##,##0&quot;%&quot;;\-##,##0&quot;%&quot;;0&quot;%&quot;" sourceLinked="0"/>
              <c:spPr/>
              <c:txPr>
                <a:bodyPr/>
                <a:lstStyle/>
                <a:p>
                  <a:pPr>
                    <a:defRPr sz="14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data'!$A$9:$A$23</c:f>
              <c:strCache>
                <c:ptCount val="15"/>
                <c:pt idx="0">
                  <c:v>Western Isles</c:v>
                </c:pt>
                <c:pt idx="1">
                  <c:v>Shetland</c:v>
                </c:pt>
                <c:pt idx="2">
                  <c:v>Ayrshire and Arran</c:v>
                </c:pt>
                <c:pt idx="3">
                  <c:v>Dumfries and Galloway</c:v>
                </c:pt>
                <c:pt idx="4">
                  <c:v>Highland</c:v>
                </c:pt>
                <c:pt idx="5">
                  <c:v>Orkney</c:v>
                </c:pt>
                <c:pt idx="6">
                  <c:v>Lanarkshire</c:v>
                </c:pt>
                <c:pt idx="7">
                  <c:v>Forth Valley</c:v>
                </c:pt>
                <c:pt idx="8">
                  <c:v>Borders</c:v>
                </c:pt>
                <c:pt idx="9">
                  <c:v>Greater Glasgow and Clyde</c:v>
                </c:pt>
                <c:pt idx="10">
                  <c:v>Scotland</c:v>
                </c:pt>
                <c:pt idx="11">
                  <c:v>Fife</c:v>
                </c:pt>
                <c:pt idx="12">
                  <c:v>Tayside</c:v>
                </c:pt>
                <c:pt idx="13">
                  <c:v>Lothian</c:v>
                </c:pt>
                <c:pt idx="14">
                  <c:v>Grampian</c:v>
                </c:pt>
              </c:strCache>
            </c:strRef>
          </c:cat>
          <c:val>
            <c:numRef>
              <c:f>'Fig 11 data'!$C$9:$C$23</c:f>
              <c:numCache>
                <c:formatCode>0.0</c:formatCode>
                <c:ptCount val="15"/>
                <c:pt idx="0">
                  <c:v>-27.871812232001801</c:v>
                </c:pt>
                <c:pt idx="1">
                  <c:v>-11.260738332946399</c:v>
                </c:pt>
                <c:pt idx="2">
                  <c:v>-10.5337416427506</c:v>
                </c:pt>
                <c:pt idx="3">
                  <c:v>-8.7516195093409106</c:v>
                </c:pt>
                <c:pt idx="4">
                  <c:v>-8.0985456509189806</c:v>
                </c:pt>
                <c:pt idx="5">
                  <c:v>-6.7274800456100303</c:v>
                </c:pt>
                <c:pt idx="6">
                  <c:v>-6.3676198677844997</c:v>
                </c:pt>
                <c:pt idx="7">
                  <c:v>-0.77312767003137906</c:v>
                </c:pt>
                <c:pt idx="8">
                  <c:v>-8.3905815721852198E-2</c:v>
                </c:pt>
                <c:pt idx="9">
                  <c:v>1.2617574031949901</c:v>
                </c:pt>
                <c:pt idx="10">
                  <c:v>1.4370374110495601</c:v>
                </c:pt>
                <c:pt idx="11">
                  <c:v>1.5904479475573601</c:v>
                </c:pt>
                <c:pt idx="12">
                  <c:v>4.26946090134701</c:v>
                </c:pt>
                <c:pt idx="13">
                  <c:v>12.0797669913583</c:v>
                </c:pt>
                <c:pt idx="14">
                  <c:v>12.253596703485799</c:v>
                </c:pt>
              </c:numCache>
            </c:numRef>
          </c:val>
        </c:ser>
        <c:dLbls>
          <c:showLegendKey val="0"/>
          <c:showVal val="0"/>
          <c:showCatName val="0"/>
          <c:showSerName val="0"/>
          <c:showPercent val="0"/>
          <c:showBubbleSize val="0"/>
        </c:dLbls>
        <c:gapWidth val="30"/>
        <c:axId val="92351872"/>
        <c:axId val="92353664"/>
      </c:barChart>
      <c:catAx>
        <c:axId val="9235187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353664"/>
        <c:crosses val="autoZero"/>
        <c:auto val="1"/>
        <c:lblAlgn val="ctr"/>
        <c:lblOffset val="100"/>
        <c:noMultiLvlLbl val="0"/>
      </c:catAx>
      <c:valAx>
        <c:axId val="92353664"/>
        <c:scaling>
          <c:orientation val="minMax"/>
          <c:max val="50"/>
          <c:min val="-5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49114097222222225"/>
              <c:y val="0.9272840277777777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2351872"/>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chemeClr val="bg1">
                  <a:lumMod val="65000"/>
                </a:schemeClr>
              </a:solidFill>
              <a:ln w="12700">
                <a:noFill/>
                <a:prstDash val="solid"/>
              </a:ln>
            </c:spPr>
          </c:dPt>
          <c:dPt>
            <c:idx val="21"/>
            <c:invertIfNegative val="0"/>
            <c:bubble3D val="0"/>
            <c:spPr>
              <a:solidFill>
                <a:srgbClr val="1C625B"/>
              </a:solidFill>
              <a:ln w="12700">
                <a:noFill/>
                <a:prstDash val="solid"/>
              </a:ln>
            </c:spPr>
          </c:dPt>
          <c:dPt>
            <c:idx val="25"/>
            <c:invertIfNegative val="0"/>
            <c:bubble3D val="0"/>
            <c:spPr>
              <a:solidFill>
                <a:schemeClr val="bg1">
                  <a:lumMod val="65000"/>
                </a:schemeClr>
              </a:solidFill>
              <a:ln w="12700">
                <a:noFill/>
                <a:prstDash val="solid"/>
              </a:ln>
            </c:spPr>
          </c:dPt>
          <c:dLbls>
            <c:dLbl>
              <c:idx val="20"/>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21"/>
              <c:numFmt formatCode="\+##,##0.0&quot;%&quot;;\-##,##0.0&quot;%&quot;;0.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25"/>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4a&amp;b data'!$A$9:$A$41</c:f>
              <c:strCache>
                <c:ptCount val="33"/>
                <c:pt idx="0">
                  <c:v>Na h-Eileanan Siar</c:v>
                </c:pt>
                <c:pt idx="1">
                  <c:v>Inverclyde</c:v>
                </c:pt>
                <c:pt idx="2">
                  <c:v>Argyll and Bute</c:v>
                </c:pt>
                <c:pt idx="3">
                  <c:v>North Ayrshire</c:v>
                </c:pt>
                <c:pt idx="4">
                  <c:v>West Dunbartonshire</c:v>
                </c:pt>
                <c:pt idx="5">
                  <c:v>Dumfries and Galloway</c:v>
                </c:pt>
                <c:pt idx="6">
                  <c:v>East Ayrshire</c:v>
                </c:pt>
                <c:pt idx="7">
                  <c:v>Clackmannanshire</c:v>
                </c:pt>
                <c:pt idx="8">
                  <c:v>South Ayrshire</c:v>
                </c:pt>
                <c:pt idx="9">
                  <c:v>Shetland Islands</c:v>
                </c:pt>
                <c:pt idx="10">
                  <c:v>North Lanarkshire</c:v>
                </c:pt>
                <c:pt idx="11">
                  <c:v>Renfrewshire</c:v>
                </c:pt>
                <c:pt idx="12">
                  <c:v>Orkney Islands</c:v>
                </c:pt>
                <c:pt idx="13">
                  <c:v>Scottish Borders</c:v>
                </c:pt>
                <c:pt idx="14">
                  <c:v>Highland</c:v>
                </c:pt>
                <c:pt idx="15">
                  <c:v>Angus</c:v>
                </c:pt>
                <c:pt idx="16">
                  <c:v>South Lanarkshire</c:v>
                </c:pt>
                <c:pt idx="17">
                  <c:v>Moray</c:v>
                </c:pt>
                <c:pt idx="18">
                  <c:v>Fife</c:v>
                </c:pt>
                <c:pt idx="19">
                  <c:v>East Dunbartonshire</c:v>
                </c:pt>
                <c:pt idx="20">
                  <c:v>Dundee City</c:v>
                </c:pt>
                <c:pt idx="21">
                  <c:v>Scotland</c:v>
                </c:pt>
                <c:pt idx="22">
                  <c:v>Glasgow City</c:v>
                </c:pt>
                <c:pt idx="23">
                  <c:v>Falkirk</c:v>
                </c:pt>
                <c:pt idx="24">
                  <c:v>West Lothian</c:v>
                </c:pt>
                <c:pt idx="25">
                  <c:v>Stirling</c:v>
                </c:pt>
                <c:pt idx="26">
                  <c:v>Perth and Kinross</c:v>
                </c:pt>
                <c:pt idx="27">
                  <c:v>East Renfrewshire</c:v>
                </c:pt>
                <c:pt idx="28">
                  <c:v>Aberdeen City</c:v>
                </c:pt>
                <c:pt idx="29">
                  <c:v>East Lothian</c:v>
                </c:pt>
                <c:pt idx="30">
                  <c:v>Aberdeenshire</c:v>
                </c:pt>
                <c:pt idx="31">
                  <c:v>City of Edinburgh</c:v>
                </c:pt>
                <c:pt idx="32">
                  <c:v>Midlothian</c:v>
                </c:pt>
              </c:strCache>
            </c:strRef>
          </c:cat>
          <c:val>
            <c:numRef>
              <c:f>'Fig 4a&amp;b data'!$C$9:$C$41</c:f>
              <c:numCache>
                <c:formatCode>0.0</c:formatCode>
                <c:ptCount val="33"/>
                <c:pt idx="0">
                  <c:v>-13.706422018348601</c:v>
                </c:pt>
                <c:pt idx="1">
                  <c:v>-12.0403054199524</c:v>
                </c:pt>
                <c:pt idx="2">
                  <c:v>-8.0273816314888808</c:v>
                </c:pt>
                <c:pt idx="3">
                  <c:v>-7.4626318874560402</c:v>
                </c:pt>
                <c:pt idx="4">
                  <c:v>-6.7105116486456398</c:v>
                </c:pt>
                <c:pt idx="5">
                  <c:v>-4.7199253134169101</c:v>
                </c:pt>
                <c:pt idx="6">
                  <c:v>-3.9064930811430401</c:v>
                </c:pt>
                <c:pt idx="7">
                  <c:v>-3.0416096893924598</c:v>
                </c:pt>
                <c:pt idx="8">
                  <c:v>-2.1558695458988701</c:v>
                </c:pt>
                <c:pt idx="9">
                  <c:v>-0.66322136089577999</c:v>
                </c:pt>
                <c:pt idx="10">
                  <c:v>-0.41183431952662702</c:v>
                </c:pt>
                <c:pt idx="11">
                  <c:v>0.27492395109912199</c:v>
                </c:pt>
                <c:pt idx="12">
                  <c:v>2.40037071362373</c:v>
                </c:pt>
                <c:pt idx="13">
                  <c:v>2.70080673447913</c:v>
                </c:pt>
                <c:pt idx="14">
                  <c:v>3.3855328642526201</c:v>
                </c:pt>
                <c:pt idx="15">
                  <c:v>3.47695734109988</c:v>
                </c:pt>
                <c:pt idx="16">
                  <c:v>3.5962575325087198</c:v>
                </c:pt>
                <c:pt idx="17">
                  <c:v>4.1257781998522702</c:v>
                </c:pt>
                <c:pt idx="18">
                  <c:v>5.3677331518039502</c:v>
                </c:pt>
                <c:pt idx="19">
                  <c:v>5.8635554306063202</c:v>
                </c:pt>
                <c:pt idx="20">
                  <c:v>5.9049483561736302</c:v>
                </c:pt>
                <c:pt idx="21">
                  <c:v>6.6174732590320904</c:v>
                </c:pt>
                <c:pt idx="22">
                  <c:v>6.7051897805349903</c:v>
                </c:pt>
                <c:pt idx="23">
                  <c:v>8.3581710951867603</c:v>
                </c:pt>
                <c:pt idx="24">
                  <c:v>8.6472911963882595</c:v>
                </c:pt>
                <c:pt idx="25">
                  <c:v>10.7331730769231</c:v>
                </c:pt>
                <c:pt idx="26">
                  <c:v>12.1916336533942</c:v>
                </c:pt>
                <c:pt idx="27">
                  <c:v>13.328644086137899</c:v>
                </c:pt>
                <c:pt idx="28">
                  <c:v>17.0553031626769</c:v>
                </c:pt>
                <c:pt idx="29">
                  <c:v>17.825448133999402</c:v>
                </c:pt>
                <c:pt idx="30">
                  <c:v>19.712509116032699</c:v>
                </c:pt>
                <c:pt idx="31">
                  <c:v>20.7267412354601</c:v>
                </c:pt>
                <c:pt idx="32">
                  <c:v>25.6889352818372</c:v>
                </c:pt>
              </c:numCache>
            </c:numRef>
          </c:val>
        </c:ser>
        <c:dLbls>
          <c:showLegendKey val="0"/>
          <c:showVal val="0"/>
          <c:showCatName val="0"/>
          <c:showSerName val="0"/>
          <c:showPercent val="0"/>
          <c:showBubbleSize val="0"/>
        </c:dLbls>
        <c:gapWidth val="30"/>
        <c:axId val="76639616"/>
        <c:axId val="76641408"/>
      </c:barChart>
      <c:catAx>
        <c:axId val="7663961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chemeClr val="tx1"/>
                </a:solidFill>
                <a:latin typeface="Arial"/>
                <a:ea typeface="Arial"/>
                <a:cs typeface="Arial"/>
              </a:defRPr>
            </a:pPr>
            <a:endParaRPr lang="en-US"/>
          </a:p>
        </c:txPr>
        <c:crossAx val="76641408"/>
        <c:crosses val="autoZero"/>
        <c:auto val="1"/>
        <c:lblAlgn val="ctr"/>
        <c:lblOffset val="100"/>
        <c:noMultiLvlLbl val="0"/>
      </c:catAx>
      <c:valAx>
        <c:axId val="76641408"/>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76639616"/>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oddFooter>&amp;L&amp;8© Crown Copyright 2016</c:oddFooter>
    </c:headerFooter>
    <c:pageMargins b="0.74803149606299213" l="0.70866141732283472" r="0.70866141732283472" t="0.74803149606299213" header="0.31496062992125984" footer="0.31496062992125984"/>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78563882479344"/>
          <c:y val="8.0446447331105383E-2"/>
          <c:w val="0.70168727198723879"/>
          <c:h val="0.82042931831608024"/>
        </c:manualLayout>
      </c:layout>
      <c:barChart>
        <c:barDir val="bar"/>
        <c:grouping val="stacked"/>
        <c:varyColors val="0"/>
        <c:ser>
          <c:idx val="4"/>
          <c:order val="0"/>
          <c:spPr>
            <a:solidFill>
              <a:schemeClr val="bg1">
                <a:lumMod val="50000"/>
              </a:schemeClr>
            </a:solidFill>
            <a:ln w="12700">
              <a:noFill/>
              <a:prstDash val="solid"/>
            </a:ln>
          </c:spPr>
          <c:invertIfNegative val="0"/>
          <c:dPt>
            <c:idx val="8"/>
            <c:invertIfNegative val="0"/>
            <c:bubble3D val="0"/>
          </c:dPt>
          <c:dPt>
            <c:idx val="9"/>
            <c:invertIfNegative val="0"/>
            <c:bubble3D val="0"/>
            <c:spPr>
              <a:solidFill>
                <a:srgbClr val="2DA197"/>
              </a:solidFill>
              <a:ln w="31750">
                <a:solidFill>
                  <a:srgbClr val="1C625B"/>
                </a:solidFill>
                <a:prstDash val="solid"/>
              </a:ln>
            </c:spPr>
          </c:dPt>
          <c:dPt>
            <c:idx val="16"/>
            <c:invertIfNegative val="0"/>
            <c:bubble3D val="0"/>
          </c:dPt>
          <c:dLbls>
            <c:numFmt formatCode="#,##0.0" sourceLinked="0"/>
            <c:txPr>
              <a:bodyPr/>
              <a:lstStyle/>
              <a:p>
                <a:pPr>
                  <a:defRPr sz="1200" b="1">
                    <a:solidFill>
                      <a:schemeClr val="bg1"/>
                    </a:solidFill>
                  </a:defRPr>
                </a:pPr>
                <a:endParaRPr lang="en-US"/>
              </a:p>
            </c:txPr>
            <c:dLblPos val="inBase"/>
            <c:showLegendKey val="0"/>
            <c:showVal val="1"/>
            <c:showCatName val="0"/>
            <c:showSerName val="0"/>
            <c:showPercent val="0"/>
            <c:showBubbleSize val="0"/>
            <c:showLeaderLines val="0"/>
          </c:dLbls>
          <c:cat>
            <c:strRef>
              <c:f>'Fig 12 data'!$A$6:$A$20</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Scotland</c:v>
                </c:pt>
                <c:pt idx="10">
                  <c:v>Forth Valley</c:v>
                </c:pt>
                <c:pt idx="11">
                  <c:v>Lanarkshire</c:v>
                </c:pt>
                <c:pt idx="12">
                  <c:v>Grampian</c:v>
                </c:pt>
                <c:pt idx="13">
                  <c:v>Greater Glasgow and Clyde</c:v>
                </c:pt>
                <c:pt idx="14">
                  <c:v>Lothian</c:v>
                </c:pt>
              </c:strCache>
            </c:strRef>
          </c:cat>
          <c:val>
            <c:numRef>
              <c:f>'Fig 12 data'!$C$6:$C$20</c:f>
              <c:numCache>
                <c:formatCode>0.0</c:formatCode>
                <c:ptCount val="15"/>
                <c:pt idx="0">
                  <c:v>15.955588156841801</c:v>
                </c:pt>
                <c:pt idx="1">
                  <c:v>16.260550458715599</c:v>
                </c:pt>
                <c:pt idx="2">
                  <c:v>16.721325850578701</c:v>
                </c:pt>
                <c:pt idx="3">
                  <c:v>16.255792400370702</c:v>
                </c:pt>
                <c:pt idx="4">
                  <c:v>16.743366694727701</c:v>
                </c:pt>
                <c:pt idx="5">
                  <c:v>16.8052486932155</c:v>
                </c:pt>
                <c:pt idx="6">
                  <c:v>16.3977767037216</c:v>
                </c:pt>
                <c:pt idx="7">
                  <c:v>17.445881552076202</c:v>
                </c:pt>
                <c:pt idx="8">
                  <c:v>18.548664944013801</c:v>
                </c:pt>
                <c:pt idx="9">
                  <c:v>17.036446256264501</c:v>
                </c:pt>
                <c:pt idx="10">
                  <c:v>17.6105193075899</c:v>
                </c:pt>
                <c:pt idx="11">
                  <c:v>18.129955609980101</c:v>
                </c:pt>
                <c:pt idx="12">
                  <c:v>16.906473588716601</c:v>
                </c:pt>
                <c:pt idx="13">
                  <c:v>16.813817729894399</c:v>
                </c:pt>
                <c:pt idx="14">
                  <c:v>16.9642940381299</c:v>
                </c:pt>
              </c:numCache>
            </c:numRef>
          </c:val>
        </c:ser>
        <c:ser>
          <c:idx val="5"/>
          <c:order val="1"/>
          <c:spPr>
            <a:solidFill>
              <a:srgbClr val="D9D9D9"/>
            </a:solidFill>
            <a:ln w="12700">
              <a:noFill/>
              <a:prstDash val="solid"/>
            </a:ln>
          </c:spPr>
          <c:invertIfNegative val="0"/>
          <c:dPt>
            <c:idx val="8"/>
            <c:invertIfNegative val="0"/>
            <c:bubble3D val="0"/>
            <c:spPr>
              <a:solidFill>
                <a:schemeClr val="bg1">
                  <a:lumMod val="85000"/>
                </a:schemeClr>
              </a:solidFill>
              <a:ln w="12700">
                <a:noFill/>
                <a:prstDash val="solid"/>
              </a:ln>
            </c:spPr>
          </c:dPt>
          <c:dPt>
            <c:idx val="9"/>
            <c:invertIfNegative val="0"/>
            <c:bubble3D val="0"/>
            <c:spPr>
              <a:solidFill>
                <a:srgbClr val="CBE7E4"/>
              </a:solidFill>
              <a:ln w="31750">
                <a:solidFill>
                  <a:srgbClr val="1C625B"/>
                </a:solidFill>
                <a:prstDash val="solid"/>
              </a:ln>
            </c:spPr>
          </c:dPt>
          <c:dPt>
            <c:idx val="16"/>
            <c:invertIfNegative val="0"/>
            <c:bubble3D val="0"/>
          </c:dPt>
          <c:dLbls>
            <c:txPr>
              <a:bodyPr/>
              <a:lstStyle/>
              <a:p>
                <a:pPr>
                  <a:defRPr sz="1200" b="1">
                    <a:solidFill>
                      <a:sysClr val="windowText" lastClr="000000"/>
                    </a:solidFill>
                  </a:defRPr>
                </a:pPr>
                <a:endParaRPr lang="en-US"/>
              </a:p>
            </c:txPr>
            <c:showLegendKey val="0"/>
            <c:showVal val="1"/>
            <c:showCatName val="0"/>
            <c:showSerName val="0"/>
            <c:showPercent val="0"/>
            <c:showBubbleSize val="0"/>
            <c:showLeaderLines val="0"/>
          </c:dLbls>
          <c:cat>
            <c:strRef>
              <c:f>'Fig 12 data'!$A$6:$A$20</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Scotland</c:v>
                </c:pt>
                <c:pt idx="10">
                  <c:v>Forth Valley</c:v>
                </c:pt>
                <c:pt idx="11">
                  <c:v>Lanarkshire</c:v>
                </c:pt>
                <c:pt idx="12">
                  <c:v>Grampian</c:v>
                </c:pt>
                <c:pt idx="13">
                  <c:v>Greater Glasgow and Clyde</c:v>
                </c:pt>
                <c:pt idx="14">
                  <c:v>Lothian</c:v>
                </c:pt>
              </c:strCache>
            </c:strRef>
          </c:cat>
          <c:val>
            <c:numRef>
              <c:f>'Fig 12 data'!$D$6:$D$20</c:f>
              <c:numCache>
                <c:formatCode>0.0</c:formatCode>
                <c:ptCount val="15"/>
                <c:pt idx="0">
                  <c:v>58.111496399039702</c:v>
                </c:pt>
                <c:pt idx="1">
                  <c:v>57.882568807339503</c:v>
                </c:pt>
                <c:pt idx="2">
                  <c:v>58.152402665731302</c:v>
                </c:pt>
                <c:pt idx="3">
                  <c:v>59.916589434661702</c:v>
                </c:pt>
                <c:pt idx="4">
                  <c:v>59.660773859632698</c:v>
                </c:pt>
                <c:pt idx="5">
                  <c:v>60.238993371773503</c:v>
                </c:pt>
                <c:pt idx="6">
                  <c:v>61.546640889318503</c:v>
                </c:pt>
                <c:pt idx="7">
                  <c:v>61.396868618107597</c:v>
                </c:pt>
                <c:pt idx="8">
                  <c:v>61.429801894918199</c:v>
                </c:pt>
                <c:pt idx="9">
                  <c:v>63.156948911661303</c:v>
                </c:pt>
                <c:pt idx="10">
                  <c:v>62.608854860186398</c:v>
                </c:pt>
                <c:pt idx="11">
                  <c:v>62.974131333231298</c:v>
                </c:pt>
                <c:pt idx="12">
                  <c:v>64.510800725753995</c:v>
                </c:pt>
                <c:pt idx="13">
                  <c:v>65.296388030702204</c:v>
                </c:pt>
                <c:pt idx="14">
                  <c:v>65.658649139980398</c:v>
                </c:pt>
              </c:numCache>
            </c:numRef>
          </c:val>
        </c:ser>
        <c:ser>
          <c:idx val="6"/>
          <c:order val="2"/>
          <c:spPr>
            <a:solidFill>
              <a:schemeClr val="tx1">
                <a:lumMod val="85000"/>
                <a:lumOff val="15000"/>
              </a:schemeClr>
            </a:solidFill>
            <a:ln w="12700">
              <a:noFill/>
              <a:prstDash val="solid"/>
            </a:ln>
          </c:spPr>
          <c:invertIfNegative val="0"/>
          <c:dPt>
            <c:idx val="8"/>
            <c:invertIfNegative val="0"/>
            <c:bubble3D val="0"/>
          </c:dPt>
          <c:dPt>
            <c:idx val="9"/>
            <c:invertIfNegative val="0"/>
            <c:bubble3D val="0"/>
            <c:spPr>
              <a:solidFill>
                <a:srgbClr val="1C625B"/>
              </a:solidFill>
              <a:ln w="31750">
                <a:solidFill>
                  <a:srgbClr val="1C625B"/>
                </a:solidFill>
                <a:prstDash val="solid"/>
              </a:ln>
            </c:spPr>
          </c:dPt>
          <c:dPt>
            <c:idx val="16"/>
            <c:invertIfNegative val="0"/>
            <c:bubble3D val="0"/>
          </c:dPt>
          <c:dLbls>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dLbls>
          <c:cat>
            <c:strRef>
              <c:f>'Fig 12 data'!$A$6:$A$20</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Scotland</c:v>
                </c:pt>
                <c:pt idx="10">
                  <c:v>Forth Valley</c:v>
                </c:pt>
                <c:pt idx="11">
                  <c:v>Lanarkshire</c:v>
                </c:pt>
                <c:pt idx="12">
                  <c:v>Grampian</c:v>
                </c:pt>
                <c:pt idx="13">
                  <c:v>Greater Glasgow and Clyde</c:v>
                </c:pt>
                <c:pt idx="14">
                  <c:v>Lothian</c:v>
                </c:pt>
              </c:strCache>
            </c:strRef>
          </c:cat>
          <c:val>
            <c:numRef>
              <c:f>'Fig 12 data'!$E$6:$E$20</c:f>
              <c:numCache>
                <c:formatCode>0.0</c:formatCode>
                <c:ptCount val="15"/>
                <c:pt idx="0">
                  <c:v>25.9329154441184</c:v>
                </c:pt>
                <c:pt idx="1">
                  <c:v>25.856880733945001</c:v>
                </c:pt>
                <c:pt idx="2">
                  <c:v>25.126271483689901</c:v>
                </c:pt>
                <c:pt idx="3">
                  <c:v>23.8276181649676</c:v>
                </c:pt>
                <c:pt idx="4">
                  <c:v>23.595859445639601</c:v>
                </c:pt>
                <c:pt idx="5">
                  <c:v>22.955757935011</c:v>
                </c:pt>
                <c:pt idx="6">
                  <c:v>22.0555824069599</c:v>
                </c:pt>
                <c:pt idx="7">
                  <c:v>21.157249829816202</c:v>
                </c:pt>
                <c:pt idx="8">
                  <c:v>20.021533161068</c:v>
                </c:pt>
                <c:pt idx="9">
                  <c:v>19.8066048320742</c:v>
                </c:pt>
                <c:pt idx="10">
                  <c:v>19.780625832223699</c:v>
                </c:pt>
                <c:pt idx="11">
                  <c:v>18.895913056788601</c:v>
                </c:pt>
                <c:pt idx="12">
                  <c:v>18.5827256855294</c:v>
                </c:pt>
                <c:pt idx="13">
                  <c:v>17.8897942394035</c:v>
                </c:pt>
                <c:pt idx="14">
                  <c:v>17.377056821889699</c:v>
                </c:pt>
              </c:numCache>
            </c:numRef>
          </c:val>
        </c:ser>
        <c:dLbls>
          <c:showLegendKey val="0"/>
          <c:showVal val="0"/>
          <c:showCatName val="0"/>
          <c:showSerName val="0"/>
          <c:showPercent val="0"/>
          <c:showBubbleSize val="0"/>
        </c:dLbls>
        <c:gapWidth val="30"/>
        <c:overlap val="100"/>
        <c:axId val="73721728"/>
        <c:axId val="73723264"/>
      </c:barChart>
      <c:catAx>
        <c:axId val="73721728"/>
        <c:scaling>
          <c:orientation val="maxMin"/>
        </c:scaling>
        <c:delete val="0"/>
        <c:axPos val="l"/>
        <c:numFmt formatCode="General" sourceLinked="1"/>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3723264"/>
        <c:crosses val="autoZero"/>
        <c:auto val="1"/>
        <c:lblAlgn val="ctr"/>
        <c:lblOffset val="100"/>
        <c:noMultiLvlLbl val="0"/>
      </c:catAx>
      <c:valAx>
        <c:axId val="73723264"/>
        <c:scaling>
          <c:orientation val="minMax"/>
          <c:max val="100"/>
        </c:scaling>
        <c:delete val="0"/>
        <c:axPos val="b"/>
        <c:title>
          <c:tx>
            <c:rich>
              <a:bodyPr/>
              <a:lstStyle/>
              <a:p>
                <a:pPr>
                  <a:defRPr sz="1200" b="1" i="0" u="none" strike="noStrike" baseline="0">
                    <a:solidFill>
                      <a:srgbClr val="595959"/>
                    </a:solidFill>
                    <a:latin typeface="Arial"/>
                    <a:ea typeface="Arial"/>
                    <a:cs typeface="Arial"/>
                  </a:defRPr>
                </a:pPr>
                <a:r>
                  <a:rPr lang="en-GB" sz="1200">
                    <a:solidFill>
                      <a:srgbClr val="595959"/>
                    </a:solidFill>
                  </a:rPr>
                  <a:t>Percentage of the population</a:t>
                </a:r>
              </a:p>
            </c:rich>
          </c:tx>
          <c:layout>
            <c:manualLayout>
              <c:xMode val="edge"/>
              <c:yMode val="edge"/>
              <c:x val="0.45268139580966715"/>
              <c:y val="0.96828357909806728"/>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73721728"/>
        <c:crosses val="max"/>
        <c:crossBetween val="between"/>
        <c:majorUnit val="20"/>
      </c:valAx>
      <c:spPr>
        <a:noFill/>
        <a:ln w="12700">
          <a:no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8"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6836007442701"/>
          <c:y val="8.0462827879778334E-2"/>
          <c:w val="0.70026880662218127"/>
          <c:h val="0.82042371024746974"/>
        </c:manualLayout>
      </c:layout>
      <c:barChart>
        <c:barDir val="bar"/>
        <c:grouping val="stacked"/>
        <c:varyColors val="0"/>
        <c:ser>
          <c:idx val="4"/>
          <c:order val="0"/>
          <c:spPr>
            <a:solidFill>
              <a:srgbClr val="7F7F7F"/>
            </a:solidFill>
            <a:ln w="25400">
              <a:noFill/>
              <a:prstDash val="solid"/>
            </a:ln>
          </c:spPr>
          <c:invertIfNegative val="0"/>
          <c:dPt>
            <c:idx val="11"/>
            <c:invertIfNegative val="0"/>
            <c:bubble3D val="0"/>
            <c:spPr>
              <a:solidFill>
                <a:srgbClr val="2DA197"/>
              </a:solidFill>
              <a:ln w="31750">
                <a:solidFill>
                  <a:srgbClr val="1C625B"/>
                </a:solidFill>
                <a:prstDash val="solid"/>
              </a:ln>
            </c:spPr>
          </c:dPt>
          <c:dPt>
            <c:idx val="16"/>
            <c:invertIfNegative val="0"/>
            <c:bubble3D val="0"/>
          </c:dPt>
          <c:dLbls>
            <c:numFmt formatCode="#,##0.0" sourceLinked="0"/>
            <c:txPr>
              <a:bodyPr/>
              <a:lstStyle/>
              <a:p>
                <a:pPr>
                  <a:defRPr sz="1200" b="1">
                    <a:solidFill>
                      <a:schemeClr val="bg1"/>
                    </a:solidFill>
                  </a:defRPr>
                </a:pPr>
                <a:endParaRPr lang="en-US"/>
              </a:p>
            </c:txPr>
            <c:dLblPos val="inBase"/>
            <c:showLegendKey val="0"/>
            <c:showVal val="1"/>
            <c:showCatName val="0"/>
            <c:showSerName val="0"/>
            <c:showPercent val="0"/>
            <c:showBubbleSize val="0"/>
            <c:showLeaderLines val="0"/>
          </c:dLbls>
          <c:cat>
            <c:strRef>
              <c:f>'Fig 12 data'!$G$6:$G$20</c:f>
              <c:strCache>
                <c:ptCount val="15"/>
                <c:pt idx="0">
                  <c:v>Western Isles</c:v>
                </c:pt>
                <c:pt idx="1">
                  <c:v>Dumfries and Galloway</c:v>
                </c:pt>
                <c:pt idx="2">
                  <c:v>Borders</c:v>
                </c:pt>
                <c:pt idx="3">
                  <c:v>Highland</c:v>
                </c:pt>
                <c:pt idx="4">
                  <c:v>Ayrshire and Arran</c:v>
                </c:pt>
                <c:pt idx="5">
                  <c:v>Orkney</c:v>
                </c:pt>
                <c:pt idx="6">
                  <c:v>Shetland</c:v>
                </c:pt>
                <c:pt idx="7">
                  <c:v>Fife</c:v>
                </c:pt>
                <c:pt idx="8">
                  <c:v>Tayside</c:v>
                </c:pt>
                <c:pt idx="9">
                  <c:v>Forth Valley</c:v>
                </c:pt>
                <c:pt idx="10">
                  <c:v>Lanarkshire</c:v>
                </c:pt>
                <c:pt idx="11">
                  <c:v>Scotland</c:v>
                </c:pt>
                <c:pt idx="12">
                  <c:v>Greater Glasgow and Clyde</c:v>
                </c:pt>
                <c:pt idx="13">
                  <c:v>Grampian</c:v>
                </c:pt>
                <c:pt idx="14">
                  <c:v>Lothian</c:v>
                </c:pt>
              </c:strCache>
            </c:strRef>
          </c:cat>
          <c:val>
            <c:numRef>
              <c:f>'Fig 12 data'!$I$6:$I$20</c:f>
              <c:numCache>
                <c:formatCode>0.0</c:formatCode>
                <c:ptCount val="15"/>
                <c:pt idx="0">
                  <c:v>13.591324686370401</c:v>
                </c:pt>
                <c:pt idx="1">
                  <c:v>15.2804412032306</c:v>
                </c:pt>
                <c:pt idx="2">
                  <c:v>16.2679303278689</c:v>
                </c:pt>
                <c:pt idx="3">
                  <c:v>15.3464869319154</c:v>
                </c:pt>
                <c:pt idx="4">
                  <c:v>15.7737775541472</c:v>
                </c:pt>
                <c:pt idx="5">
                  <c:v>14.8067698434247</c:v>
                </c:pt>
                <c:pt idx="6">
                  <c:v>16.569843059048001</c:v>
                </c:pt>
                <c:pt idx="7">
                  <c:v>16.820471207841599</c:v>
                </c:pt>
                <c:pt idx="8">
                  <c:v>15.9075732468753</c:v>
                </c:pt>
                <c:pt idx="9">
                  <c:v>16.3099743355518</c:v>
                </c:pt>
                <c:pt idx="10">
                  <c:v>16.720919958929301</c:v>
                </c:pt>
                <c:pt idx="11">
                  <c:v>16.208662458633501</c:v>
                </c:pt>
                <c:pt idx="12">
                  <c:v>16.399864779537499</c:v>
                </c:pt>
                <c:pt idx="13">
                  <c:v>16.340323935566602</c:v>
                </c:pt>
                <c:pt idx="14">
                  <c:v>16.0606639288428</c:v>
                </c:pt>
              </c:numCache>
            </c:numRef>
          </c:val>
        </c:ser>
        <c:ser>
          <c:idx val="5"/>
          <c:order val="1"/>
          <c:spPr>
            <a:solidFill>
              <a:schemeClr val="bg1">
                <a:lumMod val="85000"/>
              </a:schemeClr>
            </a:solidFill>
            <a:ln w="25400">
              <a:noFill/>
              <a:prstDash val="solid"/>
            </a:ln>
          </c:spPr>
          <c:invertIfNegative val="0"/>
          <c:dPt>
            <c:idx val="11"/>
            <c:invertIfNegative val="0"/>
            <c:bubble3D val="0"/>
            <c:spPr>
              <a:solidFill>
                <a:srgbClr val="CBE7E4"/>
              </a:solidFill>
              <a:ln w="31750">
                <a:solidFill>
                  <a:srgbClr val="1C625B"/>
                </a:solidFill>
                <a:prstDash val="solid"/>
              </a:ln>
            </c:spPr>
          </c:dPt>
          <c:dPt>
            <c:idx val="16"/>
            <c:invertIfNegative val="0"/>
            <c:bubble3D val="0"/>
          </c:dPt>
          <c:dLbls>
            <c:txPr>
              <a:bodyPr/>
              <a:lstStyle/>
              <a:p>
                <a:pPr>
                  <a:defRPr sz="1200" b="1">
                    <a:solidFill>
                      <a:sysClr val="windowText" lastClr="000000"/>
                    </a:solidFill>
                  </a:defRPr>
                </a:pPr>
                <a:endParaRPr lang="en-US"/>
              </a:p>
            </c:txPr>
            <c:showLegendKey val="0"/>
            <c:showVal val="1"/>
            <c:showCatName val="0"/>
            <c:showSerName val="0"/>
            <c:showPercent val="0"/>
            <c:showBubbleSize val="0"/>
            <c:showLeaderLines val="0"/>
          </c:dLbls>
          <c:cat>
            <c:strRef>
              <c:f>'Fig 12 data'!$G$6:$G$20</c:f>
              <c:strCache>
                <c:ptCount val="15"/>
                <c:pt idx="0">
                  <c:v>Western Isles</c:v>
                </c:pt>
                <c:pt idx="1">
                  <c:v>Dumfries and Galloway</c:v>
                </c:pt>
                <c:pt idx="2">
                  <c:v>Borders</c:v>
                </c:pt>
                <c:pt idx="3">
                  <c:v>Highland</c:v>
                </c:pt>
                <c:pt idx="4">
                  <c:v>Ayrshire and Arran</c:v>
                </c:pt>
                <c:pt idx="5">
                  <c:v>Orkney</c:v>
                </c:pt>
                <c:pt idx="6">
                  <c:v>Shetland</c:v>
                </c:pt>
                <c:pt idx="7">
                  <c:v>Fife</c:v>
                </c:pt>
                <c:pt idx="8">
                  <c:v>Tayside</c:v>
                </c:pt>
                <c:pt idx="9">
                  <c:v>Forth Valley</c:v>
                </c:pt>
                <c:pt idx="10">
                  <c:v>Lanarkshire</c:v>
                </c:pt>
                <c:pt idx="11">
                  <c:v>Scotland</c:v>
                </c:pt>
                <c:pt idx="12">
                  <c:v>Greater Glasgow and Clyde</c:v>
                </c:pt>
                <c:pt idx="13">
                  <c:v>Grampian</c:v>
                </c:pt>
                <c:pt idx="14">
                  <c:v>Lothian</c:v>
                </c:pt>
              </c:strCache>
            </c:strRef>
          </c:cat>
          <c:val>
            <c:numRef>
              <c:f>'Fig 12 data'!$J$6:$J$20</c:f>
              <c:numCache>
                <c:formatCode>0.0</c:formatCode>
                <c:ptCount val="15"/>
                <c:pt idx="0">
                  <c:v>53.161811609610901</c:v>
                </c:pt>
                <c:pt idx="1">
                  <c:v>53.116557718956898</c:v>
                </c:pt>
                <c:pt idx="2">
                  <c:v>52.433401639344297</c:v>
                </c:pt>
                <c:pt idx="3">
                  <c:v>54.771211343812702</c:v>
                </c:pt>
                <c:pt idx="4">
                  <c:v>54.976000542743897</c:v>
                </c:pt>
                <c:pt idx="5">
                  <c:v>56.050321296044899</c:v>
                </c:pt>
                <c:pt idx="6">
                  <c:v>56.780542790254103</c:v>
                </c:pt>
                <c:pt idx="7">
                  <c:v>57.5869010732292</c:v>
                </c:pt>
                <c:pt idx="8">
                  <c:v>58.910700755233698</c:v>
                </c:pt>
                <c:pt idx="9">
                  <c:v>58.914822617028001</c:v>
                </c:pt>
                <c:pt idx="10">
                  <c:v>58.6345660063295</c:v>
                </c:pt>
                <c:pt idx="11">
                  <c:v>59.962174707040802</c:v>
                </c:pt>
                <c:pt idx="12">
                  <c:v>62.193656946361102</c:v>
                </c:pt>
                <c:pt idx="13">
                  <c:v>62.897587431653697</c:v>
                </c:pt>
                <c:pt idx="14">
                  <c:v>63.484701129647597</c:v>
                </c:pt>
              </c:numCache>
            </c:numRef>
          </c:val>
        </c:ser>
        <c:ser>
          <c:idx val="6"/>
          <c:order val="2"/>
          <c:spPr>
            <a:solidFill>
              <a:schemeClr val="tx1">
                <a:lumMod val="85000"/>
                <a:lumOff val="15000"/>
              </a:schemeClr>
            </a:solidFill>
            <a:ln w="12700">
              <a:noFill/>
              <a:prstDash val="solid"/>
            </a:ln>
          </c:spPr>
          <c:invertIfNegative val="0"/>
          <c:dPt>
            <c:idx val="11"/>
            <c:invertIfNegative val="0"/>
            <c:bubble3D val="0"/>
            <c:spPr>
              <a:solidFill>
                <a:srgbClr val="1C625B"/>
              </a:solidFill>
              <a:ln w="31750">
                <a:solidFill>
                  <a:srgbClr val="1C625B"/>
                </a:solidFill>
                <a:prstDash val="solid"/>
              </a:ln>
            </c:spPr>
          </c:dPt>
          <c:dPt>
            <c:idx val="16"/>
            <c:invertIfNegative val="0"/>
            <c:bubble3D val="0"/>
          </c:dPt>
          <c:dLbls>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dLbls>
          <c:cat>
            <c:strRef>
              <c:f>'Fig 12 data'!$G$6:$G$20</c:f>
              <c:strCache>
                <c:ptCount val="15"/>
                <c:pt idx="0">
                  <c:v>Western Isles</c:v>
                </c:pt>
                <c:pt idx="1">
                  <c:v>Dumfries and Galloway</c:v>
                </c:pt>
                <c:pt idx="2">
                  <c:v>Borders</c:v>
                </c:pt>
                <c:pt idx="3">
                  <c:v>Highland</c:v>
                </c:pt>
                <c:pt idx="4">
                  <c:v>Ayrshire and Arran</c:v>
                </c:pt>
                <c:pt idx="5">
                  <c:v>Orkney</c:v>
                </c:pt>
                <c:pt idx="6">
                  <c:v>Shetland</c:v>
                </c:pt>
                <c:pt idx="7">
                  <c:v>Fife</c:v>
                </c:pt>
                <c:pt idx="8">
                  <c:v>Tayside</c:v>
                </c:pt>
                <c:pt idx="9">
                  <c:v>Forth Valley</c:v>
                </c:pt>
                <c:pt idx="10">
                  <c:v>Lanarkshire</c:v>
                </c:pt>
                <c:pt idx="11">
                  <c:v>Scotland</c:v>
                </c:pt>
                <c:pt idx="12">
                  <c:v>Greater Glasgow and Clyde</c:v>
                </c:pt>
                <c:pt idx="13">
                  <c:v>Grampian</c:v>
                </c:pt>
                <c:pt idx="14">
                  <c:v>Lothian</c:v>
                </c:pt>
              </c:strCache>
            </c:strRef>
          </c:cat>
          <c:val>
            <c:numRef>
              <c:f>'Fig 12 data'!$K$6:$K$20</c:f>
              <c:numCache>
                <c:formatCode>0.0</c:formatCode>
                <c:ptCount val="15"/>
                <c:pt idx="0">
                  <c:v>33.246863704018701</c:v>
                </c:pt>
                <c:pt idx="1">
                  <c:v>31.6030010778125</c:v>
                </c:pt>
                <c:pt idx="2">
                  <c:v>31.2986680327869</c:v>
                </c:pt>
                <c:pt idx="3">
                  <c:v>29.882301724272001</c:v>
                </c:pt>
                <c:pt idx="4">
                  <c:v>29.250221903108901</c:v>
                </c:pt>
                <c:pt idx="5">
                  <c:v>29.142908860530401</c:v>
                </c:pt>
                <c:pt idx="6">
                  <c:v>26.649614150698</c:v>
                </c:pt>
                <c:pt idx="7">
                  <c:v>25.592627718929201</c:v>
                </c:pt>
                <c:pt idx="8">
                  <c:v>25.181725997891</c:v>
                </c:pt>
                <c:pt idx="9">
                  <c:v>24.775203047420199</c:v>
                </c:pt>
                <c:pt idx="10">
                  <c:v>24.644514034741199</c:v>
                </c:pt>
                <c:pt idx="11">
                  <c:v>23.8291628343257</c:v>
                </c:pt>
                <c:pt idx="12">
                  <c:v>21.4064782741013</c:v>
                </c:pt>
                <c:pt idx="13">
                  <c:v>20.762088632779701</c:v>
                </c:pt>
                <c:pt idx="14">
                  <c:v>20.4546349415095</c:v>
                </c:pt>
              </c:numCache>
            </c:numRef>
          </c:val>
        </c:ser>
        <c:dLbls>
          <c:showLegendKey val="0"/>
          <c:showVal val="0"/>
          <c:showCatName val="0"/>
          <c:showSerName val="0"/>
          <c:showPercent val="0"/>
          <c:showBubbleSize val="0"/>
        </c:dLbls>
        <c:gapWidth val="30"/>
        <c:overlap val="100"/>
        <c:axId val="92995584"/>
        <c:axId val="92997120"/>
      </c:barChart>
      <c:catAx>
        <c:axId val="92995584"/>
        <c:scaling>
          <c:orientation val="maxMin"/>
        </c:scaling>
        <c:delete val="0"/>
        <c:axPos val="l"/>
        <c:numFmt formatCode="General" sourceLinked="1"/>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997120"/>
        <c:crosses val="autoZero"/>
        <c:auto val="1"/>
        <c:lblAlgn val="ctr"/>
        <c:lblOffset val="100"/>
        <c:noMultiLvlLbl val="0"/>
      </c:catAx>
      <c:valAx>
        <c:axId val="92997120"/>
        <c:scaling>
          <c:orientation val="minMax"/>
          <c:max val="100"/>
        </c:scaling>
        <c:delete val="0"/>
        <c:axPos val="b"/>
        <c:title>
          <c:tx>
            <c:rich>
              <a:bodyPr/>
              <a:lstStyle/>
              <a:p>
                <a:pPr>
                  <a:defRPr sz="1200" b="1" i="0" u="none" strike="noStrike" baseline="0">
                    <a:solidFill>
                      <a:srgbClr val="595959"/>
                    </a:solidFill>
                    <a:latin typeface="Arial"/>
                    <a:ea typeface="Arial"/>
                    <a:cs typeface="Arial"/>
                  </a:defRPr>
                </a:pPr>
                <a:r>
                  <a:rPr lang="en-GB" sz="1200">
                    <a:solidFill>
                      <a:srgbClr val="595959"/>
                    </a:solidFill>
                  </a:rPr>
                  <a:t>Percentage of the population</a:t>
                </a:r>
              </a:p>
            </c:rich>
          </c:tx>
          <c:layout>
            <c:manualLayout>
              <c:xMode val="edge"/>
              <c:yMode val="edge"/>
              <c:x val="0.45092712404021607"/>
              <c:y val="0.96828357909806728"/>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2995584"/>
        <c:crosses val="max"/>
        <c:crossBetween val="between"/>
        <c:majorUnit val="20"/>
      </c:valAx>
      <c:spPr>
        <a:noFill/>
        <a:ln w="12700">
          <a:no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8"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16949925858335"/>
          <c:y val="0.13654242104938547"/>
          <c:w val="0.57456849549446787"/>
          <c:h val="0.67036283661118612"/>
        </c:manualLayout>
      </c:layout>
      <c:barChart>
        <c:barDir val="bar"/>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dPt>
          <c:dPt>
            <c:idx val="1"/>
            <c:invertIfNegative val="0"/>
            <c:bubble3D val="0"/>
            <c:spPr>
              <a:solidFill>
                <a:schemeClr val="tx1">
                  <a:lumMod val="75000"/>
                  <a:lumOff val="25000"/>
                </a:schemeClr>
              </a:solidFill>
              <a:ln w="12700">
                <a:noFill/>
                <a:prstDash val="solid"/>
              </a:ln>
            </c:spPr>
          </c:dPt>
          <c:dPt>
            <c:idx val="2"/>
            <c:invertIfNegative val="0"/>
            <c:bubble3D val="0"/>
            <c:spPr>
              <a:solidFill>
                <a:schemeClr val="bg1">
                  <a:lumMod val="50000"/>
                </a:schemeClr>
              </a:solidFill>
              <a:ln w="12700">
                <a:noFill/>
                <a:prstDash val="solid"/>
              </a:ln>
            </c:spPr>
          </c:dPt>
          <c:dPt>
            <c:idx val="3"/>
            <c:invertIfNegative val="0"/>
            <c:bubble3D val="0"/>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numFmt formatCode="\+##,##0&quot;%&quot;;\-##,##0&quot;%&quot;;0&quot;%&quot;" sourceLinked="0"/>
            <c:txPr>
              <a:bodyPr/>
              <a:lstStyle/>
              <a:p>
                <a:pPr>
                  <a:defRPr sz="14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13 data'!$A$6:$A$9</c:f>
              <c:strCache>
                <c:ptCount val="4"/>
                <c:pt idx="0">
                  <c:v>Aberdeen City and Shire</c:v>
                </c:pt>
                <c:pt idx="1">
                  <c:v>Clydeplan</c:v>
                </c:pt>
                <c:pt idx="2">
                  <c:v>SESplan</c:v>
                </c:pt>
                <c:pt idx="3">
                  <c:v>TAYplan</c:v>
                </c:pt>
              </c:strCache>
            </c:strRef>
          </c:cat>
          <c:val>
            <c:numRef>
              <c:f>'Fig 13 data'!$C$6:$C$9</c:f>
              <c:numCache>
                <c:formatCode>0.00</c:formatCode>
                <c:ptCount val="4"/>
                <c:pt idx="0">
                  <c:v>16.6070641258022</c:v>
                </c:pt>
                <c:pt idx="1">
                  <c:v>-1.5808989488617999</c:v>
                </c:pt>
                <c:pt idx="2">
                  <c:v>8.4030643391887505</c:v>
                </c:pt>
                <c:pt idx="3">
                  <c:v>4.1616835033970299</c:v>
                </c:pt>
              </c:numCache>
            </c:numRef>
          </c:val>
        </c:ser>
        <c:dLbls>
          <c:showLegendKey val="0"/>
          <c:showVal val="0"/>
          <c:showCatName val="0"/>
          <c:showSerName val="0"/>
          <c:showPercent val="0"/>
          <c:showBubbleSize val="0"/>
        </c:dLbls>
        <c:gapWidth val="30"/>
        <c:axId val="93088384"/>
        <c:axId val="93090176"/>
      </c:barChart>
      <c:catAx>
        <c:axId val="93088384"/>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090176"/>
        <c:crosses val="autoZero"/>
        <c:auto val="1"/>
        <c:lblAlgn val="ctr"/>
        <c:lblOffset val="100"/>
        <c:noMultiLvlLbl val="0"/>
      </c:catAx>
      <c:valAx>
        <c:axId val="93090176"/>
        <c:scaling>
          <c:orientation val="minMax"/>
          <c:max val="40"/>
          <c:min val="-1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1437652522719959"/>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3088384"/>
        <c:crosses val="autoZero"/>
        <c:crossBetween val="between"/>
        <c:majorUnit val="1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16949925858335"/>
          <c:y val="0.13654242104938547"/>
          <c:w val="0.57456849549446787"/>
          <c:h val="0.67036283661118612"/>
        </c:manualLayout>
      </c:layout>
      <c:barChart>
        <c:barDir val="bar"/>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dPt>
          <c:dPt>
            <c:idx val="1"/>
            <c:invertIfNegative val="0"/>
            <c:bubble3D val="0"/>
            <c:spPr>
              <a:solidFill>
                <a:schemeClr val="tx1">
                  <a:lumMod val="75000"/>
                  <a:lumOff val="25000"/>
                </a:schemeClr>
              </a:solidFill>
              <a:ln w="12700">
                <a:noFill/>
                <a:prstDash val="solid"/>
              </a:ln>
            </c:spPr>
          </c:dPt>
          <c:dPt>
            <c:idx val="2"/>
            <c:invertIfNegative val="0"/>
            <c:bubble3D val="0"/>
            <c:spPr>
              <a:solidFill>
                <a:schemeClr val="bg1">
                  <a:lumMod val="50000"/>
                </a:schemeClr>
              </a:solidFill>
              <a:ln w="12700">
                <a:noFill/>
                <a:prstDash val="solid"/>
              </a:ln>
            </c:spPr>
          </c:dPt>
          <c:dPt>
            <c:idx val="7"/>
            <c:invertIfNegative val="0"/>
            <c:bubble3D val="0"/>
          </c:dPt>
          <c:dPt>
            <c:idx val="21"/>
            <c:invertIfNegative val="0"/>
            <c:bubble3D val="0"/>
          </c:dPt>
          <c:dPt>
            <c:idx val="25"/>
            <c:invertIfNegative val="0"/>
            <c:bubble3D val="0"/>
          </c:dPt>
          <c:dLbls>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13 data'!$A$6:$A$9</c:f>
              <c:strCache>
                <c:ptCount val="4"/>
                <c:pt idx="0">
                  <c:v>Aberdeen City and Shire</c:v>
                </c:pt>
                <c:pt idx="1">
                  <c:v>Clydeplan</c:v>
                </c:pt>
                <c:pt idx="2">
                  <c:v>SESplan</c:v>
                </c:pt>
                <c:pt idx="3">
                  <c:v>TAYplan</c:v>
                </c:pt>
              </c:strCache>
            </c:strRef>
          </c:cat>
          <c:val>
            <c:numRef>
              <c:f>'Fig 13 data'!$D$6:$D$9</c:f>
              <c:numCache>
                <c:formatCode>0.00</c:formatCode>
                <c:ptCount val="4"/>
                <c:pt idx="0">
                  <c:v>16.347525884580101</c:v>
                </c:pt>
                <c:pt idx="1">
                  <c:v>-2.6176823564938498</c:v>
                </c:pt>
                <c:pt idx="2">
                  <c:v>9.4440647918430791</c:v>
                </c:pt>
                <c:pt idx="3">
                  <c:v>1.74883134966681</c:v>
                </c:pt>
              </c:numCache>
            </c:numRef>
          </c:val>
        </c:ser>
        <c:dLbls>
          <c:showLegendKey val="0"/>
          <c:showVal val="0"/>
          <c:showCatName val="0"/>
          <c:showSerName val="0"/>
          <c:showPercent val="0"/>
          <c:showBubbleSize val="0"/>
        </c:dLbls>
        <c:gapWidth val="30"/>
        <c:axId val="93214208"/>
        <c:axId val="93215744"/>
      </c:barChart>
      <c:catAx>
        <c:axId val="93214208"/>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215744"/>
        <c:crosses val="autoZero"/>
        <c:auto val="1"/>
        <c:lblAlgn val="ctr"/>
        <c:lblOffset val="100"/>
        <c:noMultiLvlLbl val="0"/>
      </c:catAx>
      <c:valAx>
        <c:axId val="93215744"/>
        <c:scaling>
          <c:orientation val="minMax"/>
          <c:max val="40"/>
          <c:min val="-1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1437652522719959"/>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3214208"/>
        <c:crosses val="autoZero"/>
        <c:crossBetween val="between"/>
        <c:majorUnit val="1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16949925858335"/>
          <c:y val="0.13654242104938547"/>
          <c:w val="0.57456849549446787"/>
          <c:h val="0.67036283661118612"/>
        </c:manualLayout>
      </c:layout>
      <c:barChart>
        <c:barDir val="bar"/>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dPt>
          <c:dPt>
            <c:idx val="1"/>
            <c:invertIfNegative val="0"/>
            <c:bubble3D val="0"/>
            <c:spPr>
              <a:solidFill>
                <a:schemeClr val="tx1">
                  <a:lumMod val="75000"/>
                  <a:lumOff val="25000"/>
                </a:schemeClr>
              </a:solidFill>
              <a:ln w="12700">
                <a:noFill/>
                <a:prstDash val="solid"/>
              </a:ln>
            </c:spPr>
          </c:dPt>
          <c:dPt>
            <c:idx val="2"/>
            <c:invertIfNegative val="0"/>
            <c:bubble3D val="0"/>
            <c:spPr>
              <a:solidFill>
                <a:schemeClr val="tx1">
                  <a:lumMod val="50000"/>
                  <a:lumOff val="50000"/>
                </a:schemeClr>
              </a:solidFill>
              <a:ln w="12700">
                <a:noFill/>
                <a:prstDash val="solid"/>
              </a:ln>
            </c:spPr>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13 data'!$A$6:$A$9</c:f>
              <c:strCache>
                <c:ptCount val="4"/>
                <c:pt idx="0">
                  <c:v>Aberdeen City and Shire</c:v>
                </c:pt>
                <c:pt idx="1">
                  <c:v>Clydeplan</c:v>
                </c:pt>
                <c:pt idx="2">
                  <c:v>SESplan</c:v>
                </c:pt>
                <c:pt idx="3">
                  <c:v>TAYplan</c:v>
                </c:pt>
              </c:strCache>
            </c:strRef>
          </c:cat>
          <c:val>
            <c:numRef>
              <c:f>'Fig 13 data'!$E$6:$E$9</c:f>
              <c:numCache>
                <c:formatCode>0.00</c:formatCode>
                <c:ptCount val="4"/>
                <c:pt idx="0">
                  <c:v>28.989098116947499</c:v>
                </c:pt>
                <c:pt idx="1">
                  <c:v>27.304277100328999</c:v>
                </c:pt>
                <c:pt idx="2">
                  <c:v>35.683647242236503</c:v>
                </c:pt>
                <c:pt idx="3">
                  <c:v>21.972132904608799</c:v>
                </c:pt>
              </c:numCache>
            </c:numRef>
          </c:val>
        </c:ser>
        <c:dLbls>
          <c:showLegendKey val="0"/>
          <c:showVal val="0"/>
          <c:showCatName val="0"/>
          <c:showSerName val="0"/>
          <c:showPercent val="0"/>
          <c:showBubbleSize val="0"/>
        </c:dLbls>
        <c:gapWidth val="30"/>
        <c:axId val="93254784"/>
        <c:axId val="93256320"/>
      </c:barChart>
      <c:catAx>
        <c:axId val="93254784"/>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256320"/>
        <c:crosses val="autoZero"/>
        <c:auto val="1"/>
        <c:lblAlgn val="ctr"/>
        <c:lblOffset val="100"/>
        <c:noMultiLvlLbl val="0"/>
      </c:catAx>
      <c:valAx>
        <c:axId val="93256320"/>
        <c:scaling>
          <c:orientation val="minMax"/>
          <c:max val="40"/>
          <c:min val="-1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301037983346643"/>
              <c:y val="0.91452471836178251"/>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3254784"/>
        <c:crosses val="autoZero"/>
        <c:crossBetween val="between"/>
        <c:majorUnit val="1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16949925858335"/>
          <c:y val="0.13654242104938547"/>
          <c:w val="0.57456849549446787"/>
          <c:h val="0.67036283661118612"/>
        </c:manualLayout>
      </c:layout>
      <c:barChart>
        <c:barDir val="bar"/>
        <c:grouping val="clustered"/>
        <c:varyColors val="0"/>
        <c:ser>
          <c:idx val="0"/>
          <c:order val="0"/>
          <c:spPr>
            <a:solidFill>
              <a:srgbClr val="1C625B"/>
            </a:solidFill>
          </c:spPr>
          <c:invertIfNegative val="0"/>
          <c:dPt>
            <c:idx val="0"/>
            <c:invertIfNegative val="0"/>
            <c:bubble3D val="0"/>
          </c:dPt>
          <c:dPt>
            <c:idx val="1"/>
            <c:invertIfNegative val="0"/>
            <c:bubble3D val="0"/>
            <c:spPr>
              <a:solidFill>
                <a:srgbClr val="1C625B">
                  <a:alpha val="81000"/>
                </a:srgbClr>
              </a:solidFill>
            </c:spPr>
          </c:dPt>
          <c:dPt>
            <c:idx val="2"/>
            <c:invertIfNegative val="0"/>
            <c:bubble3D val="0"/>
            <c:spPr>
              <a:solidFill>
                <a:srgbClr val="1C625B">
                  <a:alpha val="52000"/>
                </a:srgbClr>
              </a:solidFill>
            </c:spPr>
          </c:dPt>
          <c:dPt>
            <c:idx val="3"/>
            <c:invertIfNegative val="0"/>
            <c:bubble3D val="0"/>
            <c:spPr>
              <a:solidFill>
                <a:srgbClr val="1C625B">
                  <a:alpha val="33000"/>
                </a:srgbClr>
              </a:solidFill>
            </c:spPr>
          </c:dPt>
          <c:dPt>
            <c:idx val="7"/>
            <c:invertIfNegative val="0"/>
            <c:bubble3D val="0"/>
          </c:dPt>
          <c:dPt>
            <c:idx val="21"/>
            <c:invertIfNegative val="0"/>
            <c:bubble3D val="0"/>
          </c:dPt>
          <c:dPt>
            <c:idx val="25"/>
            <c:invertIfNegative val="0"/>
            <c:bubble3D val="0"/>
          </c:dPt>
          <c:dLbls>
            <c:numFmt formatCode="\+##,##0&quot;%&quot;;\-##,##0&quot;%&quot;;0&quot;%&quot;" sourceLinked="0"/>
            <c:txPr>
              <a:bodyPr/>
              <a:lstStyle/>
              <a:p>
                <a:pPr>
                  <a:defRPr sz="1400" b="1">
                    <a:solidFill>
                      <a:srgbClr val="1C625B"/>
                    </a:solidFill>
                  </a:defRPr>
                </a:pPr>
                <a:endParaRPr lang="en-US"/>
              </a:p>
            </c:txPr>
            <c:dLblPos val="outEnd"/>
            <c:showLegendKey val="0"/>
            <c:showVal val="1"/>
            <c:showCatName val="0"/>
            <c:showSerName val="0"/>
            <c:showPercent val="0"/>
            <c:showBubbleSize val="0"/>
            <c:showLeaderLines val="0"/>
          </c:dLbls>
          <c:cat>
            <c:strRef>
              <c:f>'Fig 13 data'!$A$6:$A$9</c:f>
              <c:strCache>
                <c:ptCount val="4"/>
                <c:pt idx="0">
                  <c:v>Aberdeen City and Shire</c:v>
                </c:pt>
                <c:pt idx="1">
                  <c:v>Clydeplan</c:v>
                </c:pt>
                <c:pt idx="2">
                  <c:v>SESplan</c:v>
                </c:pt>
                <c:pt idx="3">
                  <c:v>TAYplan</c:v>
                </c:pt>
              </c:strCache>
            </c:strRef>
          </c:cat>
          <c:val>
            <c:numRef>
              <c:f>'Fig 13 data'!$F$6:$F$9</c:f>
              <c:numCache>
                <c:formatCode>0.00</c:formatCode>
                <c:ptCount val="4"/>
                <c:pt idx="0">
                  <c:v>89.015647226173499</c:v>
                </c:pt>
                <c:pt idx="1">
                  <c:v>77.147465166288598</c:v>
                </c:pt>
                <c:pt idx="2">
                  <c:v>95.898504306725997</c:v>
                </c:pt>
                <c:pt idx="3">
                  <c:v>76.095883048478996</c:v>
                </c:pt>
              </c:numCache>
            </c:numRef>
          </c:val>
        </c:ser>
        <c:dLbls>
          <c:showLegendKey val="0"/>
          <c:showVal val="0"/>
          <c:showCatName val="0"/>
          <c:showSerName val="0"/>
          <c:showPercent val="0"/>
          <c:showBubbleSize val="0"/>
        </c:dLbls>
        <c:gapWidth val="30"/>
        <c:axId val="95686016"/>
        <c:axId val="95700096"/>
      </c:barChart>
      <c:catAx>
        <c:axId val="9568601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5700096"/>
        <c:crosses val="autoZero"/>
        <c:auto val="1"/>
        <c:lblAlgn val="ctr"/>
        <c:lblOffset val="100"/>
        <c:noMultiLvlLbl val="0"/>
      </c:catAx>
      <c:valAx>
        <c:axId val="95700096"/>
        <c:scaling>
          <c:orientation val="minMax"/>
          <c:max val="120"/>
          <c:min val="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01131515911942"/>
              <c:y val="0.91452471836178251"/>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5686016"/>
        <c:crosses val="autoZero"/>
        <c:crossBetween val="between"/>
        <c:majorUnit val="6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098095129462758"/>
          <c:y val="0.21670585424026079"/>
          <c:w val="0.48867344706911636"/>
          <c:h val="0.55584330681503091"/>
        </c:manualLayout>
      </c:layout>
      <c:barChart>
        <c:barDir val="bar"/>
        <c:grouping val="clustered"/>
        <c:varyColors val="0"/>
        <c:ser>
          <c:idx val="0"/>
          <c:order val="0"/>
          <c:tx>
            <c:strRef>
              <c:f>'Fig 14 data'!$C$5</c:f>
              <c:strCache>
                <c:ptCount val="1"/>
                <c:pt idx="0">
                  <c:v>Children (aged 0 to 15)</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bg1">
                  <a:lumMod val="50000"/>
                </a:schemeClr>
              </a:solidFill>
              <a:ln w="12700">
                <a:noFill/>
                <a:prstDash val="solid"/>
              </a:ln>
            </c:spPr>
          </c:dPt>
          <c:dPt>
            <c:idx val="3"/>
            <c:invertIfNegative val="0"/>
            <c:bubble3D val="0"/>
            <c:spPr>
              <a:solidFill>
                <a:schemeClr val="bg1">
                  <a:lumMod val="75000"/>
                </a:schemeClr>
              </a:solidFill>
              <a:ln w="12700">
                <a:noFill/>
                <a:prstDash val="solid"/>
              </a:ln>
            </c:spPr>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1"/>
              <c:layout>
                <c:manualLayout>
                  <c:x val="-7.1769028871391076E-3"/>
                  <c:y val="-4.5807756208957308E-2"/>
                </c:manualLayout>
              </c:layout>
              <c:dLblPos val="outEnd"/>
              <c:showLegendKey val="0"/>
              <c:showVal val="1"/>
              <c:showCatName val="0"/>
              <c:showSerName val="0"/>
              <c:showPercent val="0"/>
              <c:showBubbleSize val="0"/>
            </c:dLbl>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14 data'!$A$6:$A$7</c:f>
              <c:strCache>
                <c:ptCount val="2"/>
                <c:pt idx="0">
                  <c:v>Cairngorms National Park</c:v>
                </c:pt>
                <c:pt idx="1">
                  <c:v>Loch Lomond and The
Trossachs National Park</c:v>
                </c:pt>
              </c:strCache>
            </c:strRef>
          </c:cat>
          <c:val>
            <c:numRef>
              <c:f>'Fig 14 data'!$C$6:$C$7</c:f>
              <c:numCache>
                <c:formatCode>0.0</c:formatCode>
                <c:ptCount val="2"/>
                <c:pt idx="0">
                  <c:v>-21.3531353135314</c:v>
                </c:pt>
                <c:pt idx="1">
                  <c:v>-29.0061816452687</c:v>
                </c:pt>
              </c:numCache>
            </c:numRef>
          </c:val>
        </c:ser>
        <c:dLbls>
          <c:showLegendKey val="0"/>
          <c:showVal val="0"/>
          <c:showCatName val="0"/>
          <c:showSerName val="0"/>
          <c:showPercent val="0"/>
          <c:showBubbleSize val="0"/>
        </c:dLbls>
        <c:gapWidth val="30"/>
        <c:axId val="92774400"/>
        <c:axId val="92775936"/>
      </c:barChart>
      <c:catAx>
        <c:axId val="92774400"/>
        <c:scaling>
          <c:orientation val="minMax"/>
        </c:scaling>
        <c:delete val="0"/>
        <c:axPos val="l"/>
        <c:numFmt formatCode="General" sourceLinked="1"/>
        <c:majorTickMark val="out"/>
        <c:minorTickMark val="none"/>
        <c:tickLblPos val="low"/>
        <c:spPr>
          <a:ln w="3175">
            <a:noFill/>
            <a:prstDash val="solid"/>
          </a:ln>
        </c:spPr>
        <c:txPr>
          <a:bodyPr rot="0" vert="horz" anchor="ctr" anchorCtr="1"/>
          <a:lstStyle/>
          <a:p>
            <a:pPr>
              <a:defRPr sz="1200" b="0" i="0" u="none" strike="noStrike" baseline="0">
                <a:solidFill>
                  <a:srgbClr val="000000"/>
                </a:solidFill>
                <a:latin typeface="Arial"/>
                <a:ea typeface="Arial"/>
                <a:cs typeface="Arial"/>
              </a:defRPr>
            </a:pPr>
            <a:endParaRPr lang="en-US"/>
          </a:p>
        </c:txPr>
        <c:crossAx val="92775936"/>
        <c:crosses val="autoZero"/>
        <c:auto val="1"/>
        <c:lblAlgn val="ctr"/>
        <c:lblOffset val="100"/>
        <c:noMultiLvlLbl val="0"/>
      </c:catAx>
      <c:valAx>
        <c:axId val="92775936"/>
        <c:scaling>
          <c:orientation val="minMax"/>
          <c:max val="40"/>
          <c:min val="-4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2774400"/>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349743355765938"/>
          <c:y val="0.21670585424026079"/>
          <c:w val="0.50944975476217635"/>
          <c:h val="0.55584330681503091"/>
        </c:manualLayout>
      </c:layout>
      <c:barChart>
        <c:barDir val="bar"/>
        <c:grouping val="clustered"/>
        <c:varyColors val="0"/>
        <c:ser>
          <c:idx val="0"/>
          <c:order val="0"/>
          <c:tx>
            <c:strRef>
              <c:f>'Fig 14 data'!$D$5</c:f>
              <c:strCache>
                <c:ptCount val="1"/>
                <c:pt idx="0">
                  <c:v>Working age</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bg1">
                  <a:lumMod val="50000"/>
                </a:schemeClr>
              </a:solidFill>
              <a:ln w="12700">
                <a:noFill/>
                <a:prstDash val="solid"/>
              </a:ln>
            </c:spPr>
          </c:dPt>
          <c:dPt>
            <c:idx val="7"/>
            <c:invertIfNegative val="0"/>
            <c:bubble3D val="0"/>
          </c:dPt>
          <c:dPt>
            <c:idx val="21"/>
            <c:invertIfNegative val="0"/>
            <c:bubble3D val="0"/>
          </c:dPt>
          <c:dPt>
            <c:idx val="25"/>
            <c:invertIfNegative val="0"/>
            <c:bubble3D val="0"/>
          </c:dPt>
          <c:dLbls>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14 data'!$A$6:$A$7</c:f>
              <c:strCache>
                <c:ptCount val="2"/>
                <c:pt idx="0">
                  <c:v>Cairngorms National Park</c:v>
                </c:pt>
                <c:pt idx="1">
                  <c:v>Loch Lomond and The
Trossachs National Park</c:v>
                </c:pt>
              </c:strCache>
            </c:strRef>
          </c:cat>
          <c:val>
            <c:numRef>
              <c:f>'Fig 14 data'!$D$6:$D$7</c:f>
              <c:numCache>
                <c:formatCode>0.0</c:formatCode>
                <c:ptCount val="2"/>
                <c:pt idx="0">
                  <c:v>-9.6974536420903199</c:v>
                </c:pt>
                <c:pt idx="1">
                  <c:v>-19.659756647138401</c:v>
                </c:pt>
              </c:numCache>
            </c:numRef>
          </c:val>
        </c:ser>
        <c:dLbls>
          <c:showLegendKey val="0"/>
          <c:showVal val="0"/>
          <c:showCatName val="0"/>
          <c:showSerName val="0"/>
          <c:showPercent val="0"/>
          <c:showBubbleSize val="0"/>
        </c:dLbls>
        <c:gapWidth val="30"/>
        <c:axId val="92891392"/>
        <c:axId val="92905472"/>
      </c:barChart>
      <c:catAx>
        <c:axId val="9289139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905472"/>
        <c:crosses val="autoZero"/>
        <c:auto val="1"/>
        <c:lblAlgn val="ctr"/>
        <c:lblOffset val="100"/>
        <c:noMultiLvlLbl val="0"/>
      </c:catAx>
      <c:valAx>
        <c:axId val="92905472"/>
        <c:scaling>
          <c:orientation val="minMax"/>
          <c:max val="40"/>
          <c:min val="-4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2891392"/>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231732633740161"/>
          <c:y val="0.19380197613578212"/>
          <c:w val="0.49621603741302611"/>
          <c:h val="0.55584330681503091"/>
        </c:manualLayout>
      </c:layout>
      <c:barChart>
        <c:barDir val="bar"/>
        <c:grouping val="clustered"/>
        <c:varyColors val="0"/>
        <c:ser>
          <c:idx val="0"/>
          <c:order val="0"/>
          <c:tx>
            <c:strRef>
              <c:f>'Fig 14 data'!$E$5</c:f>
              <c:strCache>
                <c:ptCount val="1"/>
                <c:pt idx="0">
                  <c:v>Pensionable age and over</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tx1">
                  <a:lumMod val="50000"/>
                  <a:lumOff val="50000"/>
                </a:schemeClr>
              </a:solidFill>
              <a:ln w="12700">
                <a:noFill/>
                <a:prstDash val="solid"/>
              </a:ln>
            </c:spPr>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14 data'!$A$6:$A$7</c:f>
              <c:strCache>
                <c:ptCount val="2"/>
                <c:pt idx="0">
                  <c:v>Cairngorms National Park</c:v>
                </c:pt>
                <c:pt idx="1">
                  <c:v>Loch Lomond and The
Trossachs National Park</c:v>
                </c:pt>
              </c:strCache>
            </c:strRef>
          </c:cat>
          <c:val>
            <c:numRef>
              <c:f>'Fig 14 data'!$E$6:$E$7</c:f>
              <c:numCache>
                <c:formatCode>0.0</c:formatCode>
                <c:ptCount val="2"/>
                <c:pt idx="0">
                  <c:v>22.658738585687001</c:v>
                </c:pt>
                <c:pt idx="1">
                  <c:v>24.563180552038499</c:v>
                </c:pt>
              </c:numCache>
            </c:numRef>
          </c:val>
        </c:ser>
        <c:dLbls>
          <c:showLegendKey val="0"/>
          <c:showVal val="0"/>
          <c:showCatName val="0"/>
          <c:showSerName val="0"/>
          <c:showPercent val="0"/>
          <c:showBubbleSize val="0"/>
        </c:dLbls>
        <c:gapWidth val="30"/>
        <c:axId val="92968448"/>
        <c:axId val="92969984"/>
      </c:barChart>
      <c:catAx>
        <c:axId val="92968448"/>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969984"/>
        <c:crosses val="autoZero"/>
        <c:auto val="1"/>
        <c:lblAlgn val="ctr"/>
        <c:lblOffset val="100"/>
        <c:noMultiLvlLbl val="0"/>
      </c:catAx>
      <c:valAx>
        <c:axId val="92969984"/>
        <c:scaling>
          <c:orientation val="minMax"/>
          <c:max val="40"/>
          <c:min val="-4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2968448"/>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127432417018366"/>
          <c:y val="0.19380197613578212"/>
          <c:w val="0.51082947416448043"/>
          <c:h val="0.55584330681503091"/>
        </c:manualLayout>
      </c:layout>
      <c:barChart>
        <c:barDir val="bar"/>
        <c:grouping val="clustered"/>
        <c:varyColors val="0"/>
        <c:ser>
          <c:idx val="0"/>
          <c:order val="0"/>
          <c:tx>
            <c:strRef>
              <c:f>'Fig 14 data'!$F$5</c:f>
              <c:strCache>
                <c:ptCount val="1"/>
                <c:pt idx="0">
                  <c:v>Aged 75 and over</c:v>
                </c:pt>
              </c:strCache>
            </c:strRef>
          </c:tx>
          <c:spPr>
            <a:solidFill>
              <a:srgbClr val="1C625B"/>
            </a:solidFill>
            <a:ln w="12700">
              <a:noFill/>
              <a:prstDash val="solid"/>
            </a:ln>
          </c:spPr>
          <c:invertIfNegative val="0"/>
          <c:dPt>
            <c:idx val="0"/>
            <c:invertIfNegative val="0"/>
            <c:bubble3D val="0"/>
          </c:dPt>
          <c:dPt>
            <c:idx val="1"/>
            <c:invertIfNegative val="0"/>
            <c:bubble3D val="0"/>
            <c:spPr>
              <a:solidFill>
                <a:srgbClr val="1C625B">
                  <a:alpha val="60000"/>
                </a:srgbClr>
              </a:solidFill>
              <a:ln w="12700">
                <a:noFill/>
                <a:prstDash val="solid"/>
              </a:ln>
            </c:spPr>
          </c:dPt>
          <c:dPt>
            <c:idx val="2"/>
            <c:invertIfNegative val="0"/>
            <c:bubble3D val="0"/>
          </c:dPt>
          <c:dPt>
            <c:idx val="7"/>
            <c:invertIfNegative val="0"/>
            <c:bubble3D val="0"/>
          </c:dPt>
          <c:dPt>
            <c:idx val="21"/>
            <c:invertIfNegative val="0"/>
            <c:bubble3D val="0"/>
          </c:dPt>
          <c:dPt>
            <c:idx val="25"/>
            <c:invertIfNegative val="0"/>
            <c:bubble3D val="0"/>
          </c:dPt>
          <c:dLbls>
            <c:dLbl>
              <c:idx val="0"/>
              <c:numFmt formatCode="\+##,##0&quot;%&quot;;\-##,##0&quot;%&quot;;0&quot;%&quot;" sourceLinked="0"/>
              <c:spPr>
                <a:noFill/>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1C625B"/>
                    </a:solidFill>
                  </a:defRPr>
                </a:pPr>
                <a:endParaRPr lang="en-US"/>
              </a:p>
            </c:txPr>
            <c:dLblPos val="outEnd"/>
            <c:showLegendKey val="0"/>
            <c:showVal val="1"/>
            <c:showCatName val="0"/>
            <c:showSerName val="0"/>
            <c:showPercent val="0"/>
            <c:showBubbleSize val="0"/>
            <c:showLeaderLines val="0"/>
          </c:dLbls>
          <c:cat>
            <c:strRef>
              <c:f>'Fig 14 data'!$A$6:$A$7</c:f>
              <c:strCache>
                <c:ptCount val="2"/>
                <c:pt idx="0">
                  <c:v>Cairngorms National Park</c:v>
                </c:pt>
                <c:pt idx="1">
                  <c:v>Loch Lomond and The
Trossachs National Park</c:v>
                </c:pt>
              </c:strCache>
            </c:strRef>
          </c:cat>
          <c:val>
            <c:numRef>
              <c:f>'Fig 14 data'!$F$6:$F$7</c:f>
              <c:numCache>
                <c:formatCode>0.0</c:formatCode>
                <c:ptCount val="2"/>
                <c:pt idx="0">
                  <c:v>96.689113355779995</c:v>
                </c:pt>
                <c:pt idx="1">
                  <c:v>100.525969756739</c:v>
                </c:pt>
              </c:numCache>
            </c:numRef>
          </c:val>
        </c:ser>
        <c:dLbls>
          <c:showLegendKey val="0"/>
          <c:showVal val="0"/>
          <c:showCatName val="0"/>
          <c:showSerName val="0"/>
          <c:showPercent val="0"/>
          <c:showBubbleSize val="0"/>
        </c:dLbls>
        <c:gapWidth val="30"/>
        <c:axId val="95952256"/>
        <c:axId val="95970432"/>
      </c:barChart>
      <c:catAx>
        <c:axId val="9595225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5970432"/>
        <c:crosses val="autoZero"/>
        <c:auto val="1"/>
        <c:lblAlgn val="ctr"/>
        <c:lblOffset val="100"/>
        <c:noMultiLvlLbl val="0"/>
      </c:catAx>
      <c:valAx>
        <c:axId val="95970432"/>
        <c:scaling>
          <c:orientation val="minMax"/>
          <c:max val="150"/>
          <c:min val="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95952256"/>
        <c:crosses val="autoZero"/>
        <c:crossBetween val="between"/>
        <c:majorUnit val="5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52495602867561"/>
          <c:y val="0.13074114101750353"/>
          <c:w val="0.72971682631321"/>
          <c:h val="0.72993824942006735"/>
        </c:manualLayout>
      </c:layout>
      <c:barChart>
        <c:barDir val="bar"/>
        <c:grouping val="clustered"/>
        <c:varyColors val="0"/>
        <c:ser>
          <c:idx val="0"/>
          <c:order val="0"/>
          <c:tx>
            <c:strRef>
              <c:f>'Fig 5a&amp;b data'!$C$8</c:f>
              <c:strCache>
                <c:ptCount val="1"/>
                <c:pt idx="0">
                  <c:v>Percentage change</c:v>
                </c:pt>
              </c:strCache>
            </c:strRef>
          </c:tx>
          <c:spPr>
            <a:solidFill>
              <a:schemeClr val="bg1">
                <a:lumMod val="65000"/>
              </a:schemeClr>
            </a:solidFill>
            <a:ln w="12700">
              <a:noFill/>
              <a:prstDash val="solid"/>
            </a:ln>
          </c:spPr>
          <c:invertIfNegative val="0"/>
          <c:dPt>
            <c:idx val="8"/>
            <c:invertIfNegative val="0"/>
            <c:bubble3D val="0"/>
            <c:spPr>
              <a:solidFill>
                <a:srgbClr val="A6A6A6"/>
              </a:solidFill>
              <a:ln w="12700">
                <a:noFill/>
                <a:prstDash val="solid"/>
              </a:ln>
            </c:spPr>
          </c:dPt>
          <c:dPt>
            <c:idx val="9"/>
            <c:invertIfNegative val="0"/>
            <c:bubble3D val="0"/>
          </c:dPt>
          <c:dPt>
            <c:idx val="10"/>
            <c:invertIfNegative val="0"/>
            <c:bubble3D val="0"/>
            <c:spPr>
              <a:solidFill>
                <a:srgbClr val="1C625B"/>
              </a:solidFill>
              <a:ln w="12700">
                <a:noFill/>
                <a:prstDash val="solid"/>
              </a:ln>
            </c:spPr>
          </c:dPt>
          <c:dPt>
            <c:idx val="21"/>
            <c:invertIfNegative val="0"/>
            <c:bubble3D val="0"/>
          </c:dPt>
          <c:dPt>
            <c:idx val="25"/>
            <c:invertIfNegative val="0"/>
            <c:bubble3D val="0"/>
          </c:dPt>
          <c:dLbls>
            <c:dLbl>
              <c:idx val="9"/>
              <c:numFmt formatCode="\+##,##0.0&quot;%&quot;;\-##,##0.0&quot;%&quot;;0.0&quot;%&quot;" sourceLinked="0"/>
              <c:spPr>
                <a:no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10"/>
              <c:numFmt formatCode="\+##,##0.0&quot;%&quot;;\-##,##0.0&quot;%&quot;;0.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11"/>
              <c:layout>
                <c:manualLayout>
                  <c:x val="0"/>
                  <c:y val="-5.8097312999273783E-3"/>
                </c:manualLayout>
              </c:layout>
              <c:dLblPos val="outEnd"/>
              <c:showLegendKey val="0"/>
              <c:showVal val="1"/>
              <c:showCatName val="0"/>
              <c:showSerName val="0"/>
              <c:showPercent val="0"/>
              <c:showBubbleSize val="0"/>
            </c:dLbl>
            <c:numFmt formatCode="\+##,##0.0&quot;%&quot;;\-##,##0.0&quot;%&quot;;0.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5a&amp;b data'!$A$9:$A$23</c:f>
              <c:strCache>
                <c:ptCount val="15"/>
                <c:pt idx="0">
                  <c:v>Western Isles</c:v>
                </c:pt>
                <c:pt idx="1">
                  <c:v>Dumfries and Galloway</c:v>
                </c:pt>
                <c:pt idx="2">
                  <c:v>Ayrshire and Arran</c:v>
                </c:pt>
                <c:pt idx="3">
                  <c:v>Shetland</c:v>
                </c:pt>
                <c:pt idx="4">
                  <c:v>Highland</c:v>
                </c:pt>
                <c:pt idx="5">
                  <c:v>Lanarkshire</c:v>
                </c:pt>
                <c:pt idx="6">
                  <c:v>Orkney</c:v>
                </c:pt>
                <c:pt idx="7">
                  <c:v>Borders</c:v>
                </c:pt>
                <c:pt idx="8">
                  <c:v>Greater Glasgow and Clyde</c:v>
                </c:pt>
                <c:pt idx="9">
                  <c:v>Fife</c:v>
                </c:pt>
                <c:pt idx="10">
                  <c:v>Scotland</c:v>
                </c:pt>
                <c:pt idx="11">
                  <c:v>Forth Valley</c:v>
                </c:pt>
                <c:pt idx="12">
                  <c:v>Tayside</c:v>
                </c:pt>
                <c:pt idx="13">
                  <c:v>Grampian</c:v>
                </c:pt>
                <c:pt idx="14">
                  <c:v>Lothian</c:v>
                </c:pt>
              </c:strCache>
            </c:strRef>
          </c:cat>
          <c:val>
            <c:numRef>
              <c:f>'Fig 5a&amp;b data'!$C$9:$C$23</c:f>
              <c:numCache>
                <c:formatCode>0.0</c:formatCode>
                <c:ptCount val="15"/>
                <c:pt idx="0">
                  <c:v>-13.706422018348601</c:v>
                </c:pt>
                <c:pt idx="1">
                  <c:v>-4.7199253134169101</c:v>
                </c:pt>
                <c:pt idx="2">
                  <c:v>-4.6834078784286302</c:v>
                </c:pt>
                <c:pt idx="3">
                  <c:v>-0.66322136089577999</c:v>
                </c:pt>
                <c:pt idx="4">
                  <c:v>0.26657936582171898</c:v>
                </c:pt>
                <c:pt idx="5">
                  <c:v>1.5225776825348201</c:v>
                </c:pt>
                <c:pt idx="6">
                  <c:v>2.40037071362373</c:v>
                </c:pt>
                <c:pt idx="7">
                  <c:v>2.70080673447913</c:v>
                </c:pt>
                <c:pt idx="8">
                  <c:v>3.81772989436281</c:v>
                </c:pt>
                <c:pt idx="9">
                  <c:v>5.3677331518039502</c:v>
                </c:pt>
                <c:pt idx="10">
                  <c:v>6.6174732590320904</c:v>
                </c:pt>
                <c:pt idx="11">
                  <c:v>7.13914780292943</c:v>
                </c:pt>
                <c:pt idx="12">
                  <c:v>7.4826002899951698</c:v>
                </c:pt>
                <c:pt idx="13">
                  <c:v>16.142891376536198</c:v>
                </c:pt>
                <c:pt idx="14">
                  <c:v>18.385773551484601</c:v>
                </c:pt>
              </c:numCache>
            </c:numRef>
          </c:val>
        </c:ser>
        <c:dLbls>
          <c:showLegendKey val="0"/>
          <c:showVal val="0"/>
          <c:showCatName val="0"/>
          <c:showSerName val="0"/>
          <c:showPercent val="0"/>
          <c:showBubbleSize val="0"/>
        </c:dLbls>
        <c:gapWidth val="30"/>
        <c:axId val="77136640"/>
        <c:axId val="77138176"/>
      </c:barChart>
      <c:catAx>
        <c:axId val="7713664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138176"/>
        <c:crosses val="autoZero"/>
        <c:auto val="1"/>
        <c:lblAlgn val="ctr"/>
        <c:lblOffset val="100"/>
        <c:noMultiLvlLbl val="0"/>
      </c:catAx>
      <c:valAx>
        <c:axId val="77138176"/>
        <c:scaling>
          <c:orientation val="minMax"/>
          <c:max val="25"/>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0199967764919462"/>
              <c:y val="0.9252973770435558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77136640"/>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26010324868332"/>
          <c:y val="9.4870395123576742E-2"/>
          <c:w val="0.72102466496323725"/>
          <c:h val="0.82706010536129493"/>
        </c:manualLayout>
      </c:layout>
      <c:barChart>
        <c:barDir val="bar"/>
        <c:grouping val="clustered"/>
        <c:varyColors val="0"/>
        <c:ser>
          <c:idx val="0"/>
          <c:order val="0"/>
          <c:spPr>
            <a:solidFill>
              <a:schemeClr val="bg1">
                <a:lumMod val="65000"/>
              </a:schemeClr>
            </a:solidFill>
            <a:ln w="12700">
              <a:noFill/>
              <a:prstDash val="solid"/>
            </a:ln>
          </c:spPr>
          <c:invertIfNegative val="0"/>
          <c:dPt>
            <c:idx val="11"/>
            <c:invertIfNegative val="0"/>
            <c:bubble3D val="0"/>
          </c:dPt>
          <c:dPt>
            <c:idx val="12"/>
            <c:invertIfNegative val="0"/>
            <c:bubble3D val="0"/>
          </c:dPt>
          <c:dPt>
            <c:idx val="14"/>
            <c:invertIfNegative val="0"/>
            <c:bubble3D val="0"/>
            <c:spPr>
              <a:solidFill>
                <a:srgbClr val="1C625B"/>
              </a:solidFill>
              <a:ln w="12700">
                <a:noFill/>
                <a:prstDash val="solid"/>
              </a:ln>
            </c:spPr>
          </c:dPt>
          <c:dLbls>
            <c:dLbl>
              <c:idx val="12"/>
              <c:numFmt formatCode="\+##,##0.0&quot;%&quot;;\-##,##0.0&quot;%&quot;;0.0&quot;%&quot;" sourceLinked="0"/>
              <c:spPr>
                <a:noFill/>
              </c:spPr>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dLbl>
            <c:dLbl>
              <c:idx val="14"/>
              <c:numFmt formatCode="\+##,##0.0&quot;%&quot;;\-##,##0.0&quot;%&quot;;0.0&quot;%&quot;" sourceLinked="0"/>
              <c:spPr/>
              <c:txPr>
                <a:bodyPr/>
                <a:lstStyle/>
                <a:p>
                  <a:pPr>
                    <a:defRPr sz="1200" b="1">
                      <a:solidFill>
                        <a:srgbClr val="1C625B"/>
                      </a:solidFill>
                    </a:defRPr>
                  </a:pPr>
                  <a:endParaRPr lang="en-US"/>
                </a:p>
              </c:txPr>
              <c:showLegendKey val="0"/>
              <c:showVal val="1"/>
              <c:showCatName val="0"/>
              <c:showSerName val="0"/>
              <c:showPercent val="0"/>
              <c:showBubbleSize val="0"/>
            </c:dLbl>
            <c:numFmt formatCode="\+##,##0.0&quot;%&quot;;\-##,##0.0&quot;%&quot;;0.0&quot;%&quot;" sourceLinked="0"/>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showLeaderLines val="0"/>
          </c:dLbls>
          <c:cat>
            <c:strRef>
              <c:f>'Fig 15 data'!$A$8:$A$40</c:f>
              <c:strCache>
                <c:ptCount val="33"/>
                <c:pt idx="0">
                  <c:v>Perth and Kinross</c:v>
                </c:pt>
                <c:pt idx="1">
                  <c:v>Dundee City</c:v>
                </c:pt>
                <c:pt idx="2">
                  <c:v>Aberdeen City</c:v>
                </c:pt>
                <c:pt idx="3">
                  <c:v>Shetland Islands</c:v>
                </c:pt>
                <c:pt idx="4">
                  <c:v>Glasgow City</c:v>
                </c:pt>
                <c:pt idx="5">
                  <c:v>City of Edinburgh</c:v>
                </c:pt>
                <c:pt idx="6">
                  <c:v>Stirling</c:v>
                </c:pt>
                <c:pt idx="7">
                  <c:v>East Lothian</c:v>
                </c:pt>
                <c:pt idx="8">
                  <c:v>East Ayrshire</c:v>
                </c:pt>
                <c:pt idx="9">
                  <c:v>Fife</c:v>
                </c:pt>
                <c:pt idx="10">
                  <c:v>Na h-Eileanan Siar</c:v>
                </c:pt>
                <c:pt idx="11">
                  <c:v>Orkney Islands</c:v>
                </c:pt>
                <c:pt idx="12">
                  <c:v>West Lothian</c:v>
                </c:pt>
                <c:pt idx="13">
                  <c:v>Falkirk</c:v>
                </c:pt>
                <c:pt idx="14">
                  <c:v>Scotland</c:v>
                </c:pt>
                <c:pt idx="15">
                  <c:v>Highland</c:v>
                </c:pt>
                <c:pt idx="16">
                  <c:v>Clackmannanshire</c:v>
                </c:pt>
                <c:pt idx="17">
                  <c:v>Renfrewshire</c:v>
                </c:pt>
                <c:pt idx="18">
                  <c:v>North Lanarkshire</c:v>
                </c:pt>
                <c:pt idx="19">
                  <c:v>South Ayrshire</c:v>
                </c:pt>
                <c:pt idx="20">
                  <c:v>Dumfries and Galloway</c:v>
                </c:pt>
                <c:pt idx="21">
                  <c:v>South Lanarkshire</c:v>
                </c:pt>
                <c:pt idx="22">
                  <c:v>North Ayrshire</c:v>
                </c:pt>
                <c:pt idx="23">
                  <c:v>West Dunbartonshire</c:v>
                </c:pt>
                <c:pt idx="24">
                  <c:v>Aberdeenshire</c:v>
                </c:pt>
                <c:pt idx="25">
                  <c:v>Scottish Borders</c:v>
                </c:pt>
                <c:pt idx="26">
                  <c:v>Angus</c:v>
                </c:pt>
                <c:pt idx="27">
                  <c:v>Midlothian</c:v>
                </c:pt>
                <c:pt idx="28">
                  <c:v>Argyll and Bute</c:v>
                </c:pt>
                <c:pt idx="29">
                  <c:v>Moray</c:v>
                </c:pt>
                <c:pt idx="30">
                  <c:v>Inverclyde</c:v>
                </c:pt>
                <c:pt idx="31">
                  <c:v>East Renfrewshire</c:v>
                </c:pt>
                <c:pt idx="32">
                  <c:v>East Dunbartonshire</c:v>
                </c:pt>
              </c:strCache>
            </c:strRef>
          </c:cat>
          <c:val>
            <c:numRef>
              <c:f>'Fig 15 data'!$E$8:$E$40</c:f>
              <c:numCache>
                <c:formatCode>0.0</c:formatCode>
                <c:ptCount val="33"/>
                <c:pt idx="0">
                  <c:v>-9.4572350491638897</c:v>
                </c:pt>
                <c:pt idx="1">
                  <c:v>-8.5322373851801103</c:v>
                </c:pt>
                <c:pt idx="2">
                  <c:v>-8.0841309195673006</c:v>
                </c:pt>
                <c:pt idx="3">
                  <c:v>-7.8697260110549996</c:v>
                </c:pt>
                <c:pt idx="4">
                  <c:v>-6.9195202878740103</c:v>
                </c:pt>
                <c:pt idx="5">
                  <c:v>-4.8953274591342497</c:v>
                </c:pt>
                <c:pt idx="6">
                  <c:v>-4.83941054222558</c:v>
                </c:pt>
                <c:pt idx="7">
                  <c:v>-4.22111603445087</c:v>
                </c:pt>
                <c:pt idx="8">
                  <c:v>-3.15268027032347</c:v>
                </c:pt>
                <c:pt idx="9">
                  <c:v>-2.9649060652430101</c:v>
                </c:pt>
                <c:pt idx="10">
                  <c:v>-2.8988453407058099</c:v>
                </c:pt>
                <c:pt idx="11">
                  <c:v>-2.7503960570322099</c:v>
                </c:pt>
                <c:pt idx="12">
                  <c:v>-2.4554570231460802</c:v>
                </c:pt>
                <c:pt idx="13">
                  <c:v>-1.6796626812222</c:v>
                </c:pt>
                <c:pt idx="14">
                  <c:v>-1.62766369148278</c:v>
                </c:pt>
                <c:pt idx="15">
                  <c:v>-1.02959838681194</c:v>
                </c:pt>
                <c:pt idx="16">
                  <c:v>-0.27176628099834099</c:v>
                </c:pt>
                <c:pt idx="17">
                  <c:v>-0.21781026559168001</c:v>
                </c:pt>
                <c:pt idx="18">
                  <c:v>-0.21496473927763601</c:v>
                </c:pt>
                <c:pt idx="19">
                  <c:v>0.395795130630549</c:v>
                </c:pt>
                <c:pt idx="20">
                  <c:v>1.3783461258729399</c:v>
                </c:pt>
                <c:pt idx="21">
                  <c:v>1.5351947595701001</c:v>
                </c:pt>
                <c:pt idx="22">
                  <c:v>1.5398716773602199</c:v>
                </c:pt>
                <c:pt idx="23">
                  <c:v>1.55066758165685</c:v>
                </c:pt>
                <c:pt idx="24">
                  <c:v>3.0132115685443899</c:v>
                </c:pt>
                <c:pt idx="25">
                  <c:v>3.0635304462519199</c:v>
                </c:pt>
                <c:pt idx="26">
                  <c:v>4.7118194351713001</c:v>
                </c:pt>
                <c:pt idx="27">
                  <c:v>7.7828236956302304</c:v>
                </c:pt>
                <c:pt idx="28">
                  <c:v>8.0230903262705695</c:v>
                </c:pt>
                <c:pt idx="29">
                  <c:v>8.4828747153120805</c:v>
                </c:pt>
                <c:pt idx="30">
                  <c:v>9.44565785830744</c:v>
                </c:pt>
                <c:pt idx="31">
                  <c:v>10.193141004587501</c:v>
                </c:pt>
                <c:pt idx="32">
                  <c:v>14.1606549404231</c:v>
                </c:pt>
              </c:numCache>
            </c:numRef>
          </c:val>
        </c:ser>
        <c:dLbls>
          <c:showLegendKey val="0"/>
          <c:showVal val="0"/>
          <c:showCatName val="0"/>
          <c:showSerName val="0"/>
          <c:showPercent val="0"/>
          <c:showBubbleSize val="0"/>
        </c:dLbls>
        <c:gapWidth val="30"/>
        <c:axId val="96508544"/>
        <c:axId val="96530816"/>
      </c:barChart>
      <c:catAx>
        <c:axId val="96508544"/>
        <c:scaling>
          <c:orientation val="minMax"/>
        </c:scaling>
        <c:delete val="0"/>
        <c:axPos val="l"/>
        <c:numFmt formatCode="#,##0" sourceLinked="1"/>
        <c:majorTickMark val="out"/>
        <c:minorTickMark val="none"/>
        <c:tickLblPos val="low"/>
        <c:spPr>
          <a:ln w="3175">
            <a:noFill/>
            <a:prstDash val="solid"/>
          </a:ln>
        </c:spPr>
        <c:txPr>
          <a:bodyPr rot="0" vert="horz"/>
          <a:lstStyle/>
          <a:p>
            <a:pPr>
              <a:defRPr sz="1000"/>
            </a:pPr>
            <a:endParaRPr lang="en-US"/>
          </a:p>
        </c:txPr>
        <c:crossAx val="96530816"/>
        <c:crosses val="autoZero"/>
        <c:auto val="1"/>
        <c:lblAlgn val="ctr"/>
        <c:lblOffset val="100"/>
        <c:noMultiLvlLbl val="0"/>
      </c:catAx>
      <c:valAx>
        <c:axId val="96530816"/>
        <c:scaling>
          <c:orientation val="minMax"/>
        </c:scaling>
        <c:delete val="0"/>
        <c:axPos val="b"/>
        <c:title>
          <c:tx>
            <c:rich>
              <a:bodyPr/>
              <a:lstStyle/>
              <a:p>
                <a:pPr>
                  <a:defRPr b="1">
                    <a:solidFill>
                      <a:srgbClr val="595959"/>
                    </a:solidFill>
                  </a:defRPr>
                </a:pPr>
                <a:r>
                  <a:rPr lang="en-GB" b="1">
                    <a:solidFill>
                      <a:srgbClr val="595959"/>
                    </a:solidFill>
                  </a:rPr>
                  <a:t>Percentage change</a:t>
                </a:r>
              </a:p>
            </c:rich>
          </c:tx>
          <c:layout>
            <c:manualLayout>
              <c:xMode val="edge"/>
              <c:yMode val="edge"/>
              <c:x val="0.46482429896912159"/>
              <c:y val="0.965067988489390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050" b="1">
                <a:solidFill>
                  <a:srgbClr val="595959"/>
                </a:solidFill>
              </a:defRPr>
            </a:pPr>
            <a:endParaRPr lang="en-US"/>
          </a:p>
        </c:txPr>
        <c:crossAx val="96508544"/>
        <c:crosses val="autoZero"/>
        <c:crossBetween val="between"/>
      </c:valAx>
      <c:spPr>
        <a:noFill/>
        <a:ln w="12700">
          <a:noFill/>
          <a:prstDash val="solid"/>
        </a:ln>
      </c:spPr>
    </c:plotArea>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26010324868332"/>
          <c:y val="0.14997366473102861"/>
          <c:w val="0.72102466496323725"/>
          <c:h val="0.72611670169232201"/>
        </c:manualLayout>
      </c:layout>
      <c:barChart>
        <c:barDir val="bar"/>
        <c:grouping val="clustered"/>
        <c:varyColors val="0"/>
        <c:ser>
          <c:idx val="0"/>
          <c:order val="0"/>
          <c:spPr>
            <a:solidFill>
              <a:schemeClr val="bg1">
                <a:lumMod val="65000"/>
              </a:schemeClr>
            </a:solidFill>
            <a:ln w="12700">
              <a:noFill/>
              <a:prstDash val="solid"/>
            </a:ln>
          </c:spPr>
          <c:invertIfNegative val="0"/>
          <c:dPt>
            <c:idx val="7"/>
            <c:invertIfNegative val="0"/>
            <c:bubble3D val="0"/>
            <c:spPr>
              <a:solidFill>
                <a:srgbClr val="1C625B"/>
              </a:solidFill>
              <a:ln w="12700">
                <a:noFill/>
                <a:prstDash val="solid"/>
              </a:ln>
            </c:spPr>
          </c:dPt>
          <c:dPt>
            <c:idx val="14"/>
            <c:invertIfNegative val="0"/>
            <c:bubble3D val="0"/>
          </c:dPt>
          <c:dLbls>
            <c:dLbl>
              <c:idx val="7"/>
              <c:numFmt formatCode="\+##,##0.0&quot;%&quot;;\-##,##0.0&quot;%&quot;;0.0&quot;%&quot;" sourceLinked="0"/>
              <c:spPr/>
              <c:txPr>
                <a:bodyPr/>
                <a:lstStyle/>
                <a:p>
                  <a:pPr>
                    <a:defRPr sz="1200" b="1">
                      <a:solidFill>
                        <a:srgbClr val="1C625B"/>
                      </a:solidFill>
                    </a:defRPr>
                  </a:pPr>
                  <a:endParaRPr lang="en-US"/>
                </a:p>
              </c:txPr>
              <c:showLegendKey val="0"/>
              <c:showVal val="1"/>
              <c:showCatName val="0"/>
              <c:showSerName val="0"/>
              <c:showPercent val="0"/>
              <c:showBubbleSize val="0"/>
            </c:dLbl>
            <c:numFmt formatCode="\+##,##0.0&quot;%&quot;;\-##,##0.0&quot;%&quot;;0.0&quot;%&quot;" sourceLinked="0"/>
            <c:txPr>
              <a:bodyPr/>
              <a:lstStyle/>
              <a:p>
                <a:pPr>
                  <a:defRPr sz="1000" b="1">
                    <a:solidFill>
                      <a:srgbClr val="595959"/>
                    </a:solidFill>
                  </a:defRPr>
                </a:pPr>
                <a:endParaRPr lang="en-US"/>
              </a:p>
            </c:txPr>
            <c:showLegendKey val="0"/>
            <c:showVal val="1"/>
            <c:showCatName val="0"/>
            <c:showSerName val="0"/>
            <c:showPercent val="0"/>
            <c:showBubbleSize val="0"/>
            <c:showLeaderLines val="0"/>
          </c:dLbls>
          <c:cat>
            <c:strRef>
              <c:f>'Fig 16 data'!$A$8:$A$22</c:f>
              <c:strCache>
                <c:ptCount val="15"/>
                <c:pt idx="0">
                  <c:v>Shetland</c:v>
                </c:pt>
                <c:pt idx="1">
                  <c:v>Tayside</c:v>
                </c:pt>
                <c:pt idx="2">
                  <c:v>Lothian</c:v>
                </c:pt>
                <c:pt idx="3">
                  <c:v>Fife</c:v>
                </c:pt>
                <c:pt idx="4">
                  <c:v>Western Isles</c:v>
                </c:pt>
                <c:pt idx="5">
                  <c:v>Orkney</c:v>
                </c:pt>
                <c:pt idx="6">
                  <c:v>Forth Valley</c:v>
                </c:pt>
                <c:pt idx="7">
                  <c:v>Scotland</c:v>
                </c:pt>
                <c:pt idx="8">
                  <c:v>Greater Glasgow and Clyde</c:v>
                </c:pt>
                <c:pt idx="9">
                  <c:v>Grampian</c:v>
                </c:pt>
                <c:pt idx="10">
                  <c:v>Ayrshire and Arran</c:v>
                </c:pt>
                <c:pt idx="11">
                  <c:v>Lanarkshire</c:v>
                </c:pt>
                <c:pt idx="12">
                  <c:v>Highland</c:v>
                </c:pt>
                <c:pt idx="13">
                  <c:v>Dumfries and Galloway</c:v>
                </c:pt>
                <c:pt idx="14">
                  <c:v>Borders</c:v>
                </c:pt>
              </c:strCache>
            </c:strRef>
          </c:cat>
          <c:val>
            <c:numRef>
              <c:f>'Fig 16 data'!$E$8:$E$22</c:f>
              <c:numCache>
                <c:formatCode>#,##0.0</c:formatCode>
                <c:ptCount val="15"/>
                <c:pt idx="0">
                  <c:v>-7.8697260110549996</c:v>
                </c:pt>
                <c:pt idx="1">
                  <c:v>-5.6411119108358898</c:v>
                </c:pt>
                <c:pt idx="2">
                  <c:v>-3.1438297036906602</c:v>
                </c:pt>
                <c:pt idx="3">
                  <c:v>-2.9649060652430101</c:v>
                </c:pt>
                <c:pt idx="4">
                  <c:v>-2.8988453407058099</c:v>
                </c:pt>
                <c:pt idx="5">
                  <c:v>-2.7503960570322099</c:v>
                </c:pt>
                <c:pt idx="6">
                  <c:v>-2.4821218540389598</c:v>
                </c:pt>
                <c:pt idx="7">
                  <c:v>-1.62766369148278</c:v>
                </c:pt>
                <c:pt idx="8">
                  <c:v>-1.3932592126424701</c:v>
                </c:pt>
                <c:pt idx="9">
                  <c:v>-0.97161106123710395</c:v>
                </c:pt>
                <c:pt idx="10">
                  <c:v>-0.41280824274019701</c:v>
                </c:pt>
                <c:pt idx="11">
                  <c:v>0.63817727719111095</c:v>
                </c:pt>
                <c:pt idx="12">
                  <c:v>1.10613915073617</c:v>
                </c:pt>
                <c:pt idx="13">
                  <c:v>1.3783461258729399</c:v>
                </c:pt>
                <c:pt idx="14">
                  <c:v>3.0635304462519199</c:v>
                </c:pt>
              </c:numCache>
            </c:numRef>
          </c:val>
        </c:ser>
        <c:dLbls>
          <c:showLegendKey val="0"/>
          <c:showVal val="0"/>
          <c:showCatName val="0"/>
          <c:showSerName val="0"/>
          <c:showPercent val="0"/>
          <c:showBubbleSize val="0"/>
        </c:dLbls>
        <c:gapWidth val="30"/>
        <c:axId val="98237056"/>
        <c:axId val="73531776"/>
      </c:barChart>
      <c:catAx>
        <c:axId val="98237056"/>
        <c:scaling>
          <c:orientation val="minMax"/>
        </c:scaling>
        <c:delete val="0"/>
        <c:axPos val="l"/>
        <c:numFmt formatCode="#,##0" sourceLinked="1"/>
        <c:majorTickMark val="out"/>
        <c:minorTickMark val="none"/>
        <c:tickLblPos val="low"/>
        <c:spPr>
          <a:ln w="3175">
            <a:noFill/>
            <a:prstDash val="solid"/>
          </a:ln>
        </c:spPr>
        <c:txPr>
          <a:bodyPr rot="0" vert="horz"/>
          <a:lstStyle/>
          <a:p>
            <a:pPr>
              <a:defRPr sz="1000"/>
            </a:pPr>
            <a:endParaRPr lang="en-US"/>
          </a:p>
        </c:txPr>
        <c:crossAx val="73531776"/>
        <c:crosses val="autoZero"/>
        <c:auto val="1"/>
        <c:lblAlgn val="ctr"/>
        <c:lblOffset val="100"/>
        <c:noMultiLvlLbl val="0"/>
      </c:catAx>
      <c:valAx>
        <c:axId val="73531776"/>
        <c:scaling>
          <c:orientation val="minMax"/>
        </c:scaling>
        <c:delete val="0"/>
        <c:axPos val="b"/>
        <c:title>
          <c:tx>
            <c:rich>
              <a:bodyPr/>
              <a:lstStyle/>
              <a:p>
                <a:pPr>
                  <a:defRPr b="1">
                    <a:solidFill>
                      <a:srgbClr val="595959"/>
                    </a:solidFill>
                  </a:defRPr>
                </a:pPr>
                <a:r>
                  <a:rPr lang="en-GB" b="1">
                    <a:solidFill>
                      <a:srgbClr val="595959"/>
                    </a:solidFill>
                  </a:rPr>
                  <a:t>Percentage change</a:t>
                </a:r>
              </a:p>
            </c:rich>
          </c:tx>
          <c:layout>
            <c:manualLayout>
              <c:xMode val="edge"/>
              <c:yMode val="edge"/>
              <c:x val="0.46482429896912159"/>
              <c:y val="0.965067988489390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050" b="1">
                <a:solidFill>
                  <a:srgbClr val="595959"/>
                </a:solidFill>
              </a:defRPr>
            </a:pPr>
            <a:endParaRPr lang="en-US"/>
          </a:p>
        </c:txPr>
        <c:crossAx val="98237056"/>
        <c:crosses val="autoZero"/>
        <c:crossBetween val="between"/>
      </c:valAx>
      <c:spPr>
        <a:noFill/>
        <a:ln w="12700">
          <a:noFill/>
          <a:prstDash val="solid"/>
        </a:ln>
      </c:spPr>
    </c:plotArea>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oddFooter>&amp;L&amp;8© Crown Copyright 2016</c:oddFooter>
    </c:headerFooter>
    <c:pageMargins b="0.74803149606299213" l="0.70866141732283472" r="0.70866141732283472" t="0.74803149606299213" header="0.31496062992125984" footer="0.31496062992125984"/>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78062117235346"/>
          <c:y val="8.7159783929063026E-2"/>
          <c:w val="0.67873512685914261"/>
          <c:h val="0.66542445060713562"/>
        </c:manualLayout>
      </c:layout>
      <c:barChart>
        <c:barDir val="bar"/>
        <c:grouping val="clustered"/>
        <c:varyColors val="0"/>
        <c:ser>
          <c:idx val="0"/>
          <c:order val="0"/>
          <c:tx>
            <c:strRef>
              <c:f>'Fig 17 data'!$E$4</c:f>
              <c:strCache>
                <c:ptCount val="1"/>
                <c:pt idx="0">
                  <c:v>Percentage change</c:v>
                </c:pt>
              </c:strCache>
            </c:strRef>
          </c:tx>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dPt>
          <c:dPt>
            <c:idx val="1"/>
            <c:invertIfNegative val="0"/>
            <c:bubble3D val="0"/>
            <c:spPr>
              <a:solidFill>
                <a:schemeClr val="tx1">
                  <a:lumMod val="75000"/>
                  <a:lumOff val="25000"/>
                </a:schemeClr>
              </a:solidFill>
              <a:ln w="12700">
                <a:noFill/>
                <a:prstDash val="solid"/>
              </a:ln>
            </c:spPr>
          </c:dPt>
          <c:dPt>
            <c:idx val="2"/>
            <c:invertIfNegative val="0"/>
            <c:bubble3D val="0"/>
            <c:spPr>
              <a:solidFill>
                <a:schemeClr val="bg1">
                  <a:lumMod val="50000"/>
                </a:schemeClr>
              </a:solidFill>
              <a:ln w="12700">
                <a:noFill/>
                <a:prstDash val="solid"/>
              </a:ln>
            </c:spPr>
          </c:dPt>
          <c:dPt>
            <c:idx val="3"/>
            <c:invertIfNegative val="0"/>
            <c:bubble3D val="0"/>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7"/>
              <c:numFmt formatCode="\+##,##0&quot;%&quot;;\-##,##0&quot;%&quot;;0&quot;%&quot;" sourceLinked="0"/>
              <c:spPr/>
              <c:txPr>
                <a:bodyPr/>
                <a:lstStyle/>
                <a:p>
                  <a:pPr>
                    <a:defRPr sz="16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600" b="1">
                    <a:solidFill>
                      <a:srgbClr val="595959"/>
                    </a:solidFill>
                  </a:defRPr>
                </a:pPr>
                <a:endParaRPr lang="en-US"/>
              </a:p>
            </c:txPr>
            <c:dLblPos val="outEnd"/>
            <c:showLegendKey val="0"/>
            <c:showVal val="1"/>
            <c:showCatName val="0"/>
            <c:showSerName val="0"/>
            <c:showPercent val="0"/>
            <c:showBubbleSize val="0"/>
            <c:showLeaderLines val="0"/>
          </c:dLbls>
          <c:cat>
            <c:strRef>
              <c:f>'Fig 17 data'!$A$5:$A$8</c:f>
              <c:strCache>
                <c:ptCount val="4"/>
                <c:pt idx="0">
                  <c:v>TAYplan</c:v>
                </c:pt>
                <c:pt idx="1">
                  <c:v>Aberdeen City and Shire</c:v>
                </c:pt>
                <c:pt idx="2">
                  <c:v>SESplan</c:v>
                </c:pt>
                <c:pt idx="3">
                  <c:v>Clydeplan</c:v>
                </c:pt>
              </c:strCache>
            </c:strRef>
          </c:cat>
          <c:val>
            <c:numRef>
              <c:f>'Fig 17 data'!$E$5:$E$8</c:f>
              <c:numCache>
                <c:formatCode>0.0</c:formatCode>
                <c:ptCount val="4"/>
                <c:pt idx="0">
                  <c:v>-5.9673191981635103</c:v>
                </c:pt>
                <c:pt idx="1">
                  <c:v>-2.5029884900440602</c:v>
                </c:pt>
                <c:pt idx="2">
                  <c:v>-2.3901115753457298</c:v>
                </c:pt>
                <c:pt idx="3">
                  <c:v>-0.71201536004130395</c:v>
                </c:pt>
              </c:numCache>
            </c:numRef>
          </c:val>
        </c:ser>
        <c:dLbls>
          <c:showLegendKey val="0"/>
          <c:showVal val="0"/>
          <c:showCatName val="0"/>
          <c:showSerName val="0"/>
          <c:showPercent val="0"/>
          <c:showBubbleSize val="0"/>
        </c:dLbls>
        <c:gapWidth val="30"/>
        <c:axId val="73638272"/>
        <c:axId val="73639808"/>
      </c:barChart>
      <c:catAx>
        <c:axId val="7363827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3639808"/>
        <c:crossesAt val="0"/>
        <c:auto val="1"/>
        <c:lblAlgn val="ctr"/>
        <c:lblOffset val="100"/>
        <c:noMultiLvlLbl val="0"/>
      </c:catAx>
      <c:valAx>
        <c:axId val="73639808"/>
        <c:scaling>
          <c:orientation val="minMax"/>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2035203412073494"/>
              <c:y val="0.89580238810334445"/>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400" b="1" i="0" u="none" strike="noStrike" baseline="0">
                <a:solidFill>
                  <a:srgbClr val="595959"/>
                </a:solidFill>
                <a:latin typeface="Arial"/>
                <a:ea typeface="Arial"/>
                <a:cs typeface="Arial"/>
              </a:defRPr>
            </a:pPr>
            <a:endParaRPr lang="en-US"/>
          </a:p>
        </c:txPr>
        <c:crossAx val="73638272"/>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5266341094375"/>
          <c:y val="0.10168622992297469"/>
          <c:w val="0.62755830680872637"/>
          <c:h val="0.58792884937855872"/>
        </c:manualLayout>
      </c:layout>
      <c:barChart>
        <c:barDir val="bar"/>
        <c:grouping val="clustered"/>
        <c:varyColors val="0"/>
        <c:ser>
          <c:idx val="0"/>
          <c:order val="0"/>
          <c:tx>
            <c:strRef>
              <c:f>'Fig 18 data'!$E$4</c:f>
              <c:strCache>
                <c:ptCount val="1"/>
                <c:pt idx="0">
                  <c:v>Percentage change</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bg1">
                  <a:lumMod val="50000"/>
                </a:schemeClr>
              </a:solidFill>
              <a:ln w="12700">
                <a:noFill/>
                <a:prstDash val="solid"/>
              </a:ln>
            </c:spPr>
          </c:dPt>
          <c:dPt>
            <c:idx val="3"/>
            <c:invertIfNegative val="0"/>
            <c:bubble3D val="0"/>
            <c:spPr>
              <a:solidFill>
                <a:schemeClr val="bg1">
                  <a:lumMod val="75000"/>
                </a:schemeClr>
              </a:solidFill>
              <a:ln w="12700">
                <a:noFill/>
                <a:prstDash val="solid"/>
              </a:ln>
            </c:spPr>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7"/>
              <c:numFmt formatCode="\+##,##0.0&quot;%&quot;;\-##,##0.0&quot;%&quot;;0.0&quot;%&quot;" sourceLinked="0"/>
              <c:spPr/>
              <c:txPr>
                <a:bodyPr/>
                <a:lstStyle/>
                <a:p>
                  <a:pPr>
                    <a:defRPr sz="1600" b="1">
                      <a:solidFill>
                        <a:srgbClr val="1C625B"/>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sz="1600" b="1">
                    <a:solidFill>
                      <a:srgbClr val="595959"/>
                    </a:solidFill>
                  </a:defRPr>
                </a:pPr>
                <a:endParaRPr lang="en-US"/>
              </a:p>
            </c:txPr>
            <c:dLblPos val="outEnd"/>
            <c:showLegendKey val="0"/>
            <c:showVal val="1"/>
            <c:showCatName val="0"/>
            <c:showSerName val="0"/>
            <c:showPercent val="0"/>
            <c:showBubbleSize val="0"/>
            <c:showLeaderLines val="0"/>
          </c:dLbls>
          <c:cat>
            <c:strRef>
              <c:f>'Fig 18 data'!$A$5:$A$6</c:f>
              <c:strCache>
                <c:ptCount val="2"/>
                <c:pt idx="0">
                  <c:v>Cairngorms National Park</c:v>
                </c:pt>
                <c:pt idx="1">
                  <c:v>Loch Lomond and The
Trossachs National Park</c:v>
                </c:pt>
              </c:strCache>
            </c:strRef>
          </c:cat>
          <c:val>
            <c:numRef>
              <c:f>'Fig 18 data'!$E$5:$E$6</c:f>
              <c:numCache>
                <c:formatCode>0.0</c:formatCode>
                <c:ptCount val="2"/>
                <c:pt idx="0">
                  <c:v>4.36013590033975</c:v>
                </c:pt>
                <c:pt idx="1">
                  <c:v>8.3438985736925506</c:v>
                </c:pt>
              </c:numCache>
            </c:numRef>
          </c:val>
        </c:ser>
        <c:dLbls>
          <c:showLegendKey val="0"/>
          <c:showVal val="0"/>
          <c:showCatName val="0"/>
          <c:showSerName val="0"/>
          <c:showPercent val="0"/>
          <c:showBubbleSize val="0"/>
        </c:dLbls>
        <c:gapWidth val="30"/>
        <c:axId val="113455488"/>
        <c:axId val="113457024"/>
      </c:barChart>
      <c:catAx>
        <c:axId val="113455488"/>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13457024"/>
        <c:crosses val="autoZero"/>
        <c:auto val="0"/>
        <c:lblAlgn val="ctr"/>
        <c:lblOffset val="100"/>
        <c:noMultiLvlLbl val="0"/>
      </c:catAx>
      <c:valAx>
        <c:axId val="113457024"/>
        <c:scaling>
          <c:orientation val="minMax"/>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096099489028999"/>
              <c:y val="0.8612709291765131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400" b="1" i="0" u="none" strike="noStrike" baseline="0">
                <a:solidFill>
                  <a:srgbClr val="595959"/>
                </a:solidFill>
                <a:latin typeface="Arial"/>
                <a:ea typeface="Arial"/>
                <a:cs typeface="Arial"/>
              </a:defRPr>
            </a:pPr>
            <a:endParaRPr lang="en-US"/>
          </a:p>
        </c:txPr>
        <c:crossAx val="113455488"/>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34637336999543"/>
          <c:y val="7.7216515448259318E-2"/>
          <c:w val="0.62040858070407778"/>
          <c:h val="0.79769360726460914"/>
        </c:manualLayout>
      </c:layout>
      <c:areaChart>
        <c:grouping val="standard"/>
        <c:varyColors val="0"/>
        <c:ser>
          <c:idx val="1"/>
          <c:order val="0"/>
          <c:tx>
            <c:strRef>
              <c:f>'Fig 19 data'!$C$5</c:f>
              <c:strCache>
                <c:ptCount val="1"/>
                <c:pt idx="0">
                  <c:v>HM</c:v>
                </c:pt>
              </c:strCache>
            </c:strRef>
          </c:tx>
          <c:spPr>
            <a:solidFill>
              <a:srgbClr val="CBE7E4"/>
            </a:solidFill>
            <a:ln w="28575">
              <a:no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data'!$C$7:$C$32</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6"/>
          <c:tx>
            <c:strRef>
              <c:f>'Fig 19 data'!$I$5</c:f>
              <c:strCache>
                <c:ptCount val="1"/>
                <c:pt idx="0">
                  <c:v>ZOM</c:v>
                </c:pt>
              </c:strCache>
            </c:strRef>
          </c:tx>
          <c:spPr>
            <a:solidFill>
              <a:schemeClr val="bg1"/>
            </a:solidFill>
            <a:ln w="28575">
              <a:solidFill>
                <a:schemeClr val="bg1"/>
              </a:solid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data'!$I$7:$I$32</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115824896"/>
        <c:axId val="115839360"/>
      </c:areaChart>
      <c:lineChart>
        <c:grouping val="standard"/>
        <c:varyColors val="0"/>
        <c:ser>
          <c:idx val="2"/>
          <c:order val="1"/>
          <c:tx>
            <c:strRef>
              <c:f>'Fig 19 data'!$D$5</c:f>
              <c:strCache>
                <c:ptCount val="1"/>
                <c:pt idx="0">
                  <c:v>HLE</c:v>
                </c:pt>
              </c:strCache>
            </c:strRef>
          </c:tx>
          <c:spPr>
            <a:ln w="28575" cmpd="sng">
              <a:solidFill>
                <a:srgbClr val="1C625B"/>
              </a:solidFill>
              <a:prstDash val="lgDash"/>
            </a:ln>
          </c:spPr>
          <c:marker>
            <c:symbol val="none"/>
          </c:marker>
          <c:dPt>
            <c:idx val="25"/>
            <c:marker>
              <c:symbol val="circle"/>
              <c:size val="8"/>
              <c:spPr>
                <a:solidFill>
                  <a:srgbClr val="1C625B"/>
                </a:solidFill>
                <a:ln>
                  <a:noFill/>
                </a:ln>
              </c:spPr>
            </c:marker>
            <c:bubble3D val="0"/>
          </c:dPt>
          <c:dLbls>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data'!$D$7:$D$32</c:f>
              <c:numCache>
                <c:formatCode>#,##0.00</c:formatCode>
                <c:ptCount val="26"/>
                <c:pt idx="0">
                  <c:v>5.3475999999999999</c:v>
                </c:pt>
                <c:pt idx="1">
                  <c:v>5.3647320000000001</c:v>
                </c:pt>
                <c:pt idx="2">
                  <c:v>5.381373</c:v>
                </c:pt>
                <c:pt idx="3">
                  <c:v>5.3978039999999998</c:v>
                </c:pt>
                <c:pt idx="4">
                  <c:v>5.4148059999999996</c:v>
                </c:pt>
                <c:pt idx="5">
                  <c:v>5.4324240000000001</c:v>
                </c:pt>
                <c:pt idx="6">
                  <c:v>5.4506030000000001</c:v>
                </c:pt>
                <c:pt idx="7">
                  <c:v>5.4692819999999998</c:v>
                </c:pt>
                <c:pt idx="8">
                  <c:v>5.4881520000000004</c:v>
                </c:pt>
                <c:pt idx="9">
                  <c:v>5.5071839999999996</c:v>
                </c:pt>
                <c:pt idx="10">
                  <c:v>5.5263280000000004</c:v>
                </c:pt>
                <c:pt idx="11">
                  <c:v>5.5455050000000004</c:v>
                </c:pt>
                <c:pt idx="12">
                  <c:v>5.5645790000000002</c:v>
                </c:pt>
                <c:pt idx="13">
                  <c:v>5.5834000000000001</c:v>
                </c:pt>
                <c:pt idx="14">
                  <c:v>5.6019269999999999</c:v>
                </c:pt>
                <c:pt idx="15">
                  <c:v>5.6200140000000003</c:v>
                </c:pt>
                <c:pt idx="16">
                  <c:v>5.6375659999999996</c:v>
                </c:pt>
                <c:pt idx="17">
                  <c:v>5.6545719999999999</c:v>
                </c:pt>
                <c:pt idx="18">
                  <c:v>5.6709839999999998</c:v>
                </c:pt>
                <c:pt idx="19">
                  <c:v>5.6868239999999997</c:v>
                </c:pt>
                <c:pt idx="20">
                  <c:v>5.7021259999999998</c:v>
                </c:pt>
                <c:pt idx="21">
                  <c:v>5.7168830000000002</c:v>
                </c:pt>
                <c:pt idx="22">
                  <c:v>5.7311889999999996</c:v>
                </c:pt>
                <c:pt idx="23">
                  <c:v>5.745171</c:v>
                </c:pt>
                <c:pt idx="24">
                  <c:v>5.7588600000000003</c:v>
                </c:pt>
                <c:pt idx="25">
                  <c:v>5.7723500000000003</c:v>
                </c:pt>
              </c:numCache>
            </c:numRef>
          </c:val>
          <c:smooth val="0"/>
        </c:ser>
        <c:ser>
          <c:idx val="3"/>
          <c:order val="2"/>
          <c:tx>
            <c:strRef>
              <c:f>'Fig 19 data'!$E$5</c:f>
              <c:strCache>
                <c:ptCount val="1"/>
                <c:pt idx="0">
                  <c:v>HF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dLbls>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data'!$E$7:$E$32</c:f>
              <c:numCache>
                <c:formatCode>#,##0.00</c:formatCode>
                <c:ptCount val="26"/>
                <c:pt idx="0">
                  <c:v>5.3475999999999999</c:v>
                </c:pt>
                <c:pt idx="1">
                  <c:v>5.3647320000000001</c:v>
                </c:pt>
                <c:pt idx="2">
                  <c:v>5.3822559999999999</c:v>
                </c:pt>
                <c:pt idx="3">
                  <c:v>5.4003180000000004</c:v>
                </c:pt>
                <c:pt idx="4">
                  <c:v>5.4193470000000001</c:v>
                </c:pt>
                <c:pt idx="5">
                  <c:v>5.4394359999999997</c:v>
                </c:pt>
                <c:pt idx="6">
                  <c:v>5.4605800000000002</c:v>
                </c:pt>
                <c:pt idx="7">
                  <c:v>5.4826740000000003</c:v>
                </c:pt>
                <c:pt idx="8">
                  <c:v>5.5053140000000003</c:v>
                </c:pt>
                <c:pt idx="9">
                  <c:v>5.5284570000000004</c:v>
                </c:pt>
                <c:pt idx="10">
                  <c:v>5.5521500000000001</c:v>
                </c:pt>
                <c:pt idx="11">
                  <c:v>5.5760339999999999</c:v>
                </c:pt>
                <c:pt idx="12">
                  <c:v>5.5997180000000002</c:v>
                </c:pt>
                <c:pt idx="13">
                  <c:v>5.622954</c:v>
                </c:pt>
                <c:pt idx="14">
                  <c:v>5.6454180000000003</c:v>
                </c:pt>
                <c:pt idx="15">
                  <c:v>5.6669720000000003</c:v>
                </c:pt>
                <c:pt idx="16">
                  <c:v>5.6876129999999998</c:v>
                </c:pt>
                <c:pt idx="17">
                  <c:v>5.707325</c:v>
                </c:pt>
                <c:pt idx="18">
                  <c:v>5.72621</c:v>
                </c:pt>
                <c:pt idx="19">
                  <c:v>5.7443590000000002</c:v>
                </c:pt>
                <c:pt idx="20">
                  <c:v>5.7617890000000003</c:v>
                </c:pt>
                <c:pt idx="21">
                  <c:v>5.7784319999999996</c:v>
                </c:pt>
                <c:pt idx="22">
                  <c:v>5.7943720000000001</c:v>
                </c:pt>
                <c:pt idx="23">
                  <c:v>5.8097430000000001</c:v>
                </c:pt>
                <c:pt idx="24">
                  <c:v>5.8246589999999996</c:v>
                </c:pt>
                <c:pt idx="25">
                  <c:v>5.8392369999999998</c:v>
                </c:pt>
              </c:numCache>
            </c:numRef>
          </c:val>
          <c:smooth val="0"/>
        </c:ser>
        <c:ser>
          <c:idx val="4"/>
          <c:order val="3"/>
          <c:tx>
            <c:strRef>
              <c:f>'Fig 19 data'!$F$5</c:f>
              <c:strCache>
                <c:ptCount val="1"/>
                <c:pt idx="0">
                  <c:v>LM</c:v>
                </c:pt>
              </c:strCache>
            </c:strRef>
          </c:tx>
          <c:spPr>
            <a:ln w="28575">
              <a:solidFill>
                <a:srgbClr val="1C625B"/>
              </a:solidFill>
              <a:prstDash val="solid"/>
            </a:ln>
          </c:spPr>
          <c:marker>
            <c:symbol val="none"/>
          </c:marker>
          <c:dPt>
            <c:idx val="25"/>
            <c:marker>
              <c:symbol val="circle"/>
              <c:size val="8"/>
              <c:spPr>
                <a:solidFill>
                  <a:srgbClr val="1C625B"/>
                </a:solidFill>
                <a:ln>
                  <a:noFill/>
                </a:ln>
              </c:spPr>
            </c:marker>
            <c:bubble3D val="0"/>
          </c:dPt>
          <c:dLbls>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data'!$F$7:$F$32</c:f>
              <c:numCache>
                <c:formatCode>#,##0.00</c:formatCode>
                <c:ptCount val="26"/>
                <c:pt idx="0">
                  <c:v>5.3475999999999999</c:v>
                </c:pt>
                <c:pt idx="1">
                  <c:v>5.3603860000000001</c:v>
                </c:pt>
                <c:pt idx="2">
                  <c:v>5.3672440000000003</c:v>
                </c:pt>
                <c:pt idx="3">
                  <c:v>5.3738089999999996</c:v>
                </c:pt>
                <c:pt idx="4">
                  <c:v>5.3805209999999999</c:v>
                </c:pt>
                <c:pt idx="5">
                  <c:v>5.3876900000000001</c:v>
                </c:pt>
                <c:pt idx="6">
                  <c:v>5.3951190000000002</c:v>
                </c:pt>
                <c:pt idx="7">
                  <c:v>5.4026730000000001</c:v>
                </c:pt>
                <c:pt idx="8">
                  <c:v>5.4100809999999999</c:v>
                </c:pt>
                <c:pt idx="9">
                  <c:v>5.417281</c:v>
                </c:pt>
                <c:pt idx="10">
                  <c:v>5.4241900000000003</c:v>
                </c:pt>
                <c:pt idx="11">
                  <c:v>5.4306840000000003</c:v>
                </c:pt>
                <c:pt idx="12">
                  <c:v>5.4366570000000003</c:v>
                </c:pt>
                <c:pt idx="13">
                  <c:v>5.4419579999999996</c:v>
                </c:pt>
                <c:pt idx="14">
                  <c:v>5.4465120000000002</c:v>
                </c:pt>
                <c:pt idx="15">
                  <c:v>5.4501790000000003</c:v>
                </c:pt>
                <c:pt idx="16">
                  <c:v>5.4528930000000004</c:v>
                </c:pt>
                <c:pt idx="17">
                  <c:v>5.4546359999999998</c:v>
                </c:pt>
                <c:pt idx="18">
                  <c:v>5.4553690000000001</c:v>
                </c:pt>
                <c:pt idx="19">
                  <c:v>5.4550840000000003</c:v>
                </c:pt>
                <c:pt idx="20">
                  <c:v>5.4538710000000004</c:v>
                </c:pt>
                <c:pt idx="21">
                  <c:v>5.4517100000000003</c:v>
                </c:pt>
                <c:pt idx="22">
                  <c:v>5.4486720000000002</c:v>
                </c:pt>
                <c:pt idx="23">
                  <c:v>5.4448850000000002</c:v>
                </c:pt>
                <c:pt idx="24">
                  <c:v>5.440436</c:v>
                </c:pt>
                <c:pt idx="25">
                  <c:v>5.4353860000000003</c:v>
                </c:pt>
              </c:numCache>
            </c:numRef>
          </c:val>
          <c:smooth val="0"/>
        </c:ser>
        <c:ser>
          <c:idx val="5"/>
          <c:order val="4"/>
          <c:tx>
            <c:strRef>
              <c:f>'Fig 19 data'!$G$5</c:f>
              <c:strCache>
                <c:ptCount val="1"/>
                <c:pt idx="0">
                  <c:v>LLE</c:v>
                </c:pt>
              </c:strCache>
            </c:strRef>
          </c:tx>
          <c:spPr>
            <a:ln w="28575">
              <a:solidFill>
                <a:srgbClr val="1C625B"/>
              </a:solidFill>
              <a:prstDash val="lgDash"/>
            </a:ln>
          </c:spPr>
          <c:marker>
            <c:symbol val="none"/>
          </c:marker>
          <c:dPt>
            <c:idx val="25"/>
            <c:marker>
              <c:symbol val="circle"/>
              <c:size val="8"/>
              <c:spPr>
                <a:solidFill>
                  <a:srgbClr val="1C625B"/>
                </a:solidFill>
                <a:ln>
                  <a:noFill/>
                </a:ln>
              </c:spPr>
            </c:marker>
            <c:bubble3D val="0"/>
          </c:dPt>
          <c:dLbls>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data'!$G$7:$G$32</c:f>
              <c:numCache>
                <c:formatCode>#,##0.00</c:formatCode>
                <c:ptCount val="26"/>
                <c:pt idx="0">
                  <c:v>5.3475999999999999</c:v>
                </c:pt>
                <c:pt idx="1">
                  <c:v>5.3647320000000001</c:v>
                </c:pt>
                <c:pt idx="2">
                  <c:v>5.379124</c:v>
                </c:pt>
                <c:pt idx="3">
                  <c:v>5.3933369999999998</c:v>
                </c:pt>
                <c:pt idx="4">
                  <c:v>5.4080579999999996</c:v>
                </c:pt>
                <c:pt idx="5">
                  <c:v>5.4233120000000001</c:v>
                </c:pt>
                <c:pt idx="6">
                  <c:v>5.4389729999999998</c:v>
                </c:pt>
                <c:pt idx="7">
                  <c:v>5.454898</c:v>
                </c:pt>
                <c:pt idx="8">
                  <c:v>5.4707650000000001</c:v>
                </c:pt>
                <c:pt idx="9">
                  <c:v>5.4864769999999998</c:v>
                </c:pt>
                <c:pt idx="10">
                  <c:v>5.5019629999999999</c:v>
                </c:pt>
                <c:pt idx="11">
                  <c:v>5.5170830000000004</c:v>
                </c:pt>
                <c:pt idx="12">
                  <c:v>5.5316780000000003</c:v>
                </c:pt>
                <c:pt idx="13">
                  <c:v>5.545566</c:v>
                </c:pt>
                <c:pt idx="14">
                  <c:v>5.5586390000000003</c:v>
                </c:pt>
                <c:pt idx="15">
                  <c:v>5.5706930000000003</c:v>
                </c:pt>
                <c:pt idx="16">
                  <c:v>5.5816400000000002</c:v>
                </c:pt>
                <c:pt idx="17">
                  <c:v>5.5914339999999996</c:v>
                </c:pt>
                <c:pt idx="18">
                  <c:v>5.5999990000000004</c:v>
                </c:pt>
                <c:pt idx="19">
                  <c:v>5.607335</c:v>
                </c:pt>
                <c:pt idx="20">
                  <c:v>5.613448</c:v>
                </c:pt>
                <c:pt idx="21">
                  <c:v>5.6183149999999999</c:v>
                </c:pt>
                <c:pt idx="22">
                  <c:v>5.62202</c:v>
                </c:pt>
                <c:pt idx="23">
                  <c:v>5.6246910000000003</c:v>
                </c:pt>
                <c:pt idx="24">
                  <c:v>5.6263680000000003</c:v>
                </c:pt>
                <c:pt idx="25">
                  <c:v>5.6271579999999997</c:v>
                </c:pt>
              </c:numCache>
            </c:numRef>
          </c:val>
          <c:smooth val="0"/>
        </c:ser>
        <c:ser>
          <c:idx val="8"/>
          <c:order val="7"/>
          <c:tx>
            <c:strRef>
              <c:f>'Fig 19 data'!$C$5</c:f>
              <c:strCache>
                <c:ptCount val="1"/>
                <c:pt idx="0">
                  <c:v>HM</c:v>
                </c:pt>
              </c:strCache>
            </c:strRef>
          </c:tx>
          <c:spPr>
            <a:ln>
              <a:solidFill>
                <a:srgbClr val="1C625B"/>
              </a:solidFill>
            </a:ln>
          </c:spPr>
          <c:marker>
            <c:symbol val="none"/>
          </c:marker>
          <c:dPt>
            <c:idx val="25"/>
            <c:marker>
              <c:symbol val="circle"/>
              <c:size val="8"/>
              <c:spPr>
                <a:solidFill>
                  <a:srgbClr val="1C625B"/>
                </a:solidFill>
                <a:ln>
                  <a:noFill/>
                </a:ln>
              </c:spPr>
            </c:marker>
            <c:bubble3D val="0"/>
          </c:dPt>
          <c:dLbls>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19 data'!$C$7:$C$32</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mooth val="0"/>
        </c:ser>
        <c:ser>
          <c:idx val="9"/>
          <c:order val="8"/>
          <c:tx>
            <c:strRef>
              <c:f>'Fig 19 data'!$I$5</c:f>
              <c:strCache>
                <c:ptCount val="1"/>
                <c:pt idx="0">
                  <c:v>ZOM</c:v>
                </c:pt>
              </c:strCache>
            </c:strRef>
          </c:tx>
          <c:spPr>
            <a:ln>
              <a:solidFill>
                <a:srgbClr val="1C625B"/>
              </a:solidFill>
            </a:ln>
          </c:spPr>
          <c:marker>
            <c:symbol val="none"/>
          </c:marker>
          <c:dPt>
            <c:idx val="25"/>
            <c:marker>
              <c:symbol val="circle"/>
              <c:size val="8"/>
              <c:spPr>
                <a:solidFill>
                  <a:srgbClr val="1C625B"/>
                </a:solidFill>
                <a:ln>
                  <a:noFill/>
                </a:ln>
              </c:spPr>
            </c:marker>
            <c:bubble3D val="0"/>
          </c:dPt>
          <c:dLbls>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19 data'!$I$7:$I$32</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mooth val="0"/>
        </c:ser>
        <c:dLbls>
          <c:showLegendKey val="0"/>
          <c:showVal val="0"/>
          <c:showCatName val="0"/>
          <c:showSerName val="0"/>
          <c:showPercent val="0"/>
          <c:showBubbleSize val="0"/>
        </c:dLbls>
        <c:marker val="1"/>
        <c:smooth val="0"/>
        <c:axId val="115824896"/>
        <c:axId val="115839360"/>
      </c:lineChart>
      <c:lineChart>
        <c:grouping val="standard"/>
        <c:varyColors val="0"/>
        <c:ser>
          <c:idx val="6"/>
          <c:order val="5"/>
          <c:tx>
            <c:strRef>
              <c:f>'Fig 19 data'!$H$5</c:f>
              <c:strCache>
                <c:ptCount val="1"/>
                <c:pt idx="0">
                  <c:v>LF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dLbls>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data'!$A$32</c:f>
              <c:numCache>
                <c:formatCode>General</c:formatCode>
                <c:ptCount val="1"/>
                <c:pt idx="0">
                  <c:v>2039</c:v>
                </c:pt>
              </c:numCache>
            </c:numRef>
          </c:cat>
          <c:val>
            <c:numRef>
              <c:f>'Fig 19 data'!$H$7:$H$32</c:f>
              <c:numCache>
                <c:formatCode>#,##0.00</c:formatCode>
                <c:ptCount val="26"/>
                <c:pt idx="0">
                  <c:v>5.3475999999999999</c:v>
                </c:pt>
                <c:pt idx="1">
                  <c:v>5.3647320000000001</c:v>
                </c:pt>
                <c:pt idx="2">
                  <c:v>5.3789350000000002</c:v>
                </c:pt>
                <c:pt idx="3">
                  <c:v>5.3920640000000004</c:v>
                </c:pt>
                <c:pt idx="4">
                  <c:v>5.4049769999999997</c:v>
                </c:pt>
                <c:pt idx="5">
                  <c:v>5.4178280000000001</c:v>
                </c:pt>
                <c:pt idx="6">
                  <c:v>5.4306020000000004</c:v>
                </c:pt>
                <c:pt idx="7">
                  <c:v>5.4432910000000003</c:v>
                </c:pt>
                <c:pt idx="8">
                  <c:v>5.4556110000000002</c:v>
                </c:pt>
                <c:pt idx="9">
                  <c:v>5.4676349999999996</c:v>
                </c:pt>
                <c:pt idx="10">
                  <c:v>5.4794159999999996</c:v>
                </c:pt>
                <c:pt idx="11">
                  <c:v>5.4909169999999996</c:v>
                </c:pt>
                <c:pt idx="12">
                  <c:v>5.5020749999999996</c:v>
                </c:pt>
                <c:pt idx="13">
                  <c:v>5.5127079999999999</c:v>
                </c:pt>
                <c:pt idx="14">
                  <c:v>5.5226030000000002</c:v>
                </c:pt>
                <c:pt idx="15">
                  <c:v>5.5315969999999997</c:v>
                </c:pt>
                <c:pt idx="16">
                  <c:v>5.5396549999999998</c:v>
                </c:pt>
                <c:pt idx="17">
                  <c:v>5.5467389999999996</c:v>
                </c:pt>
                <c:pt idx="18">
                  <c:v>5.5528009999999997</c:v>
                </c:pt>
                <c:pt idx="19">
                  <c:v>5.5578349999999999</c:v>
                </c:pt>
                <c:pt idx="20">
                  <c:v>5.5619149999999999</c:v>
                </c:pt>
                <c:pt idx="21">
                  <c:v>5.5650649999999997</c:v>
                </c:pt>
                <c:pt idx="22">
                  <c:v>5.5673680000000001</c:v>
                </c:pt>
                <c:pt idx="23">
                  <c:v>5.5689140000000004</c:v>
                </c:pt>
                <c:pt idx="24">
                  <c:v>5.5697299999999998</c:v>
                </c:pt>
                <c:pt idx="25">
                  <c:v>5.5699209999999999</c:v>
                </c:pt>
              </c:numCache>
            </c:numRef>
          </c:val>
          <c:smooth val="0"/>
        </c:ser>
        <c:ser>
          <c:idx val="0"/>
          <c:order val="9"/>
          <c:tx>
            <c:strRef>
              <c:f>'Fig 19 data'!$B$5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25"/>
              <c:layout>
                <c:manualLayout>
                  <c:x val="-5.2585454987368104E-3"/>
                  <c:y val="0"/>
                </c:manualLayout>
              </c:layout>
              <c:showLegendKey val="0"/>
              <c:showVal val="0"/>
              <c:showCatName val="0"/>
              <c:showSerName val="1"/>
              <c:showPercent val="0"/>
              <c:showBubbleSize val="0"/>
            </c:dLbl>
            <c:txPr>
              <a:bodyPr/>
              <a:lstStyle/>
              <a:p>
                <a:pPr>
                  <a:defRPr sz="1400" b="1"/>
                </a:pPr>
                <a:endParaRPr lang="en-US"/>
              </a:p>
            </c:txPr>
            <c:showLegendKey val="0"/>
            <c:showVal val="0"/>
            <c:showCatName val="0"/>
            <c:showSerName val="0"/>
            <c:showPercent val="0"/>
            <c:showBubbleSize val="0"/>
          </c:dLbls>
          <c:cat>
            <c:numRef>
              <c:f>'Fig 19 data'!$A$32</c:f>
              <c:numCache>
                <c:formatCode>General</c:formatCode>
                <c:ptCount val="1"/>
                <c:pt idx="0">
                  <c:v>2039</c:v>
                </c:pt>
              </c:numCache>
            </c:numRef>
          </c:cat>
          <c:val>
            <c:numRef>
              <c:f>'Fig 19 data'!$B$7:$B$32</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115847168"/>
        <c:axId val="115841280"/>
      </c:lineChart>
      <c:catAx>
        <c:axId val="115824896"/>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4255670482148583"/>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15839360"/>
        <c:crosses val="autoZero"/>
        <c:auto val="1"/>
        <c:lblAlgn val="ctr"/>
        <c:lblOffset val="100"/>
        <c:tickLblSkip val="25"/>
        <c:tickMarkSkip val="1"/>
        <c:noMultiLvlLbl val="0"/>
      </c:catAx>
      <c:valAx>
        <c:axId val="115839360"/>
        <c:scaling>
          <c:orientation val="minMax"/>
          <c:max val="6"/>
          <c:min val="5"/>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9804427653904071E-3"/>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15824896"/>
        <c:crosses val="autoZero"/>
        <c:crossBetween val="midCat"/>
      </c:valAx>
      <c:valAx>
        <c:axId val="115841280"/>
        <c:scaling>
          <c:orientation val="minMax"/>
          <c:max val="6"/>
          <c:min val="5"/>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115847168"/>
        <c:crossesAt val="1"/>
        <c:crossBetween val="between"/>
        <c:majorUnit val="0.2"/>
        <c:minorUnit val="2.0000000000000004E-2"/>
      </c:valAx>
      <c:catAx>
        <c:axId val="115847168"/>
        <c:scaling>
          <c:orientation val="minMax"/>
        </c:scaling>
        <c:delete val="1"/>
        <c:axPos val="b"/>
        <c:numFmt formatCode="General" sourceLinked="1"/>
        <c:majorTickMark val="out"/>
        <c:minorTickMark val="none"/>
        <c:tickLblPos val="nextTo"/>
        <c:crossAx val="115841280"/>
        <c:crosses val="autoZero"/>
        <c:auto val="1"/>
        <c:lblAlgn val="ctr"/>
        <c:lblOffset val="100"/>
        <c:noMultiLvlLbl val="0"/>
      </c:cat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11911330157369E-2"/>
          <c:y val="7.7216515448259318E-2"/>
          <c:w val="0.62040858070407778"/>
          <c:h val="0.79769360726460914"/>
        </c:manualLayout>
      </c:layout>
      <c:areaChart>
        <c:grouping val="standard"/>
        <c:varyColors val="0"/>
        <c:ser>
          <c:idx val="1"/>
          <c:order val="0"/>
          <c:tx>
            <c:strRef>
              <c:f>'Fig 19 data'!$C$5</c:f>
              <c:strCache>
                <c:ptCount val="1"/>
                <c:pt idx="0">
                  <c:v>HM</c:v>
                </c:pt>
              </c:strCache>
            </c:strRef>
          </c:tx>
          <c:spPr>
            <a:solidFill>
              <a:srgbClr val="CBE7E4"/>
            </a:solidFill>
            <a:ln w="28575">
              <a:no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data'!$C$7:$C$32</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2"/>
          <c:tx>
            <c:strRef>
              <c:f>'Fig 19 data'!$I$5</c:f>
              <c:strCache>
                <c:ptCount val="1"/>
                <c:pt idx="0">
                  <c:v>ZOM</c:v>
                </c:pt>
              </c:strCache>
            </c:strRef>
          </c:tx>
          <c:spPr>
            <a:solidFill>
              <a:schemeClr val="bg1"/>
            </a:solidFill>
            <a:ln w="28575">
              <a:solidFill>
                <a:schemeClr val="bg1"/>
              </a:solid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data'!$I$7:$I$32</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117793152"/>
        <c:axId val="117795072"/>
      </c:areaChart>
      <c:lineChart>
        <c:grouping val="standard"/>
        <c:varyColors val="0"/>
        <c:ser>
          <c:idx val="8"/>
          <c:order val="3"/>
          <c:tx>
            <c:strRef>
              <c:f>'Fig 19 data'!$C$5</c:f>
              <c:strCache>
                <c:ptCount val="1"/>
                <c:pt idx="0">
                  <c:v>HM</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19 data'!$C$7:$C$32</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mooth val="0"/>
        </c:ser>
        <c:ser>
          <c:idx val="9"/>
          <c:order val="4"/>
          <c:tx>
            <c:strRef>
              <c:f>'Fig 19 data'!$I$5</c:f>
              <c:strCache>
                <c:ptCount val="1"/>
                <c:pt idx="0">
                  <c:v>ZOM</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19 data'!$I$7:$I$32</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mooth val="0"/>
        </c:ser>
        <c:dLbls>
          <c:showLegendKey val="0"/>
          <c:showVal val="0"/>
          <c:showCatName val="0"/>
          <c:showSerName val="0"/>
          <c:showPercent val="0"/>
          <c:showBubbleSize val="0"/>
        </c:dLbls>
        <c:marker val="1"/>
        <c:smooth val="0"/>
        <c:axId val="117793152"/>
        <c:axId val="117795072"/>
      </c:lineChart>
      <c:lineChart>
        <c:grouping val="standard"/>
        <c:varyColors val="0"/>
        <c:ser>
          <c:idx val="4"/>
          <c:order val="1"/>
          <c:tx>
            <c:strRef>
              <c:f>'Fig 19 data'!$F$5</c:f>
              <c:strCache>
                <c:ptCount val="1"/>
                <c:pt idx="0">
                  <c:v>LM</c:v>
                </c:pt>
              </c:strCache>
            </c:strRef>
          </c:tx>
          <c:spPr>
            <a:ln w="28575">
              <a:solidFill>
                <a:srgbClr val="1C625B"/>
              </a:solidFill>
              <a:prstDash val="solid"/>
            </a:ln>
          </c:spPr>
          <c:marker>
            <c:symbol val="none"/>
          </c:marker>
          <c:dPt>
            <c:idx val="25"/>
            <c:marker>
              <c:symbol val="circle"/>
              <c:size val="8"/>
              <c:spPr>
                <a:solidFill>
                  <a:srgbClr val="1C625B"/>
                </a:solidFill>
                <a:ln>
                  <a:noFill/>
                </a:ln>
              </c:spPr>
            </c:marker>
            <c:bubble3D val="0"/>
          </c:dPt>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data'!$F$7:$F$32</c:f>
              <c:numCache>
                <c:formatCode>#,##0.00</c:formatCode>
                <c:ptCount val="26"/>
                <c:pt idx="0">
                  <c:v>5.3475999999999999</c:v>
                </c:pt>
                <c:pt idx="1">
                  <c:v>5.3603860000000001</c:v>
                </c:pt>
                <c:pt idx="2">
                  <c:v>5.3672440000000003</c:v>
                </c:pt>
                <c:pt idx="3">
                  <c:v>5.3738089999999996</c:v>
                </c:pt>
                <c:pt idx="4">
                  <c:v>5.3805209999999999</c:v>
                </c:pt>
                <c:pt idx="5">
                  <c:v>5.3876900000000001</c:v>
                </c:pt>
                <c:pt idx="6">
                  <c:v>5.3951190000000002</c:v>
                </c:pt>
                <c:pt idx="7">
                  <c:v>5.4026730000000001</c:v>
                </c:pt>
                <c:pt idx="8">
                  <c:v>5.4100809999999999</c:v>
                </c:pt>
                <c:pt idx="9">
                  <c:v>5.417281</c:v>
                </c:pt>
                <c:pt idx="10">
                  <c:v>5.4241900000000003</c:v>
                </c:pt>
                <c:pt idx="11">
                  <c:v>5.4306840000000003</c:v>
                </c:pt>
                <c:pt idx="12">
                  <c:v>5.4366570000000003</c:v>
                </c:pt>
                <c:pt idx="13">
                  <c:v>5.4419579999999996</c:v>
                </c:pt>
                <c:pt idx="14">
                  <c:v>5.4465120000000002</c:v>
                </c:pt>
                <c:pt idx="15">
                  <c:v>5.4501790000000003</c:v>
                </c:pt>
                <c:pt idx="16">
                  <c:v>5.4528930000000004</c:v>
                </c:pt>
                <c:pt idx="17">
                  <c:v>5.4546359999999998</c:v>
                </c:pt>
                <c:pt idx="18">
                  <c:v>5.4553690000000001</c:v>
                </c:pt>
                <c:pt idx="19">
                  <c:v>5.4550840000000003</c:v>
                </c:pt>
                <c:pt idx="20">
                  <c:v>5.4538710000000004</c:v>
                </c:pt>
                <c:pt idx="21">
                  <c:v>5.4517100000000003</c:v>
                </c:pt>
                <c:pt idx="22">
                  <c:v>5.4486720000000002</c:v>
                </c:pt>
                <c:pt idx="23">
                  <c:v>5.4448850000000002</c:v>
                </c:pt>
                <c:pt idx="24">
                  <c:v>5.440436</c:v>
                </c:pt>
                <c:pt idx="25">
                  <c:v>5.4353860000000003</c:v>
                </c:pt>
              </c:numCache>
            </c:numRef>
          </c:val>
          <c:smooth val="0"/>
        </c:ser>
        <c:ser>
          <c:idx val="0"/>
          <c:order val="5"/>
          <c:tx>
            <c:strRef>
              <c:f>'Fig 19 data'!$B$5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spPr/>
              <c:txPr>
                <a:bodyPr/>
                <a:lstStyle/>
                <a:p>
                  <a:pPr>
                    <a:defRPr sz="1600" b="1"/>
                  </a:pPr>
                  <a:endParaRPr lang="en-US"/>
                </a:p>
              </c:tx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data'!$B$7:$B$32</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117818880"/>
        <c:axId val="117817344"/>
      </c:lineChart>
      <c:catAx>
        <c:axId val="117793152"/>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17795072"/>
        <c:crosses val="autoZero"/>
        <c:auto val="1"/>
        <c:lblAlgn val="ctr"/>
        <c:lblOffset val="100"/>
        <c:tickLblSkip val="25"/>
        <c:tickMarkSkip val="1"/>
        <c:noMultiLvlLbl val="0"/>
      </c:catAx>
      <c:valAx>
        <c:axId val="117795072"/>
        <c:scaling>
          <c:orientation val="minMax"/>
          <c:max val="6"/>
          <c:min val="5"/>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17793152"/>
        <c:crosses val="autoZero"/>
        <c:crossBetween val="midCat"/>
        <c:majorUnit val="0.2"/>
      </c:valAx>
      <c:valAx>
        <c:axId val="117817344"/>
        <c:scaling>
          <c:orientation val="minMax"/>
          <c:max val="6"/>
          <c:min val="5"/>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117818880"/>
        <c:crosses val="max"/>
        <c:crossBetween val="between"/>
        <c:majorUnit val="0.2"/>
        <c:minorUnit val="2.0000000000000004E-2"/>
      </c:valAx>
      <c:catAx>
        <c:axId val="117818880"/>
        <c:scaling>
          <c:orientation val="minMax"/>
        </c:scaling>
        <c:delete val="1"/>
        <c:axPos val="t"/>
        <c:numFmt formatCode="General" sourceLinked="1"/>
        <c:majorTickMark val="out"/>
        <c:minorTickMark val="none"/>
        <c:tickLblPos val="nextTo"/>
        <c:crossAx val="117817344"/>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7.7216515448259318E-2"/>
          <c:w val="0.56293969541232491"/>
          <c:h val="0.79769360726460914"/>
        </c:manualLayout>
      </c:layout>
      <c:areaChart>
        <c:grouping val="standard"/>
        <c:varyColors val="0"/>
        <c:ser>
          <c:idx val="1"/>
          <c:order val="0"/>
          <c:tx>
            <c:strRef>
              <c:f>'Fig 19 data'!$C$5</c:f>
              <c:strCache>
                <c:ptCount val="1"/>
                <c:pt idx="0">
                  <c:v>HM</c:v>
                </c:pt>
              </c:strCache>
            </c:strRef>
          </c:tx>
          <c:spPr>
            <a:solidFill>
              <a:srgbClr val="CBE7E4"/>
            </a:solidFill>
            <a:ln w="28575">
              <a:no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data'!$C$7:$C$32</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3"/>
          <c:tx>
            <c:strRef>
              <c:f>'Fig 19 data'!$I$5</c:f>
              <c:strCache>
                <c:ptCount val="1"/>
                <c:pt idx="0">
                  <c:v>ZOM</c:v>
                </c:pt>
              </c:strCache>
            </c:strRef>
          </c:tx>
          <c:spPr>
            <a:solidFill>
              <a:schemeClr val="bg1"/>
            </a:solidFill>
            <a:ln w="28575">
              <a:solidFill>
                <a:schemeClr val="bg1"/>
              </a:solid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data'!$I$7:$I$32</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117898240"/>
        <c:axId val="117912704"/>
      </c:areaChart>
      <c:lineChart>
        <c:grouping val="standard"/>
        <c:varyColors val="0"/>
        <c:ser>
          <c:idx val="2"/>
          <c:order val="1"/>
          <c:tx>
            <c:strRef>
              <c:f>'Fig 19 data'!$D$5</c:f>
              <c:strCache>
                <c:ptCount val="1"/>
                <c:pt idx="0">
                  <c:v>HLE</c:v>
                </c:pt>
              </c:strCache>
            </c:strRef>
          </c:tx>
          <c:spPr>
            <a:ln w="28575" cmpd="sng">
              <a:solidFill>
                <a:srgbClr val="1C625B"/>
              </a:solidFill>
              <a:prstDash val="lgDash"/>
              <a:tailEnd type="none"/>
            </a:ln>
          </c:spPr>
          <c:marker>
            <c:symbol val="none"/>
          </c:marker>
          <c:dPt>
            <c:idx val="25"/>
            <c:marker>
              <c:symbol val="circle"/>
              <c:size val="8"/>
              <c:spPr>
                <a:solidFill>
                  <a:srgbClr val="1C625B"/>
                </a:solidFill>
                <a:ln>
                  <a:noFill/>
                </a:ln>
              </c:spPr>
            </c:marker>
            <c:bubble3D val="0"/>
          </c:dPt>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data'!$D$7:$D$32</c:f>
              <c:numCache>
                <c:formatCode>#,##0.00</c:formatCode>
                <c:ptCount val="26"/>
                <c:pt idx="0">
                  <c:v>5.3475999999999999</c:v>
                </c:pt>
                <c:pt idx="1">
                  <c:v>5.3647320000000001</c:v>
                </c:pt>
                <c:pt idx="2">
                  <c:v>5.381373</c:v>
                </c:pt>
                <c:pt idx="3">
                  <c:v>5.3978039999999998</c:v>
                </c:pt>
                <c:pt idx="4">
                  <c:v>5.4148059999999996</c:v>
                </c:pt>
                <c:pt idx="5">
                  <c:v>5.4324240000000001</c:v>
                </c:pt>
                <c:pt idx="6">
                  <c:v>5.4506030000000001</c:v>
                </c:pt>
                <c:pt idx="7">
                  <c:v>5.4692819999999998</c:v>
                </c:pt>
                <c:pt idx="8">
                  <c:v>5.4881520000000004</c:v>
                </c:pt>
                <c:pt idx="9">
                  <c:v>5.5071839999999996</c:v>
                </c:pt>
                <c:pt idx="10">
                  <c:v>5.5263280000000004</c:v>
                </c:pt>
                <c:pt idx="11">
                  <c:v>5.5455050000000004</c:v>
                </c:pt>
                <c:pt idx="12">
                  <c:v>5.5645790000000002</c:v>
                </c:pt>
                <c:pt idx="13">
                  <c:v>5.5834000000000001</c:v>
                </c:pt>
                <c:pt idx="14">
                  <c:v>5.6019269999999999</c:v>
                </c:pt>
                <c:pt idx="15">
                  <c:v>5.6200140000000003</c:v>
                </c:pt>
                <c:pt idx="16">
                  <c:v>5.6375659999999996</c:v>
                </c:pt>
                <c:pt idx="17">
                  <c:v>5.6545719999999999</c:v>
                </c:pt>
                <c:pt idx="18">
                  <c:v>5.6709839999999998</c:v>
                </c:pt>
                <c:pt idx="19">
                  <c:v>5.6868239999999997</c:v>
                </c:pt>
                <c:pt idx="20">
                  <c:v>5.7021259999999998</c:v>
                </c:pt>
                <c:pt idx="21">
                  <c:v>5.7168830000000002</c:v>
                </c:pt>
                <c:pt idx="22">
                  <c:v>5.7311889999999996</c:v>
                </c:pt>
                <c:pt idx="23">
                  <c:v>5.745171</c:v>
                </c:pt>
                <c:pt idx="24">
                  <c:v>5.7588600000000003</c:v>
                </c:pt>
                <c:pt idx="25">
                  <c:v>5.7723500000000003</c:v>
                </c:pt>
              </c:numCache>
            </c:numRef>
          </c:val>
          <c:smooth val="1"/>
        </c:ser>
        <c:dLbls>
          <c:showLegendKey val="0"/>
          <c:showVal val="0"/>
          <c:showCatName val="0"/>
          <c:showSerName val="0"/>
          <c:showPercent val="0"/>
          <c:showBubbleSize val="0"/>
        </c:dLbls>
        <c:marker val="1"/>
        <c:smooth val="0"/>
        <c:axId val="117898240"/>
        <c:axId val="117912704"/>
      </c:lineChart>
      <c:lineChart>
        <c:grouping val="standard"/>
        <c:varyColors val="0"/>
        <c:ser>
          <c:idx val="5"/>
          <c:order val="2"/>
          <c:tx>
            <c:strRef>
              <c:f>'Fig 19 data'!$G$5</c:f>
              <c:strCache>
                <c:ptCount val="1"/>
                <c:pt idx="0">
                  <c:v>LLE</c:v>
                </c:pt>
              </c:strCache>
            </c:strRef>
          </c:tx>
          <c:spPr>
            <a:ln w="28575">
              <a:solidFill>
                <a:srgbClr val="1C625B"/>
              </a:solidFill>
              <a:prstDash val="lgDash"/>
            </a:ln>
          </c:spPr>
          <c:marker>
            <c:symbol val="none"/>
          </c:marker>
          <c:dPt>
            <c:idx val="25"/>
            <c:marker>
              <c:symbol val="circle"/>
              <c:size val="8"/>
              <c:spPr>
                <a:solidFill>
                  <a:srgbClr val="1C625B"/>
                </a:solidFill>
                <a:ln>
                  <a:noFill/>
                </a:ln>
              </c:spPr>
            </c:marker>
            <c:bubble3D val="0"/>
          </c:dPt>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data'!$G$7:$G$32</c:f>
              <c:numCache>
                <c:formatCode>#,##0.00</c:formatCode>
                <c:ptCount val="26"/>
                <c:pt idx="0">
                  <c:v>5.3475999999999999</c:v>
                </c:pt>
                <c:pt idx="1">
                  <c:v>5.3647320000000001</c:v>
                </c:pt>
                <c:pt idx="2">
                  <c:v>5.379124</c:v>
                </c:pt>
                <c:pt idx="3">
                  <c:v>5.3933369999999998</c:v>
                </c:pt>
                <c:pt idx="4">
                  <c:v>5.4080579999999996</c:v>
                </c:pt>
                <c:pt idx="5">
                  <c:v>5.4233120000000001</c:v>
                </c:pt>
                <c:pt idx="6">
                  <c:v>5.4389729999999998</c:v>
                </c:pt>
                <c:pt idx="7">
                  <c:v>5.454898</c:v>
                </c:pt>
                <c:pt idx="8">
                  <c:v>5.4707650000000001</c:v>
                </c:pt>
                <c:pt idx="9">
                  <c:v>5.4864769999999998</c:v>
                </c:pt>
                <c:pt idx="10">
                  <c:v>5.5019629999999999</c:v>
                </c:pt>
                <c:pt idx="11">
                  <c:v>5.5170830000000004</c:v>
                </c:pt>
                <c:pt idx="12">
                  <c:v>5.5316780000000003</c:v>
                </c:pt>
                <c:pt idx="13">
                  <c:v>5.545566</c:v>
                </c:pt>
                <c:pt idx="14">
                  <c:v>5.5586390000000003</c:v>
                </c:pt>
                <c:pt idx="15">
                  <c:v>5.5706930000000003</c:v>
                </c:pt>
                <c:pt idx="16">
                  <c:v>5.5816400000000002</c:v>
                </c:pt>
                <c:pt idx="17">
                  <c:v>5.5914339999999996</c:v>
                </c:pt>
                <c:pt idx="18">
                  <c:v>5.5999990000000004</c:v>
                </c:pt>
                <c:pt idx="19">
                  <c:v>5.607335</c:v>
                </c:pt>
                <c:pt idx="20">
                  <c:v>5.613448</c:v>
                </c:pt>
                <c:pt idx="21">
                  <c:v>5.6183149999999999</c:v>
                </c:pt>
                <c:pt idx="22">
                  <c:v>5.62202</c:v>
                </c:pt>
                <c:pt idx="23">
                  <c:v>5.6246910000000003</c:v>
                </c:pt>
                <c:pt idx="24">
                  <c:v>5.6263680000000003</c:v>
                </c:pt>
                <c:pt idx="25">
                  <c:v>5.6271579999999997</c:v>
                </c:pt>
              </c:numCache>
            </c:numRef>
          </c:val>
          <c:smooth val="0"/>
        </c:ser>
        <c:ser>
          <c:idx val="0"/>
          <c:order val="4"/>
          <c:tx>
            <c:strRef>
              <c:f>'Fig 19 data'!$B$5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dLblPos val="b"/>
              <c:showLegendKey val="0"/>
              <c:showVal val="1"/>
              <c:showCatName val="0"/>
              <c:showSerName val="0"/>
              <c:showPercent val="0"/>
              <c:showBubbleSize val="0"/>
            </c:dLbl>
            <c:dLbl>
              <c:idx val="25"/>
              <c:layout>
                <c:manualLayout>
                  <c:x val="0"/>
                  <c:y val="-7.8125E-3"/>
                </c:manualLayout>
              </c:layout>
              <c:spPr/>
              <c:txPr>
                <a:bodyPr/>
                <a:lstStyle/>
                <a:p>
                  <a:pPr>
                    <a:defRPr sz="1200" b="1"/>
                  </a:pPr>
                  <a:endParaRPr lang="en-US"/>
                </a:p>
              </c:txPr>
              <c:showLegendKey val="0"/>
              <c:showVal val="0"/>
              <c:showCatName val="0"/>
              <c:showSerName val="1"/>
              <c:showPercent val="0"/>
              <c:showBubbleSize val="0"/>
            </c:dLbl>
            <c:txPr>
              <a:bodyPr/>
              <a:lstStyle/>
              <a:p>
                <a:pPr>
                  <a:defRPr sz="1600" b="1"/>
                </a:pPr>
                <a:endParaRPr lang="en-US"/>
              </a:p>
            </c:txPr>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data'!$B$7:$B$32</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117916416"/>
        <c:axId val="117914624"/>
      </c:lineChart>
      <c:catAx>
        <c:axId val="117898240"/>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9664500270799491"/>
              <c:y val="0.895917277581681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17912704"/>
        <c:crosses val="autoZero"/>
        <c:auto val="1"/>
        <c:lblAlgn val="ctr"/>
        <c:lblOffset val="100"/>
        <c:tickLblSkip val="25"/>
        <c:tickMarkSkip val="1"/>
        <c:noMultiLvlLbl val="0"/>
      </c:catAx>
      <c:valAx>
        <c:axId val="117912704"/>
        <c:scaling>
          <c:orientation val="minMax"/>
          <c:max val="6"/>
          <c:min val="5"/>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5.318496864538625E-5"/>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17898240"/>
        <c:crosses val="autoZero"/>
        <c:crossBetween val="midCat"/>
        <c:majorUnit val="0.2"/>
      </c:valAx>
      <c:valAx>
        <c:axId val="117914624"/>
        <c:scaling>
          <c:orientation val="minMax"/>
          <c:max val="6"/>
          <c:min val="5"/>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117916416"/>
        <c:crossesAt val="1"/>
        <c:crossBetween val="between"/>
        <c:majorUnit val="0.2"/>
        <c:minorUnit val="2.0000000000000004E-2"/>
      </c:valAx>
      <c:catAx>
        <c:axId val="117916416"/>
        <c:scaling>
          <c:orientation val="minMax"/>
        </c:scaling>
        <c:delete val="1"/>
        <c:axPos val="b"/>
        <c:numFmt formatCode="General" sourceLinked="1"/>
        <c:majorTickMark val="out"/>
        <c:minorTickMark val="none"/>
        <c:tickLblPos val="nextTo"/>
        <c:crossAx val="117914624"/>
        <c:crosses val="autoZero"/>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41184079525772E-2"/>
          <c:y val="7.7216515448259318E-2"/>
          <c:w val="0.61777930795470948"/>
          <c:h val="0.79769360726460914"/>
        </c:manualLayout>
      </c:layout>
      <c:areaChart>
        <c:grouping val="standard"/>
        <c:varyColors val="0"/>
        <c:ser>
          <c:idx val="1"/>
          <c:order val="0"/>
          <c:tx>
            <c:strRef>
              <c:f>'Fig 19 data'!$C$5</c:f>
              <c:strCache>
                <c:ptCount val="1"/>
                <c:pt idx="0">
                  <c:v>HM</c:v>
                </c:pt>
              </c:strCache>
            </c:strRef>
          </c:tx>
          <c:spPr>
            <a:solidFill>
              <a:srgbClr val="CBE7E4"/>
            </a:solidFill>
            <a:ln w="28575">
              <a:no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data'!$C$7:$C$32</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3"/>
          <c:tx>
            <c:strRef>
              <c:f>'Fig 19 data'!$I$5</c:f>
              <c:strCache>
                <c:ptCount val="1"/>
                <c:pt idx="0">
                  <c:v>ZOM</c:v>
                </c:pt>
              </c:strCache>
            </c:strRef>
          </c:tx>
          <c:spPr>
            <a:solidFill>
              <a:schemeClr val="bg1"/>
            </a:solidFill>
            <a:ln w="28575">
              <a:solidFill>
                <a:schemeClr val="bg1"/>
              </a:solidFill>
              <a:prstDash val="solid"/>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data'!$I$7:$I$32</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118438144"/>
        <c:axId val="118456704"/>
      </c:areaChart>
      <c:lineChart>
        <c:grouping val="standard"/>
        <c:varyColors val="0"/>
        <c:ser>
          <c:idx val="3"/>
          <c:order val="1"/>
          <c:tx>
            <c:strRef>
              <c:f>'Fig 19 data'!$E$5</c:f>
              <c:strCache>
                <c:ptCount val="1"/>
                <c:pt idx="0">
                  <c:v>HF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data'!$E$7:$E$32</c:f>
              <c:numCache>
                <c:formatCode>#,##0.00</c:formatCode>
                <c:ptCount val="26"/>
                <c:pt idx="0">
                  <c:v>5.3475999999999999</c:v>
                </c:pt>
                <c:pt idx="1">
                  <c:v>5.3647320000000001</c:v>
                </c:pt>
                <c:pt idx="2">
                  <c:v>5.3822559999999999</c:v>
                </c:pt>
                <c:pt idx="3">
                  <c:v>5.4003180000000004</c:v>
                </c:pt>
                <c:pt idx="4">
                  <c:v>5.4193470000000001</c:v>
                </c:pt>
                <c:pt idx="5">
                  <c:v>5.4394359999999997</c:v>
                </c:pt>
                <c:pt idx="6">
                  <c:v>5.4605800000000002</c:v>
                </c:pt>
                <c:pt idx="7">
                  <c:v>5.4826740000000003</c:v>
                </c:pt>
                <c:pt idx="8">
                  <c:v>5.5053140000000003</c:v>
                </c:pt>
                <c:pt idx="9">
                  <c:v>5.5284570000000004</c:v>
                </c:pt>
                <c:pt idx="10">
                  <c:v>5.5521500000000001</c:v>
                </c:pt>
                <c:pt idx="11">
                  <c:v>5.5760339999999999</c:v>
                </c:pt>
                <c:pt idx="12">
                  <c:v>5.5997180000000002</c:v>
                </c:pt>
                <c:pt idx="13">
                  <c:v>5.622954</c:v>
                </c:pt>
                <c:pt idx="14">
                  <c:v>5.6454180000000003</c:v>
                </c:pt>
                <c:pt idx="15">
                  <c:v>5.6669720000000003</c:v>
                </c:pt>
                <c:pt idx="16">
                  <c:v>5.6876129999999998</c:v>
                </c:pt>
                <c:pt idx="17">
                  <c:v>5.707325</c:v>
                </c:pt>
                <c:pt idx="18">
                  <c:v>5.72621</c:v>
                </c:pt>
                <c:pt idx="19">
                  <c:v>5.7443590000000002</c:v>
                </c:pt>
                <c:pt idx="20">
                  <c:v>5.7617890000000003</c:v>
                </c:pt>
                <c:pt idx="21">
                  <c:v>5.7784319999999996</c:v>
                </c:pt>
                <c:pt idx="22">
                  <c:v>5.7943720000000001</c:v>
                </c:pt>
                <c:pt idx="23">
                  <c:v>5.8097430000000001</c:v>
                </c:pt>
                <c:pt idx="24">
                  <c:v>5.8246589999999996</c:v>
                </c:pt>
                <c:pt idx="25">
                  <c:v>5.8392369999999998</c:v>
                </c:pt>
              </c:numCache>
            </c:numRef>
          </c:val>
          <c:smooth val="0"/>
        </c:ser>
        <c:dLbls>
          <c:showLegendKey val="0"/>
          <c:showVal val="0"/>
          <c:showCatName val="0"/>
          <c:showSerName val="0"/>
          <c:showPercent val="0"/>
          <c:showBubbleSize val="0"/>
        </c:dLbls>
        <c:marker val="1"/>
        <c:smooth val="0"/>
        <c:axId val="118438144"/>
        <c:axId val="118456704"/>
      </c:lineChart>
      <c:lineChart>
        <c:grouping val="standard"/>
        <c:varyColors val="0"/>
        <c:ser>
          <c:idx val="6"/>
          <c:order val="2"/>
          <c:tx>
            <c:strRef>
              <c:f>'Fig 19 data'!$H$5</c:f>
              <c:strCache>
                <c:ptCount val="1"/>
                <c:pt idx="0">
                  <c:v>LF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data'!$H$7:$H$32</c:f>
              <c:numCache>
                <c:formatCode>#,##0.00</c:formatCode>
                <c:ptCount val="26"/>
                <c:pt idx="0">
                  <c:v>5.3475999999999999</c:v>
                </c:pt>
                <c:pt idx="1">
                  <c:v>5.3647320000000001</c:v>
                </c:pt>
                <c:pt idx="2">
                  <c:v>5.3789350000000002</c:v>
                </c:pt>
                <c:pt idx="3">
                  <c:v>5.3920640000000004</c:v>
                </c:pt>
                <c:pt idx="4">
                  <c:v>5.4049769999999997</c:v>
                </c:pt>
                <c:pt idx="5">
                  <c:v>5.4178280000000001</c:v>
                </c:pt>
                <c:pt idx="6">
                  <c:v>5.4306020000000004</c:v>
                </c:pt>
                <c:pt idx="7">
                  <c:v>5.4432910000000003</c:v>
                </c:pt>
                <c:pt idx="8">
                  <c:v>5.4556110000000002</c:v>
                </c:pt>
                <c:pt idx="9">
                  <c:v>5.4676349999999996</c:v>
                </c:pt>
                <c:pt idx="10">
                  <c:v>5.4794159999999996</c:v>
                </c:pt>
                <c:pt idx="11">
                  <c:v>5.4909169999999996</c:v>
                </c:pt>
                <c:pt idx="12">
                  <c:v>5.5020749999999996</c:v>
                </c:pt>
                <c:pt idx="13">
                  <c:v>5.5127079999999999</c:v>
                </c:pt>
                <c:pt idx="14">
                  <c:v>5.5226030000000002</c:v>
                </c:pt>
                <c:pt idx="15">
                  <c:v>5.5315969999999997</c:v>
                </c:pt>
                <c:pt idx="16">
                  <c:v>5.5396549999999998</c:v>
                </c:pt>
                <c:pt idx="17">
                  <c:v>5.5467389999999996</c:v>
                </c:pt>
                <c:pt idx="18">
                  <c:v>5.5528009999999997</c:v>
                </c:pt>
                <c:pt idx="19">
                  <c:v>5.5578349999999999</c:v>
                </c:pt>
                <c:pt idx="20">
                  <c:v>5.5619149999999999</c:v>
                </c:pt>
                <c:pt idx="21">
                  <c:v>5.5650649999999997</c:v>
                </c:pt>
                <c:pt idx="22">
                  <c:v>5.5673680000000001</c:v>
                </c:pt>
                <c:pt idx="23">
                  <c:v>5.5689140000000004</c:v>
                </c:pt>
                <c:pt idx="24">
                  <c:v>5.5697299999999998</c:v>
                </c:pt>
                <c:pt idx="25">
                  <c:v>5.5699209999999999</c:v>
                </c:pt>
              </c:numCache>
            </c:numRef>
          </c:val>
          <c:smooth val="0"/>
        </c:ser>
        <c:ser>
          <c:idx val="0"/>
          <c:order val="4"/>
          <c:tx>
            <c:strRef>
              <c:f>'Fig 19 data'!$B$5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spPr/>
              <c:txPr>
                <a:bodyPr/>
                <a:lstStyle/>
                <a:p>
                  <a:pPr>
                    <a:defRPr sz="1600" b="1"/>
                  </a:pPr>
                  <a:endParaRPr lang="en-US"/>
                </a:p>
              </c:tx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data'!$B$7:$B$32</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118459776"/>
        <c:axId val="118458240"/>
      </c:lineChart>
      <c:catAx>
        <c:axId val="118438144"/>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18456704"/>
        <c:crosses val="autoZero"/>
        <c:auto val="1"/>
        <c:lblAlgn val="ctr"/>
        <c:lblOffset val="100"/>
        <c:tickLblSkip val="25"/>
        <c:tickMarkSkip val="1"/>
        <c:noMultiLvlLbl val="0"/>
      </c:catAx>
      <c:valAx>
        <c:axId val="118456704"/>
        <c:scaling>
          <c:orientation val="minMax"/>
          <c:max val="6"/>
          <c:min val="5"/>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18438144"/>
        <c:crosses val="autoZero"/>
        <c:crossBetween val="midCat"/>
        <c:majorUnit val="0.2"/>
      </c:valAx>
      <c:valAx>
        <c:axId val="118458240"/>
        <c:scaling>
          <c:orientation val="minMax"/>
          <c:max val="6"/>
          <c:min val="5"/>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118459776"/>
        <c:crosses val="max"/>
        <c:crossBetween val="between"/>
        <c:majorUnit val="0.2"/>
        <c:minorUnit val="2.0000000000000004E-2"/>
      </c:valAx>
      <c:catAx>
        <c:axId val="118459776"/>
        <c:scaling>
          <c:orientation val="minMax"/>
        </c:scaling>
        <c:delete val="1"/>
        <c:axPos val="t"/>
        <c:numFmt formatCode="General" sourceLinked="1"/>
        <c:majorTickMark val="out"/>
        <c:minorTickMark val="none"/>
        <c:tickLblPos val="nextTo"/>
        <c:crossAx val="118458240"/>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2204186703339"/>
          <c:y val="7.7216515448259318E-2"/>
          <c:w val="0.55568164564907585"/>
          <c:h val="0.79769360726460914"/>
        </c:manualLayout>
      </c:layout>
      <c:areaChart>
        <c:grouping val="standard"/>
        <c:varyColors val="0"/>
        <c:ser>
          <c:idx val="2"/>
          <c:order val="0"/>
          <c:tx>
            <c:strRef>
              <c:f>'Fig 20 data'!$C$6</c:f>
              <c:strCache>
                <c:ptCount val="1"/>
                <c:pt idx="0">
                  <c:v>High migration</c:v>
                </c:pt>
              </c:strCache>
            </c:strRef>
          </c:tx>
          <c:spPr>
            <a:solidFill>
              <a:srgbClr val="CBE7E4"/>
            </a:solidFill>
            <a:ln w="28575" cmpd="sng">
              <a:noFill/>
              <a:prstDash val="lgDash"/>
              <a:tailEnd type="none"/>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data'!$C$8:$C$33</c:f>
              <c:numCache>
                <c:formatCode>0.00</c:formatCode>
                <c:ptCount val="26"/>
                <c:pt idx="0">
                  <c:v>0.48589300000000002</c:v>
                </c:pt>
                <c:pt idx="1">
                  <c:v>0.49063800000000002</c:v>
                </c:pt>
                <c:pt idx="2">
                  <c:v>0.49553799999999998</c:v>
                </c:pt>
                <c:pt idx="3">
                  <c:v>0.50065700000000002</c:v>
                </c:pt>
                <c:pt idx="4">
                  <c:v>0.50590100000000005</c:v>
                </c:pt>
                <c:pt idx="5">
                  <c:v>0.51116700000000004</c:v>
                </c:pt>
                <c:pt idx="6">
                  <c:v>0.51650200000000002</c:v>
                </c:pt>
                <c:pt idx="7">
                  <c:v>0.52192400000000005</c:v>
                </c:pt>
                <c:pt idx="8">
                  <c:v>0.52736400000000005</c:v>
                </c:pt>
                <c:pt idx="9">
                  <c:v>0.53280700000000003</c:v>
                </c:pt>
                <c:pt idx="10">
                  <c:v>0.53825599999999996</c:v>
                </c:pt>
                <c:pt idx="11">
                  <c:v>0.54371100000000006</c:v>
                </c:pt>
                <c:pt idx="12">
                  <c:v>0.54914600000000002</c:v>
                </c:pt>
                <c:pt idx="13">
                  <c:v>0.55455200000000004</c:v>
                </c:pt>
                <c:pt idx="14">
                  <c:v>0.55988800000000005</c:v>
                </c:pt>
                <c:pt idx="15">
                  <c:v>0.56512799999999996</c:v>
                </c:pt>
                <c:pt idx="16">
                  <c:v>0.57028500000000004</c:v>
                </c:pt>
                <c:pt idx="17">
                  <c:v>0.57535000000000003</c:v>
                </c:pt>
                <c:pt idx="18">
                  <c:v>0.58031699999999997</c:v>
                </c:pt>
                <c:pt idx="19">
                  <c:v>0.58521699999999999</c:v>
                </c:pt>
                <c:pt idx="20">
                  <c:v>0.59006499999999995</c:v>
                </c:pt>
                <c:pt idx="21">
                  <c:v>0.59481200000000001</c:v>
                </c:pt>
                <c:pt idx="22">
                  <c:v>0.59940700000000002</c:v>
                </c:pt>
                <c:pt idx="23">
                  <c:v>0.60392800000000002</c:v>
                </c:pt>
                <c:pt idx="24">
                  <c:v>0.60839299999999996</c:v>
                </c:pt>
                <c:pt idx="25">
                  <c:v>0.61279799999999995</c:v>
                </c:pt>
              </c:numCache>
            </c:numRef>
          </c:val>
        </c:ser>
        <c:ser>
          <c:idx val="5"/>
          <c:order val="1"/>
          <c:tx>
            <c:strRef>
              <c:f>'Fig 20 data'!$D$6</c:f>
              <c:strCache>
                <c:ptCount val="1"/>
                <c:pt idx="0">
                  <c:v>Low migration </c:v>
                </c:pt>
              </c:strCache>
            </c:strRef>
          </c:tx>
          <c:spPr>
            <a:solidFill>
              <a:schemeClr val="bg1"/>
            </a:solidFill>
            <a:ln w="28575">
              <a:solidFill>
                <a:schemeClr val="bg1"/>
              </a:solidFill>
              <a:prstDash val="lgDash"/>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data'!$D$8:$D$33</c:f>
              <c:numCache>
                <c:formatCode>0.00</c:formatCode>
                <c:ptCount val="26"/>
                <c:pt idx="0">
                  <c:v>0.48589300000000002</c:v>
                </c:pt>
                <c:pt idx="1">
                  <c:v>0.489367</c:v>
                </c:pt>
                <c:pt idx="2">
                  <c:v>0.49180499999999999</c:v>
                </c:pt>
                <c:pt idx="3">
                  <c:v>0.49441800000000002</c:v>
                </c:pt>
                <c:pt idx="4">
                  <c:v>0.49706899999999998</c:v>
                </c:pt>
                <c:pt idx="5">
                  <c:v>0.49971700000000002</c:v>
                </c:pt>
                <c:pt idx="6">
                  <c:v>0.50236999999999998</c:v>
                </c:pt>
                <c:pt idx="7">
                  <c:v>0.50509000000000004</c:v>
                </c:pt>
                <c:pt idx="8">
                  <c:v>0.50775099999999995</c:v>
                </c:pt>
                <c:pt idx="9">
                  <c:v>0.51039699999999999</c:v>
                </c:pt>
                <c:pt idx="10">
                  <c:v>0.51296299999999995</c:v>
                </c:pt>
                <c:pt idx="11">
                  <c:v>0.51547799999999999</c:v>
                </c:pt>
                <c:pt idx="12">
                  <c:v>0.51791500000000001</c:v>
                </c:pt>
                <c:pt idx="13">
                  <c:v>0.52027800000000002</c:v>
                </c:pt>
                <c:pt idx="14">
                  <c:v>0.52252200000000004</c:v>
                </c:pt>
                <c:pt idx="15">
                  <c:v>0.52466199999999996</c:v>
                </c:pt>
                <c:pt idx="16">
                  <c:v>0.52665700000000004</c:v>
                </c:pt>
                <c:pt idx="17">
                  <c:v>0.52858899999999998</c:v>
                </c:pt>
                <c:pt idx="18">
                  <c:v>0.53035299999999996</c:v>
                </c:pt>
                <c:pt idx="19">
                  <c:v>0.53206100000000001</c:v>
                </c:pt>
                <c:pt idx="20">
                  <c:v>0.53368099999999996</c:v>
                </c:pt>
                <c:pt idx="21">
                  <c:v>0.53520400000000001</c:v>
                </c:pt>
                <c:pt idx="22">
                  <c:v>0.536555</c:v>
                </c:pt>
                <c:pt idx="23">
                  <c:v>0.53783400000000003</c:v>
                </c:pt>
                <c:pt idx="24">
                  <c:v>0.53907099999999997</c:v>
                </c:pt>
                <c:pt idx="25">
                  <c:v>0.540215</c:v>
                </c:pt>
              </c:numCache>
            </c:numRef>
          </c:val>
        </c:ser>
        <c:dLbls>
          <c:showLegendKey val="0"/>
          <c:showVal val="0"/>
          <c:showCatName val="0"/>
          <c:showSerName val="0"/>
          <c:showPercent val="0"/>
          <c:showBubbleSize val="0"/>
        </c:dLbls>
        <c:axId val="122985088"/>
        <c:axId val="122991360"/>
      </c:areaChart>
      <c:lineChart>
        <c:grouping val="standard"/>
        <c:varyColors val="0"/>
        <c:ser>
          <c:idx val="1"/>
          <c:order val="2"/>
          <c:tx>
            <c:strRef>
              <c:f>'Fig 20 data'!$C$6</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data'!$C$8:$C$33</c:f>
              <c:numCache>
                <c:formatCode>0.00</c:formatCode>
                <c:ptCount val="26"/>
                <c:pt idx="0">
                  <c:v>0.48589300000000002</c:v>
                </c:pt>
                <c:pt idx="1">
                  <c:v>0.49063800000000002</c:v>
                </c:pt>
                <c:pt idx="2">
                  <c:v>0.49553799999999998</c:v>
                </c:pt>
                <c:pt idx="3">
                  <c:v>0.50065700000000002</c:v>
                </c:pt>
                <c:pt idx="4">
                  <c:v>0.50590100000000005</c:v>
                </c:pt>
                <c:pt idx="5">
                  <c:v>0.51116700000000004</c:v>
                </c:pt>
                <c:pt idx="6">
                  <c:v>0.51650200000000002</c:v>
                </c:pt>
                <c:pt idx="7">
                  <c:v>0.52192400000000005</c:v>
                </c:pt>
                <c:pt idx="8">
                  <c:v>0.52736400000000005</c:v>
                </c:pt>
                <c:pt idx="9">
                  <c:v>0.53280700000000003</c:v>
                </c:pt>
                <c:pt idx="10">
                  <c:v>0.53825599999999996</c:v>
                </c:pt>
                <c:pt idx="11">
                  <c:v>0.54371100000000006</c:v>
                </c:pt>
                <c:pt idx="12">
                  <c:v>0.54914600000000002</c:v>
                </c:pt>
                <c:pt idx="13">
                  <c:v>0.55455200000000004</c:v>
                </c:pt>
                <c:pt idx="14">
                  <c:v>0.55988800000000005</c:v>
                </c:pt>
                <c:pt idx="15">
                  <c:v>0.56512799999999996</c:v>
                </c:pt>
                <c:pt idx="16">
                  <c:v>0.57028500000000004</c:v>
                </c:pt>
                <c:pt idx="17">
                  <c:v>0.57535000000000003</c:v>
                </c:pt>
                <c:pt idx="18">
                  <c:v>0.58031699999999997</c:v>
                </c:pt>
                <c:pt idx="19">
                  <c:v>0.58521699999999999</c:v>
                </c:pt>
                <c:pt idx="20">
                  <c:v>0.59006499999999995</c:v>
                </c:pt>
                <c:pt idx="21">
                  <c:v>0.59481200000000001</c:v>
                </c:pt>
                <c:pt idx="22">
                  <c:v>0.59940700000000002</c:v>
                </c:pt>
                <c:pt idx="23">
                  <c:v>0.60392800000000002</c:v>
                </c:pt>
                <c:pt idx="24">
                  <c:v>0.60839299999999996</c:v>
                </c:pt>
                <c:pt idx="25">
                  <c:v>0.61279799999999995</c:v>
                </c:pt>
              </c:numCache>
            </c:numRef>
          </c:val>
          <c:smooth val="0"/>
        </c:ser>
        <c:ser>
          <c:idx val="3"/>
          <c:order val="3"/>
          <c:tx>
            <c:strRef>
              <c:f>'Fig 20 data'!$D$6</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data'!$D$8:$D$33</c:f>
              <c:numCache>
                <c:formatCode>0.00</c:formatCode>
                <c:ptCount val="26"/>
                <c:pt idx="0">
                  <c:v>0.48589300000000002</c:v>
                </c:pt>
                <c:pt idx="1">
                  <c:v>0.489367</c:v>
                </c:pt>
                <c:pt idx="2">
                  <c:v>0.49180499999999999</c:v>
                </c:pt>
                <c:pt idx="3">
                  <c:v>0.49441800000000002</c:v>
                </c:pt>
                <c:pt idx="4">
                  <c:v>0.49706899999999998</c:v>
                </c:pt>
                <c:pt idx="5">
                  <c:v>0.49971700000000002</c:v>
                </c:pt>
                <c:pt idx="6">
                  <c:v>0.50236999999999998</c:v>
                </c:pt>
                <c:pt idx="7">
                  <c:v>0.50509000000000004</c:v>
                </c:pt>
                <c:pt idx="8">
                  <c:v>0.50775099999999995</c:v>
                </c:pt>
                <c:pt idx="9">
                  <c:v>0.51039699999999999</c:v>
                </c:pt>
                <c:pt idx="10">
                  <c:v>0.51296299999999995</c:v>
                </c:pt>
                <c:pt idx="11">
                  <c:v>0.51547799999999999</c:v>
                </c:pt>
                <c:pt idx="12">
                  <c:v>0.51791500000000001</c:v>
                </c:pt>
                <c:pt idx="13">
                  <c:v>0.52027800000000002</c:v>
                </c:pt>
                <c:pt idx="14">
                  <c:v>0.52252200000000004</c:v>
                </c:pt>
                <c:pt idx="15">
                  <c:v>0.52466199999999996</c:v>
                </c:pt>
                <c:pt idx="16">
                  <c:v>0.52665700000000004</c:v>
                </c:pt>
                <c:pt idx="17">
                  <c:v>0.52858899999999998</c:v>
                </c:pt>
                <c:pt idx="18">
                  <c:v>0.53035299999999996</c:v>
                </c:pt>
                <c:pt idx="19">
                  <c:v>0.53206100000000001</c:v>
                </c:pt>
                <c:pt idx="20">
                  <c:v>0.53368099999999996</c:v>
                </c:pt>
                <c:pt idx="21">
                  <c:v>0.53520400000000001</c:v>
                </c:pt>
                <c:pt idx="22">
                  <c:v>0.536555</c:v>
                </c:pt>
                <c:pt idx="23">
                  <c:v>0.53783400000000003</c:v>
                </c:pt>
                <c:pt idx="24">
                  <c:v>0.53907099999999997</c:v>
                </c:pt>
                <c:pt idx="25">
                  <c:v>0.540215</c:v>
                </c:pt>
              </c:numCache>
            </c:numRef>
          </c:val>
          <c:smooth val="0"/>
        </c:ser>
        <c:ser>
          <c:idx val="0"/>
          <c:order val="4"/>
          <c:tx>
            <c:strRef>
              <c:f>'Fig 20 data'!$B$6</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tx>
                <c:rich>
                  <a:bodyPr/>
                  <a:lstStyle/>
                  <a:p>
                    <a:pPr>
                      <a:defRPr sz="1600" b="1"/>
                    </a:pPr>
                    <a:r>
                      <a:rPr lang="en-US" sz="1800" b="1"/>
                      <a:t>0.486</a:t>
                    </a:r>
                    <a:endParaRPr lang="en-US" sz="1600" b="1"/>
                  </a:p>
                </c:rich>
              </c:tx>
              <c:sp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data'!$B$8:$B$33</c:f>
              <c:numCache>
                <c:formatCode>0.00</c:formatCode>
                <c:ptCount val="26"/>
                <c:pt idx="0">
                  <c:v>0.48589300000000002</c:v>
                </c:pt>
                <c:pt idx="1">
                  <c:v>0.49004500000000001</c:v>
                </c:pt>
                <c:pt idx="2">
                  <c:v>0.49369299999999999</c:v>
                </c:pt>
                <c:pt idx="3">
                  <c:v>0.497531</c:v>
                </c:pt>
                <c:pt idx="4">
                  <c:v>0.50148400000000004</c:v>
                </c:pt>
                <c:pt idx="5">
                  <c:v>0.50542600000000004</c:v>
                </c:pt>
                <c:pt idx="6">
                  <c:v>0.50942500000000002</c:v>
                </c:pt>
                <c:pt idx="7">
                  <c:v>0.51351400000000003</c:v>
                </c:pt>
                <c:pt idx="8">
                  <c:v>0.51758099999999996</c:v>
                </c:pt>
                <c:pt idx="9">
                  <c:v>0.52164600000000005</c:v>
                </c:pt>
                <c:pt idx="10">
                  <c:v>0.525671</c:v>
                </c:pt>
                <c:pt idx="11">
                  <c:v>0.52966999999999997</c:v>
                </c:pt>
                <c:pt idx="12">
                  <c:v>0.53363300000000002</c:v>
                </c:pt>
                <c:pt idx="13">
                  <c:v>0.53753300000000004</c:v>
                </c:pt>
                <c:pt idx="14">
                  <c:v>0.541327</c:v>
                </c:pt>
                <c:pt idx="15">
                  <c:v>0.54502200000000001</c:v>
                </c:pt>
                <c:pt idx="16">
                  <c:v>0.54861199999999999</c:v>
                </c:pt>
                <c:pt idx="17">
                  <c:v>0.55210599999999999</c:v>
                </c:pt>
                <c:pt idx="18">
                  <c:v>0.55547899999999995</c:v>
                </c:pt>
                <c:pt idx="19">
                  <c:v>0.55877100000000002</c:v>
                </c:pt>
                <c:pt idx="20">
                  <c:v>0.56198300000000001</c:v>
                </c:pt>
                <c:pt idx="21">
                  <c:v>0.56509900000000002</c:v>
                </c:pt>
                <c:pt idx="22">
                  <c:v>0.56805300000000003</c:v>
                </c:pt>
                <c:pt idx="23">
                  <c:v>0.57092299999999996</c:v>
                </c:pt>
                <c:pt idx="24">
                  <c:v>0.57376099999999997</c:v>
                </c:pt>
                <c:pt idx="25">
                  <c:v>0.57650599999999996</c:v>
                </c:pt>
              </c:numCache>
            </c:numRef>
          </c:val>
          <c:smooth val="0"/>
        </c:ser>
        <c:dLbls>
          <c:showLegendKey val="0"/>
          <c:showVal val="0"/>
          <c:showCatName val="0"/>
          <c:showSerName val="0"/>
          <c:showPercent val="0"/>
          <c:showBubbleSize val="0"/>
        </c:dLbls>
        <c:marker val="1"/>
        <c:smooth val="0"/>
        <c:axId val="122999168"/>
        <c:axId val="122993280"/>
      </c:lineChart>
      <c:catAx>
        <c:axId val="122985088"/>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5947708023"/>
              <c:y val="0.9033660317599965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22991360"/>
        <c:crosses val="autoZero"/>
        <c:auto val="1"/>
        <c:lblAlgn val="ctr"/>
        <c:lblOffset val="100"/>
        <c:tickLblSkip val="25"/>
        <c:noMultiLvlLbl val="0"/>
      </c:catAx>
      <c:valAx>
        <c:axId val="122991360"/>
        <c:scaling>
          <c:orientation val="minMax"/>
          <c:max val="0.70000000000000007"/>
          <c:min val="0.4"/>
        </c:scaling>
        <c:delete val="0"/>
        <c:axPos val="l"/>
        <c:title>
          <c:tx>
            <c:rich>
              <a:bodyPr/>
              <a:lstStyle/>
              <a:p>
                <a:pPr>
                  <a:defRPr sz="1600" b="1" i="0" u="none" strike="noStrike" baseline="0">
                    <a:solidFill>
                      <a:schemeClr val="tx1">
                        <a:lumMod val="65000"/>
                        <a:lumOff val="35000"/>
                      </a:schemeClr>
                    </a:solidFill>
                    <a:latin typeface="Arial"/>
                    <a:ea typeface="Arial"/>
                    <a:cs typeface="Arial"/>
                  </a:defRPr>
                </a:pPr>
                <a:r>
                  <a:rPr lang="en-GB" sz="1600">
                    <a:solidFill>
                      <a:schemeClr val="tx1">
                        <a:lumMod val="65000"/>
                        <a:lumOff val="35000"/>
                      </a:schemeClr>
                    </a:solidFill>
                  </a:rPr>
                  <a:t>Persons (millions)</a:t>
                </a:r>
              </a:p>
            </c:rich>
          </c:tx>
          <c:layout>
            <c:manualLayout>
              <c:xMode val="edge"/>
              <c:yMode val="edge"/>
              <c:x val="5.3149609674219566E-5"/>
              <c:y val="0.2142201498555697"/>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22985088"/>
        <c:crosses val="autoZero"/>
        <c:crossBetween val="between"/>
      </c:valAx>
      <c:valAx>
        <c:axId val="122993280"/>
        <c:scaling>
          <c:orientation val="minMax"/>
          <c:max val="0.70000000000000007"/>
          <c:min val="0.4"/>
        </c:scaling>
        <c:delete val="0"/>
        <c:axPos val="l"/>
        <c:numFmt formatCode="#,##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122999168"/>
        <c:crosses val="autoZero"/>
        <c:crossBetween val="between"/>
        <c:majorUnit val="0.1"/>
      </c:valAx>
      <c:catAx>
        <c:axId val="122999168"/>
        <c:scaling>
          <c:orientation val="minMax"/>
        </c:scaling>
        <c:delete val="1"/>
        <c:axPos val="t"/>
        <c:numFmt formatCode="General" sourceLinked="1"/>
        <c:majorTickMark val="out"/>
        <c:minorTickMark val="none"/>
        <c:tickLblPos val="nextTo"/>
        <c:crossAx val="122993280"/>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7.7216515448259318E-2"/>
          <c:w val="0.55084283072862195"/>
          <c:h val="0.79769360726460914"/>
        </c:manualLayout>
      </c:layout>
      <c:areaChart>
        <c:grouping val="standard"/>
        <c:varyColors val="0"/>
        <c:ser>
          <c:idx val="2"/>
          <c:order val="0"/>
          <c:tx>
            <c:strRef>
              <c:f>'Fig 20 data'!$G$6</c:f>
              <c:strCache>
                <c:ptCount val="1"/>
                <c:pt idx="0">
                  <c:v>High migration</c:v>
                </c:pt>
              </c:strCache>
            </c:strRef>
          </c:tx>
          <c:spPr>
            <a:solidFill>
              <a:srgbClr val="CBE7E4"/>
            </a:solidFill>
            <a:ln w="28575" cmpd="sng">
              <a:noFill/>
              <a:prstDash val="lgDash"/>
              <a:tailEnd type="none"/>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data'!$G$8:$G$33</c:f>
              <c:numCache>
                <c:formatCode>0.00</c:formatCode>
                <c:ptCount val="26"/>
                <c:pt idx="0">
                  <c:v>1.7929010000000001</c:v>
                </c:pt>
                <c:pt idx="1">
                  <c:v>1.796492</c:v>
                </c:pt>
                <c:pt idx="2">
                  <c:v>1.801172</c:v>
                </c:pt>
                <c:pt idx="3">
                  <c:v>1.8058399999999999</c:v>
                </c:pt>
                <c:pt idx="4">
                  <c:v>1.810781</c:v>
                </c:pt>
                <c:pt idx="5">
                  <c:v>1.8160849999999999</c:v>
                </c:pt>
                <c:pt idx="6">
                  <c:v>1.8215840000000001</c:v>
                </c:pt>
                <c:pt idx="7">
                  <c:v>1.8271980000000001</c:v>
                </c:pt>
                <c:pt idx="8">
                  <c:v>1.8329869999999999</c:v>
                </c:pt>
                <c:pt idx="9">
                  <c:v>1.8388530000000001</c:v>
                </c:pt>
                <c:pt idx="10">
                  <c:v>1.8448439999999999</c:v>
                </c:pt>
                <c:pt idx="11">
                  <c:v>1.850851</c:v>
                </c:pt>
                <c:pt idx="12">
                  <c:v>1.856876</c:v>
                </c:pt>
                <c:pt idx="13">
                  <c:v>1.8628819999999999</c:v>
                </c:pt>
                <c:pt idx="14">
                  <c:v>1.8688180000000001</c:v>
                </c:pt>
                <c:pt idx="15">
                  <c:v>1.874619</c:v>
                </c:pt>
                <c:pt idx="16">
                  <c:v>1.8802779999999999</c:v>
                </c:pt>
                <c:pt idx="17">
                  <c:v>1.8856949999999999</c:v>
                </c:pt>
                <c:pt idx="18">
                  <c:v>1.891041</c:v>
                </c:pt>
                <c:pt idx="19">
                  <c:v>1.8960790000000001</c:v>
                </c:pt>
                <c:pt idx="20">
                  <c:v>1.9008579999999999</c:v>
                </c:pt>
                <c:pt idx="21">
                  <c:v>1.9054260000000001</c:v>
                </c:pt>
                <c:pt idx="22">
                  <c:v>1.909818</c:v>
                </c:pt>
                <c:pt idx="23">
                  <c:v>1.914034</c:v>
                </c:pt>
                <c:pt idx="24">
                  <c:v>1.918099</c:v>
                </c:pt>
                <c:pt idx="25">
                  <c:v>1.9219520000000001</c:v>
                </c:pt>
              </c:numCache>
            </c:numRef>
          </c:val>
        </c:ser>
        <c:ser>
          <c:idx val="5"/>
          <c:order val="1"/>
          <c:tx>
            <c:strRef>
              <c:f>'Fig 20 data'!$H$6</c:f>
              <c:strCache>
                <c:ptCount val="1"/>
                <c:pt idx="0">
                  <c:v>Low migration </c:v>
                </c:pt>
              </c:strCache>
            </c:strRef>
          </c:tx>
          <c:spPr>
            <a:solidFill>
              <a:schemeClr val="bg1"/>
            </a:solidFill>
            <a:ln w="28575">
              <a:solidFill>
                <a:schemeClr val="bg1"/>
              </a:solidFill>
              <a:prstDash val="lgDash"/>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data'!$H$8:$H$33</c:f>
              <c:numCache>
                <c:formatCode>0.00</c:formatCode>
                <c:ptCount val="26"/>
                <c:pt idx="0">
                  <c:v>1.7929010000000001</c:v>
                </c:pt>
                <c:pt idx="1">
                  <c:v>1.7939799999999999</c:v>
                </c:pt>
                <c:pt idx="2">
                  <c:v>1.793757</c:v>
                </c:pt>
                <c:pt idx="3">
                  <c:v>1.793425</c:v>
                </c:pt>
                <c:pt idx="4">
                  <c:v>1.7932189999999999</c:v>
                </c:pt>
                <c:pt idx="5">
                  <c:v>1.7931760000000001</c:v>
                </c:pt>
                <c:pt idx="6">
                  <c:v>1.7932030000000001</c:v>
                </c:pt>
                <c:pt idx="7">
                  <c:v>1.793247</c:v>
                </c:pt>
                <c:pt idx="8">
                  <c:v>1.793274</c:v>
                </c:pt>
                <c:pt idx="9">
                  <c:v>1.7933060000000001</c:v>
                </c:pt>
                <c:pt idx="10">
                  <c:v>1.793329</c:v>
                </c:pt>
                <c:pt idx="11">
                  <c:v>1.7932410000000001</c:v>
                </c:pt>
                <c:pt idx="12">
                  <c:v>1.793072</c:v>
                </c:pt>
                <c:pt idx="13">
                  <c:v>1.792761</c:v>
                </c:pt>
                <c:pt idx="14">
                  <c:v>1.792292</c:v>
                </c:pt>
                <c:pt idx="15">
                  <c:v>1.7915570000000001</c:v>
                </c:pt>
                <c:pt idx="16">
                  <c:v>1.7906599999999999</c:v>
                </c:pt>
                <c:pt idx="17">
                  <c:v>1.7894399999999999</c:v>
                </c:pt>
                <c:pt idx="18">
                  <c:v>1.7880499999999999</c:v>
                </c:pt>
                <c:pt idx="19">
                  <c:v>1.7862979999999999</c:v>
                </c:pt>
                <c:pt idx="20">
                  <c:v>1.784267</c:v>
                </c:pt>
                <c:pt idx="21">
                  <c:v>1.782017</c:v>
                </c:pt>
                <c:pt idx="22">
                  <c:v>1.7794719999999999</c:v>
                </c:pt>
                <c:pt idx="23">
                  <c:v>1.7767269999999999</c:v>
                </c:pt>
                <c:pt idx="24">
                  <c:v>1.773776</c:v>
                </c:pt>
                <c:pt idx="25">
                  <c:v>1.7705690000000001</c:v>
                </c:pt>
              </c:numCache>
            </c:numRef>
          </c:val>
        </c:ser>
        <c:dLbls>
          <c:showLegendKey val="0"/>
          <c:showVal val="0"/>
          <c:showCatName val="0"/>
          <c:showSerName val="0"/>
          <c:showPercent val="0"/>
          <c:showBubbleSize val="0"/>
        </c:dLbls>
        <c:axId val="123069568"/>
        <c:axId val="123071488"/>
      </c:areaChart>
      <c:lineChart>
        <c:grouping val="standard"/>
        <c:varyColors val="0"/>
        <c:ser>
          <c:idx val="1"/>
          <c:order val="2"/>
          <c:tx>
            <c:strRef>
              <c:f>'Fig 20 data'!$G$6</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data'!$G$8:$G$33</c:f>
              <c:numCache>
                <c:formatCode>0.00</c:formatCode>
                <c:ptCount val="26"/>
                <c:pt idx="0">
                  <c:v>1.7929010000000001</c:v>
                </c:pt>
                <c:pt idx="1">
                  <c:v>1.796492</c:v>
                </c:pt>
                <c:pt idx="2">
                  <c:v>1.801172</c:v>
                </c:pt>
                <c:pt idx="3">
                  <c:v>1.8058399999999999</c:v>
                </c:pt>
                <c:pt idx="4">
                  <c:v>1.810781</c:v>
                </c:pt>
                <c:pt idx="5">
                  <c:v>1.8160849999999999</c:v>
                </c:pt>
                <c:pt idx="6">
                  <c:v>1.8215840000000001</c:v>
                </c:pt>
                <c:pt idx="7">
                  <c:v>1.8271980000000001</c:v>
                </c:pt>
                <c:pt idx="8">
                  <c:v>1.8329869999999999</c:v>
                </c:pt>
                <c:pt idx="9">
                  <c:v>1.8388530000000001</c:v>
                </c:pt>
                <c:pt idx="10">
                  <c:v>1.8448439999999999</c:v>
                </c:pt>
                <c:pt idx="11">
                  <c:v>1.850851</c:v>
                </c:pt>
                <c:pt idx="12">
                  <c:v>1.856876</c:v>
                </c:pt>
                <c:pt idx="13">
                  <c:v>1.8628819999999999</c:v>
                </c:pt>
                <c:pt idx="14">
                  <c:v>1.8688180000000001</c:v>
                </c:pt>
                <c:pt idx="15">
                  <c:v>1.874619</c:v>
                </c:pt>
                <c:pt idx="16">
                  <c:v>1.8802779999999999</c:v>
                </c:pt>
                <c:pt idx="17">
                  <c:v>1.8856949999999999</c:v>
                </c:pt>
                <c:pt idx="18">
                  <c:v>1.891041</c:v>
                </c:pt>
                <c:pt idx="19">
                  <c:v>1.8960790000000001</c:v>
                </c:pt>
                <c:pt idx="20">
                  <c:v>1.9008579999999999</c:v>
                </c:pt>
                <c:pt idx="21">
                  <c:v>1.9054260000000001</c:v>
                </c:pt>
                <c:pt idx="22">
                  <c:v>1.909818</c:v>
                </c:pt>
                <c:pt idx="23">
                  <c:v>1.914034</c:v>
                </c:pt>
                <c:pt idx="24">
                  <c:v>1.918099</c:v>
                </c:pt>
                <c:pt idx="25">
                  <c:v>1.9219520000000001</c:v>
                </c:pt>
              </c:numCache>
            </c:numRef>
          </c:val>
          <c:smooth val="0"/>
        </c:ser>
        <c:ser>
          <c:idx val="3"/>
          <c:order val="3"/>
          <c:tx>
            <c:strRef>
              <c:f>'Fig 20 data'!$H$6</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data'!$H$8:$H$33</c:f>
              <c:numCache>
                <c:formatCode>0.00</c:formatCode>
                <c:ptCount val="26"/>
                <c:pt idx="0">
                  <c:v>1.7929010000000001</c:v>
                </c:pt>
                <c:pt idx="1">
                  <c:v>1.7939799999999999</c:v>
                </c:pt>
                <c:pt idx="2">
                  <c:v>1.793757</c:v>
                </c:pt>
                <c:pt idx="3">
                  <c:v>1.793425</c:v>
                </c:pt>
                <c:pt idx="4">
                  <c:v>1.7932189999999999</c:v>
                </c:pt>
                <c:pt idx="5">
                  <c:v>1.7931760000000001</c:v>
                </c:pt>
                <c:pt idx="6">
                  <c:v>1.7932030000000001</c:v>
                </c:pt>
                <c:pt idx="7">
                  <c:v>1.793247</c:v>
                </c:pt>
                <c:pt idx="8">
                  <c:v>1.793274</c:v>
                </c:pt>
                <c:pt idx="9">
                  <c:v>1.7933060000000001</c:v>
                </c:pt>
                <c:pt idx="10">
                  <c:v>1.793329</c:v>
                </c:pt>
                <c:pt idx="11">
                  <c:v>1.7932410000000001</c:v>
                </c:pt>
                <c:pt idx="12">
                  <c:v>1.793072</c:v>
                </c:pt>
                <c:pt idx="13">
                  <c:v>1.792761</c:v>
                </c:pt>
                <c:pt idx="14">
                  <c:v>1.792292</c:v>
                </c:pt>
                <c:pt idx="15">
                  <c:v>1.7915570000000001</c:v>
                </c:pt>
                <c:pt idx="16">
                  <c:v>1.7906599999999999</c:v>
                </c:pt>
                <c:pt idx="17">
                  <c:v>1.7894399999999999</c:v>
                </c:pt>
                <c:pt idx="18">
                  <c:v>1.7880499999999999</c:v>
                </c:pt>
                <c:pt idx="19">
                  <c:v>1.7862979999999999</c:v>
                </c:pt>
                <c:pt idx="20">
                  <c:v>1.784267</c:v>
                </c:pt>
                <c:pt idx="21">
                  <c:v>1.782017</c:v>
                </c:pt>
                <c:pt idx="22">
                  <c:v>1.7794719999999999</c:v>
                </c:pt>
                <c:pt idx="23">
                  <c:v>1.7767269999999999</c:v>
                </c:pt>
                <c:pt idx="24">
                  <c:v>1.773776</c:v>
                </c:pt>
                <c:pt idx="25">
                  <c:v>1.7705690000000001</c:v>
                </c:pt>
              </c:numCache>
            </c:numRef>
          </c:val>
          <c:smooth val="0"/>
        </c:ser>
        <c:ser>
          <c:idx val="0"/>
          <c:order val="4"/>
          <c:tx>
            <c:strRef>
              <c:f>'Fig 20 data'!$F$6</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spPr/>
              <c:txPr>
                <a:bodyPr/>
                <a:lstStyle/>
                <a:p>
                  <a:pPr>
                    <a:defRPr sz="1800" b="1"/>
                  </a:pPr>
                  <a:endParaRPr lang="en-US"/>
                </a:p>
              </c:txPr>
              <c:dLblPos val="b"/>
              <c:showLegendKey val="0"/>
              <c:showVal val="1"/>
              <c:showCatName val="0"/>
              <c:showSerName val="0"/>
              <c:showPercent val="0"/>
              <c:showBubbleSize val="0"/>
            </c:dLbl>
            <c:dLbl>
              <c:idx val="25"/>
              <c:spPr/>
              <c:txPr>
                <a:bodyPr/>
                <a:lstStyle/>
                <a:p>
                  <a:pPr>
                    <a:defRPr sz="1200" b="1"/>
                  </a:pPr>
                  <a:endParaRPr lang="en-US"/>
                </a:p>
              </c:txPr>
              <c:dLblPos val="r"/>
              <c:showLegendKey val="0"/>
              <c:showVal val="0"/>
              <c:showCatName val="0"/>
              <c:showSerName val="1"/>
              <c:showPercent val="0"/>
              <c:showBubbleSize val="0"/>
            </c:dLbl>
            <c:dLblPos val="b"/>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data'!$F$8:$F$33</c:f>
              <c:numCache>
                <c:formatCode>0.00</c:formatCode>
                <c:ptCount val="26"/>
                <c:pt idx="0">
                  <c:v>1.7929010000000001</c:v>
                </c:pt>
                <c:pt idx="1">
                  <c:v>1.79528</c:v>
                </c:pt>
                <c:pt idx="2">
                  <c:v>1.7975479999999999</c:v>
                </c:pt>
                <c:pt idx="3">
                  <c:v>1.799717</c:v>
                </c:pt>
                <c:pt idx="4">
                  <c:v>1.8021849999999999</c:v>
                </c:pt>
                <c:pt idx="5">
                  <c:v>1.8048850000000001</c:v>
                </c:pt>
                <c:pt idx="6">
                  <c:v>1.8076779999999999</c:v>
                </c:pt>
                <c:pt idx="7">
                  <c:v>1.8105610000000001</c:v>
                </c:pt>
                <c:pt idx="8">
                  <c:v>1.813515</c:v>
                </c:pt>
                <c:pt idx="9">
                  <c:v>1.816511</c:v>
                </c:pt>
                <c:pt idx="10">
                  <c:v>1.819585</c:v>
                </c:pt>
                <c:pt idx="11">
                  <c:v>1.82257</c:v>
                </c:pt>
                <c:pt idx="12">
                  <c:v>1.8255239999999999</c:v>
                </c:pt>
                <c:pt idx="13">
                  <c:v>1.828408</c:v>
                </c:pt>
                <c:pt idx="14">
                  <c:v>1.831183</c:v>
                </c:pt>
                <c:pt idx="15">
                  <c:v>1.833744</c:v>
                </c:pt>
                <c:pt idx="16">
                  <c:v>1.8361350000000001</c:v>
                </c:pt>
                <c:pt idx="17">
                  <c:v>1.8382449999999999</c:v>
                </c:pt>
                <c:pt idx="18">
                  <c:v>1.8402259999999999</c:v>
                </c:pt>
                <c:pt idx="19">
                  <c:v>1.8418600000000001</c:v>
                </c:pt>
                <c:pt idx="20">
                  <c:v>1.8432519999999999</c:v>
                </c:pt>
                <c:pt idx="21">
                  <c:v>1.844435</c:v>
                </c:pt>
                <c:pt idx="22">
                  <c:v>1.8454060000000001</c:v>
                </c:pt>
                <c:pt idx="23">
                  <c:v>1.846131</c:v>
                </c:pt>
                <c:pt idx="24">
                  <c:v>1.846703</c:v>
                </c:pt>
                <c:pt idx="25">
                  <c:v>1.8470420000000001</c:v>
                </c:pt>
              </c:numCache>
            </c:numRef>
          </c:val>
          <c:smooth val="0"/>
        </c:ser>
        <c:dLbls>
          <c:showLegendKey val="0"/>
          <c:showVal val="0"/>
          <c:showCatName val="0"/>
          <c:showSerName val="0"/>
          <c:showPercent val="0"/>
          <c:showBubbleSize val="0"/>
        </c:dLbls>
        <c:marker val="1"/>
        <c:smooth val="0"/>
        <c:axId val="123083008"/>
        <c:axId val="123081472"/>
      </c:lineChart>
      <c:catAx>
        <c:axId val="123069568"/>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498391605485"/>
              <c:y val="0.9033660317599965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23071488"/>
        <c:crosses val="autoZero"/>
        <c:auto val="1"/>
        <c:lblAlgn val="ctr"/>
        <c:lblOffset val="100"/>
        <c:tickLblSkip val="25"/>
        <c:noMultiLvlLbl val="0"/>
      </c:catAx>
      <c:valAx>
        <c:axId val="123071488"/>
        <c:scaling>
          <c:orientation val="minMax"/>
          <c:max val="2"/>
          <c:min val="1.7"/>
        </c:scaling>
        <c:delete val="0"/>
        <c:axPos val="l"/>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23069568"/>
        <c:crosses val="autoZero"/>
        <c:crossBetween val="between"/>
      </c:valAx>
      <c:valAx>
        <c:axId val="123081472"/>
        <c:scaling>
          <c:orientation val="minMax"/>
          <c:max val="2"/>
          <c:min val="1.7"/>
        </c:scaling>
        <c:delete val="0"/>
        <c:axPos val="l"/>
        <c:numFmt formatCode="#,##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123083008"/>
        <c:crosses val="autoZero"/>
        <c:crossBetween val="between"/>
        <c:majorUnit val="0.1"/>
      </c:valAx>
      <c:catAx>
        <c:axId val="123083008"/>
        <c:scaling>
          <c:orientation val="minMax"/>
        </c:scaling>
        <c:delete val="1"/>
        <c:axPos val="t"/>
        <c:numFmt formatCode="General" sourceLinked="1"/>
        <c:majorTickMark val="out"/>
        <c:minorTickMark val="none"/>
        <c:tickLblPos val="nextTo"/>
        <c:crossAx val="123081472"/>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data'!$B$7</c:f>
              <c:strCache>
                <c:ptCount val="1"/>
                <c:pt idx="0">
                  <c:v>Aberdeen City and Shire</c:v>
                </c:pt>
              </c:strCache>
            </c:strRef>
          </c:tx>
          <c:spPr>
            <a:solidFill>
              <a:schemeClr val="bg1">
                <a:lumMod val="65000"/>
              </a:schemeClr>
            </a:solidFill>
            <a:ln w="63500">
              <a:solidFill>
                <a:schemeClr val="bg1">
                  <a:lumMod val="65000"/>
                </a:schemeClr>
              </a:solidFill>
              <a:prstDash val="solid"/>
            </a:ln>
          </c:spPr>
          <c:cat>
            <c:numRef>
              <c:f>('Fig 6 data'!$A$8,'Fig 6 data'!$F$9:$F$20,'Fig 6 data'!$F$23:$F$47,'Fig 6 data'!$A$48)</c:f>
              <c:numCache>
                <c:formatCode>General</c:formatCode>
                <c:ptCount val="39"/>
                <c:pt idx="0">
                  <c:v>2002</c:v>
                </c:pt>
                <c:pt idx="38">
                  <c:v>2039</c:v>
                </c:pt>
              </c:numCache>
            </c:numRef>
          </c:cat>
          <c:val>
            <c:numRef>
              <c:f>('Fig 6 data'!$B$8:$B$20,'Fig 6 data'!$B$23,'Fig 6 data'!$F$24:$F$48)</c:f>
              <c:numCache>
                <c:formatCode>0.00</c:formatCode>
                <c:ptCount val="39"/>
                <c:pt idx="0">
                  <c:v>0.43609199999999998</c:v>
                </c:pt>
                <c:pt idx="1">
                  <c:v>0.43699900000000003</c:v>
                </c:pt>
                <c:pt idx="2">
                  <c:v>0.43900600000000001</c:v>
                </c:pt>
                <c:pt idx="3">
                  <c:v>0.44274200000000002</c:v>
                </c:pt>
                <c:pt idx="4">
                  <c:v>0.44718999999999998</c:v>
                </c:pt>
                <c:pt idx="5">
                  <c:v>0.453268</c:v>
                </c:pt>
                <c:pt idx="6">
                  <c:v>0.457256</c:v>
                </c:pt>
                <c:pt idx="7">
                  <c:v>0.46250000000000002</c:v>
                </c:pt>
                <c:pt idx="8">
                  <c:v>0.46762999999999999</c:v>
                </c:pt>
                <c:pt idx="9">
                  <c:v>0.47259699999999999</c:v>
                </c:pt>
                <c:pt idx="10">
                  <c:v>0.47695900000000002</c:v>
                </c:pt>
                <c:pt idx="11">
                  <c:v>0.48132999999999998</c:v>
                </c:pt>
                <c:pt idx="12">
                  <c:v>0.48589300000000002</c:v>
                </c:pt>
                <c:pt idx="13">
                  <c:v>0.48589300000000002</c:v>
                </c:pt>
              </c:numCache>
            </c:numRef>
          </c:val>
        </c:ser>
        <c:dLbls>
          <c:showLegendKey val="0"/>
          <c:showVal val="0"/>
          <c:showCatName val="0"/>
          <c:showSerName val="0"/>
          <c:showPercent val="0"/>
          <c:showBubbleSize val="0"/>
        </c:dLbls>
        <c:axId val="77301632"/>
        <c:axId val="77303808"/>
      </c:areaChart>
      <c:areaChart>
        <c:grouping val="standard"/>
        <c:varyColors val="0"/>
        <c:ser>
          <c:idx val="2"/>
          <c:order val="1"/>
          <c:tx>
            <c:strRef>
              <c:f>'Fig 6 data'!$B$7</c:f>
              <c:strCache>
                <c:ptCount val="1"/>
                <c:pt idx="0">
                  <c:v>Aberdeen City and Shire</c:v>
                </c:pt>
              </c:strCache>
            </c:strRef>
          </c:tx>
          <c:spPr>
            <a:solidFill>
              <a:srgbClr val="1C625B"/>
            </a:solidFill>
            <a:ln w="63500" cmpd="sng">
              <a:solidFill>
                <a:srgbClr val="1C625B"/>
              </a:solidFill>
              <a:prstDash val="solid"/>
            </a:ln>
          </c:spPr>
          <c:cat>
            <c:numRef>
              <c:f>('Fig 6 data'!$A$8,'Fig 6 data'!$F$9:$F$20,'Fig 6 data'!$F$23:$F$47,'Fig 6 data'!$A$48)</c:f>
              <c:numCache>
                <c:formatCode>General</c:formatCode>
                <c:ptCount val="39"/>
                <c:pt idx="0">
                  <c:v>2002</c:v>
                </c:pt>
                <c:pt idx="38">
                  <c:v>2039</c:v>
                </c:pt>
              </c:numCache>
            </c:numRef>
          </c:cat>
          <c:val>
            <c:numRef>
              <c:f>('Fig 6 data'!$F$8:$F$21,'Fig 6 data'!$B$24:$B$48)</c:f>
              <c:numCache>
                <c:formatCode>General</c:formatCode>
                <c:ptCount val="39"/>
                <c:pt idx="14" formatCode="0.00">
                  <c:v>0.49004500000000001</c:v>
                </c:pt>
                <c:pt idx="15" formatCode="0.00">
                  <c:v>0.49369299999999999</c:v>
                </c:pt>
                <c:pt idx="16" formatCode="0.00">
                  <c:v>0.497531</c:v>
                </c:pt>
                <c:pt idx="17" formatCode="0.00">
                  <c:v>0.50148400000000004</c:v>
                </c:pt>
                <c:pt idx="18" formatCode="0.00">
                  <c:v>0.50542600000000004</c:v>
                </c:pt>
                <c:pt idx="19" formatCode="0.00">
                  <c:v>0.50942500000000002</c:v>
                </c:pt>
                <c:pt idx="20" formatCode="0.00">
                  <c:v>0.51351400000000003</c:v>
                </c:pt>
                <c:pt idx="21" formatCode="0.00">
                  <c:v>0.51758099999999996</c:v>
                </c:pt>
                <c:pt idx="22" formatCode="0.00">
                  <c:v>0.52164600000000005</c:v>
                </c:pt>
                <c:pt idx="23" formatCode="0.00">
                  <c:v>0.525671</c:v>
                </c:pt>
                <c:pt idx="24" formatCode="0.00">
                  <c:v>0.52966999999999997</c:v>
                </c:pt>
                <c:pt idx="25" formatCode="0.00">
                  <c:v>0.53363300000000002</c:v>
                </c:pt>
                <c:pt idx="26" formatCode="0.00">
                  <c:v>0.53753300000000004</c:v>
                </c:pt>
                <c:pt idx="27" formatCode="0.00">
                  <c:v>0.541327</c:v>
                </c:pt>
                <c:pt idx="28" formatCode="0.00">
                  <c:v>0.54502200000000001</c:v>
                </c:pt>
                <c:pt idx="29" formatCode="0.00">
                  <c:v>0.54861199999999999</c:v>
                </c:pt>
                <c:pt idx="30" formatCode="0.00">
                  <c:v>0.55210599999999999</c:v>
                </c:pt>
                <c:pt idx="31" formatCode="0.00">
                  <c:v>0.55547899999999995</c:v>
                </c:pt>
                <c:pt idx="32" formatCode="0.00">
                  <c:v>0.55877100000000002</c:v>
                </c:pt>
                <c:pt idx="33" formatCode="0.00">
                  <c:v>0.56198300000000001</c:v>
                </c:pt>
                <c:pt idx="34" formatCode="0.00">
                  <c:v>0.56509900000000002</c:v>
                </c:pt>
                <c:pt idx="35" formatCode="0.00">
                  <c:v>0.56805300000000003</c:v>
                </c:pt>
                <c:pt idx="36" formatCode="0.00">
                  <c:v>0.57092299999999996</c:v>
                </c:pt>
                <c:pt idx="37" formatCode="0.00">
                  <c:v>0.57376099999999997</c:v>
                </c:pt>
                <c:pt idx="38" formatCode="0.00">
                  <c:v>0.57650599999999996</c:v>
                </c:pt>
              </c:numCache>
            </c:numRef>
          </c:val>
        </c:ser>
        <c:dLbls>
          <c:showLegendKey val="0"/>
          <c:showVal val="0"/>
          <c:showCatName val="0"/>
          <c:showSerName val="0"/>
          <c:showPercent val="0"/>
          <c:showBubbleSize val="0"/>
        </c:dLbls>
        <c:axId val="77307264"/>
        <c:axId val="77305728"/>
      </c:areaChart>
      <c:catAx>
        <c:axId val="77301632"/>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4045987361680723"/>
              <c:y val="0.89725109444549001"/>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77303808"/>
        <c:crosses val="autoZero"/>
        <c:auto val="1"/>
        <c:lblAlgn val="ctr"/>
        <c:lblOffset val="100"/>
        <c:tickLblSkip val="1"/>
        <c:tickMarkSkip val="1"/>
        <c:noMultiLvlLbl val="1"/>
      </c:catAx>
      <c:valAx>
        <c:axId val="77303808"/>
        <c:scaling>
          <c:orientation val="minMax"/>
          <c:max val="7"/>
          <c:min val="0"/>
        </c:scaling>
        <c:delete val="1"/>
        <c:axPos val="l"/>
        <c:title>
          <c:tx>
            <c:rich>
              <a:bodyPr/>
              <a:lstStyle/>
              <a:p>
                <a:pPr>
                  <a:defRPr sz="1200" b="1" i="0" u="none" strike="noStrike" baseline="0">
                    <a:solidFill>
                      <a:schemeClr val="tx1">
                        <a:lumMod val="65000"/>
                        <a:lumOff val="35000"/>
                      </a:schemeClr>
                    </a:solidFill>
                    <a:latin typeface="Arial"/>
                    <a:ea typeface="Arial"/>
                    <a:cs typeface="Arial"/>
                  </a:defRPr>
                </a:pPr>
                <a:r>
                  <a:rPr lang="en-GB" b="1">
                    <a:solidFill>
                      <a:schemeClr val="tx1">
                        <a:lumMod val="65000"/>
                        <a:lumOff val="35000"/>
                      </a:schemeClr>
                    </a:solidFill>
                  </a:rPr>
                  <a:t>Persons (millions)</a:t>
                </a:r>
              </a:p>
            </c:rich>
          </c:tx>
          <c:layout>
            <c:manualLayout>
              <c:xMode val="edge"/>
              <c:yMode val="edge"/>
              <c:x val="1.9088005642360606E-3"/>
              <c:y val="0.29156935355666697"/>
            </c:manualLayout>
          </c:layout>
          <c:overlay val="0"/>
          <c:spPr>
            <a:noFill/>
            <a:ln w="25400">
              <a:noFill/>
            </a:ln>
          </c:spPr>
        </c:title>
        <c:numFmt formatCode="#,##0" sourceLinked="0"/>
        <c:majorTickMark val="out"/>
        <c:minorTickMark val="none"/>
        <c:tickLblPos val="low"/>
        <c:crossAx val="77301632"/>
        <c:crosses val="autoZero"/>
        <c:crossBetween val="midCat"/>
        <c:majorUnit val="1"/>
        <c:minorUnit val="1"/>
      </c:valAx>
      <c:valAx>
        <c:axId val="77305728"/>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77307264"/>
        <c:crosses val="max"/>
        <c:crossBetween val="midCat"/>
        <c:majorUnit val="0.5"/>
      </c:valAx>
      <c:catAx>
        <c:axId val="77307264"/>
        <c:scaling>
          <c:orientation val="minMax"/>
        </c:scaling>
        <c:delete val="1"/>
        <c:axPos val="b"/>
        <c:numFmt formatCode="General" sourceLinked="1"/>
        <c:majorTickMark val="out"/>
        <c:minorTickMark val="none"/>
        <c:tickLblPos val="nextTo"/>
        <c:crossAx val="7730572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3977366267293"/>
          <c:y val="8.4665171043563692E-2"/>
          <c:w val="0.55084293566439779"/>
          <c:h val="0.79769360726460914"/>
        </c:manualLayout>
      </c:layout>
      <c:areaChart>
        <c:grouping val="standard"/>
        <c:varyColors val="0"/>
        <c:ser>
          <c:idx val="2"/>
          <c:order val="0"/>
          <c:tx>
            <c:strRef>
              <c:f>'Fig 20 data'!$K$6</c:f>
              <c:strCache>
                <c:ptCount val="1"/>
                <c:pt idx="0">
                  <c:v>High migration</c:v>
                </c:pt>
              </c:strCache>
            </c:strRef>
          </c:tx>
          <c:spPr>
            <a:solidFill>
              <a:srgbClr val="CBE7E4"/>
            </a:solidFill>
            <a:ln w="28575" cmpd="sng">
              <a:noFill/>
              <a:prstDash val="lgDash"/>
              <a:tailEnd type="none"/>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data'!$K$8:$K$33</c:f>
              <c:numCache>
                <c:formatCode>0.00</c:formatCode>
                <c:ptCount val="26"/>
                <c:pt idx="0">
                  <c:v>1.262947</c:v>
                </c:pt>
                <c:pt idx="1">
                  <c:v>1.2734570000000001</c:v>
                </c:pt>
                <c:pt idx="2">
                  <c:v>1.284529</c:v>
                </c:pt>
                <c:pt idx="3">
                  <c:v>1.2955030000000001</c:v>
                </c:pt>
                <c:pt idx="4">
                  <c:v>1.306454</c:v>
                </c:pt>
                <c:pt idx="5">
                  <c:v>1.31745</c:v>
                </c:pt>
                <c:pt idx="6">
                  <c:v>1.328476</c:v>
                </c:pt>
                <c:pt idx="7">
                  <c:v>1.3396870000000001</c:v>
                </c:pt>
                <c:pt idx="8">
                  <c:v>1.3509359999999999</c:v>
                </c:pt>
                <c:pt idx="9">
                  <c:v>1.36222</c:v>
                </c:pt>
                <c:pt idx="10">
                  <c:v>1.3734550000000001</c:v>
                </c:pt>
                <c:pt idx="11">
                  <c:v>1.3846959999999999</c:v>
                </c:pt>
                <c:pt idx="12">
                  <c:v>1.39581</c:v>
                </c:pt>
                <c:pt idx="13">
                  <c:v>1.406844</c:v>
                </c:pt>
                <c:pt idx="14">
                  <c:v>1.4177709999999999</c:v>
                </c:pt>
                <c:pt idx="15">
                  <c:v>1.428515</c:v>
                </c:pt>
                <c:pt idx="16">
                  <c:v>1.4390799999999999</c:v>
                </c:pt>
                <c:pt idx="17">
                  <c:v>1.4494210000000001</c:v>
                </c:pt>
                <c:pt idx="18">
                  <c:v>1.4595309999999999</c:v>
                </c:pt>
                <c:pt idx="19">
                  <c:v>1.4693989999999999</c:v>
                </c:pt>
                <c:pt idx="20">
                  <c:v>1.4789969999999999</c:v>
                </c:pt>
                <c:pt idx="21">
                  <c:v>1.48838</c:v>
                </c:pt>
                <c:pt idx="22">
                  <c:v>1.497574</c:v>
                </c:pt>
                <c:pt idx="23">
                  <c:v>1.5065710000000001</c:v>
                </c:pt>
                <c:pt idx="24">
                  <c:v>1.51539</c:v>
                </c:pt>
                <c:pt idx="25">
                  <c:v>1.524122</c:v>
                </c:pt>
              </c:numCache>
            </c:numRef>
          </c:val>
        </c:ser>
        <c:ser>
          <c:idx val="5"/>
          <c:order val="1"/>
          <c:tx>
            <c:strRef>
              <c:f>'Fig 20 data'!$L$6</c:f>
              <c:strCache>
                <c:ptCount val="1"/>
                <c:pt idx="0">
                  <c:v>Low migration </c:v>
                </c:pt>
              </c:strCache>
            </c:strRef>
          </c:tx>
          <c:spPr>
            <a:solidFill>
              <a:schemeClr val="bg1"/>
            </a:solidFill>
            <a:ln w="28575">
              <a:solidFill>
                <a:schemeClr val="bg1"/>
              </a:solidFill>
              <a:prstDash val="lgDash"/>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data'!$L$8:$L$33</c:f>
              <c:numCache>
                <c:formatCode>0.00</c:formatCode>
                <c:ptCount val="26"/>
                <c:pt idx="0">
                  <c:v>1.262947</c:v>
                </c:pt>
                <c:pt idx="1">
                  <c:v>1.2707459999999999</c:v>
                </c:pt>
                <c:pt idx="2">
                  <c:v>1.276176</c:v>
                </c:pt>
                <c:pt idx="3">
                  <c:v>1.2814140000000001</c:v>
                </c:pt>
                <c:pt idx="4">
                  <c:v>1.2865930000000001</c:v>
                </c:pt>
                <c:pt idx="5">
                  <c:v>1.291755</c:v>
                </c:pt>
                <c:pt idx="6">
                  <c:v>1.296859</c:v>
                </c:pt>
                <c:pt idx="7">
                  <c:v>1.301963</c:v>
                </c:pt>
                <c:pt idx="8">
                  <c:v>1.3070379999999999</c:v>
                </c:pt>
                <c:pt idx="9">
                  <c:v>1.3119730000000001</c:v>
                </c:pt>
                <c:pt idx="10">
                  <c:v>1.3167880000000001</c:v>
                </c:pt>
                <c:pt idx="11">
                  <c:v>1.321429</c:v>
                </c:pt>
                <c:pt idx="12">
                  <c:v>1.325834</c:v>
                </c:pt>
                <c:pt idx="13">
                  <c:v>1.3300620000000001</c:v>
                </c:pt>
                <c:pt idx="14">
                  <c:v>1.3340350000000001</c:v>
                </c:pt>
                <c:pt idx="15">
                  <c:v>1.3377570000000001</c:v>
                </c:pt>
                <c:pt idx="16">
                  <c:v>1.3411960000000001</c:v>
                </c:pt>
                <c:pt idx="17">
                  <c:v>1.3443369999999999</c:v>
                </c:pt>
                <c:pt idx="18">
                  <c:v>1.347224</c:v>
                </c:pt>
                <c:pt idx="19">
                  <c:v>1.3498129999999999</c:v>
                </c:pt>
                <c:pt idx="20">
                  <c:v>1.3520639999999999</c:v>
                </c:pt>
                <c:pt idx="21">
                  <c:v>1.35406</c:v>
                </c:pt>
                <c:pt idx="22">
                  <c:v>1.355823</c:v>
                </c:pt>
                <c:pt idx="23">
                  <c:v>1.3573759999999999</c:v>
                </c:pt>
                <c:pt idx="24">
                  <c:v>1.3587290000000001</c:v>
                </c:pt>
                <c:pt idx="25">
                  <c:v>1.36</c:v>
                </c:pt>
              </c:numCache>
            </c:numRef>
          </c:val>
        </c:ser>
        <c:dLbls>
          <c:showLegendKey val="0"/>
          <c:showVal val="0"/>
          <c:showCatName val="0"/>
          <c:showSerName val="0"/>
          <c:showPercent val="0"/>
          <c:showBubbleSize val="0"/>
        </c:dLbls>
        <c:axId val="123157504"/>
        <c:axId val="123180160"/>
      </c:areaChart>
      <c:lineChart>
        <c:grouping val="standard"/>
        <c:varyColors val="0"/>
        <c:ser>
          <c:idx val="1"/>
          <c:order val="2"/>
          <c:tx>
            <c:strRef>
              <c:f>'Fig 20 data'!$K$6</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data'!$K$8:$K$33</c:f>
              <c:numCache>
                <c:formatCode>0.00</c:formatCode>
                <c:ptCount val="26"/>
                <c:pt idx="0">
                  <c:v>1.262947</c:v>
                </c:pt>
                <c:pt idx="1">
                  <c:v>1.2734570000000001</c:v>
                </c:pt>
                <c:pt idx="2">
                  <c:v>1.284529</c:v>
                </c:pt>
                <c:pt idx="3">
                  <c:v>1.2955030000000001</c:v>
                </c:pt>
                <c:pt idx="4">
                  <c:v>1.306454</c:v>
                </c:pt>
                <c:pt idx="5">
                  <c:v>1.31745</c:v>
                </c:pt>
                <c:pt idx="6">
                  <c:v>1.328476</c:v>
                </c:pt>
                <c:pt idx="7">
                  <c:v>1.3396870000000001</c:v>
                </c:pt>
                <c:pt idx="8">
                  <c:v>1.3509359999999999</c:v>
                </c:pt>
                <c:pt idx="9">
                  <c:v>1.36222</c:v>
                </c:pt>
                <c:pt idx="10">
                  <c:v>1.3734550000000001</c:v>
                </c:pt>
                <c:pt idx="11">
                  <c:v>1.3846959999999999</c:v>
                </c:pt>
                <c:pt idx="12">
                  <c:v>1.39581</c:v>
                </c:pt>
                <c:pt idx="13">
                  <c:v>1.406844</c:v>
                </c:pt>
                <c:pt idx="14">
                  <c:v>1.4177709999999999</c:v>
                </c:pt>
                <c:pt idx="15">
                  <c:v>1.428515</c:v>
                </c:pt>
                <c:pt idx="16">
                  <c:v>1.4390799999999999</c:v>
                </c:pt>
                <c:pt idx="17">
                  <c:v>1.4494210000000001</c:v>
                </c:pt>
                <c:pt idx="18">
                  <c:v>1.4595309999999999</c:v>
                </c:pt>
                <c:pt idx="19">
                  <c:v>1.4693989999999999</c:v>
                </c:pt>
                <c:pt idx="20">
                  <c:v>1.4789969999999999</c:v>
                </c:pt>
                <c:pt idx="21">
                  <c:v>1.48838</c:v>
                </c:pt>
                <c:pt idx="22">
                  <c:v>1.497574</c:v>
                </c:pt>
                <c:pt idx="23">
                  <c:v>1.5065710000000001</c:v>
                </c:pt>
                <c:pt idx="24">
                  <c:v>1.51539</c:v>
                </c:pt>
                <c:pt idx="25">
                  <c:v>1.524122</c:v>
                </c:pt>
              </c:numCache>
            </c:numRef>
          </c:val>
          <c:smooth val="0"/>
        </c:ser>
        <c:ser>
          <c:idx val="3"/>
          <c:order val="3"/>
          <c:tx>
            <c:strRef>
              <c:f>'Fig 20 data'!$L$6</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data'!$L$8:$L$33</c:f>
              <c:numCache>
                <c:formatCode>0.00</c:formatCode>
                <c:ptCount val="26"/>
                <c:pt idx="0">
                  <c:v>1.262947</c:v>
                </c:pt>
                <c:pt idx="1">
                  <c:v>1.2707459999999999</c:v>
                </c:pt>
                <c:pt idx="2">
                  <c:v>1.276176</c:v>
                </c:pt>
                <c:pt idx="3">
                  <c:v>1.2814140000000001</c:v>
                </c:pt>
                <c:pt idx="4">
                  <c:v>1.2865930000000001</c:v>
                </c:pt>
                <c:pt idx="5">
                  <c:v>1.291755</c:v>
                </c:pt>
                <c:pt idx="6">
                  <c:v>1.296859</c:v>
                </c:pt>
                <c:pt idx="7">
                  <c:v>1.301963</c:v>
                </c:pt>
                <c:pt idx="8">
                  <c:v>1.3070379999999999</c:v>
                </c:pt>
                <c:pt idx="9">
                  <c:v>1.3119730000000001</c:v>
                </c:pt>
                <c:pt idx="10">
                  <c:v>1.3167880000000001</c:v>
                </c:pt>
                <c:pt idx="11">
                  <c:v>1.321429</c:v>
                </c:pt>
                <c:pt idx="12">
                  <c:v>1.325834</c:v>
                </c:pt>
                <c:pt idx="13">
                  <c:v>1.3300620000000001</c:v>
                </c:pt>
                <c:pt idx="14">
                  <c:v>1.3340350000000001</c:v>
                </c:pt>
                <c:pt idx="15">
                  <c:v>1.3377570000000001</c:v>
                </c:pt>
                <c:pt idx="16">
                  <c:v>1.3411960000000001</c:v>
                </c:pt>
                <c:pt idx="17">
                  <c:v>1.3443369999999999</c:v>
                </c:pt>
                <c:pt idx="18">
                  <c:v>1.347224</c:v>
                </c:pt>
                <c:pt idx="19">
                  <c:v>1.3498129999999999</c:v>
                </c:pt>
                <c:pt idx="20">
                  <c:v>1.3520639999999999</c:v>
                </c:pt>
                <c:pt idx="21">
                  <c:v>1.35406</c:v>
                </c:pt>
                <c:pt idx="22">
                  <c:v>1.355823</c:v>
                </c:pt>
                <c:pt idx="23">
                  <c:v>1.3573759999999999</c:v>
                </c:pt>
                <c:pt idx="24">
                  <c:v>1.3587290000000001</c:v>
                </c:pt>
                <c:pt idx="25">
                  <c:v>1.36</c:v>
                </c:pt>
              </c:numCache>
            </c:numRef>
          </c:val>
          <c:smooth val="0"/>
        </c:ser>
        <c:ser>
          <c:idx val="0"/>
          <c:order val="4"/>
          <c:tx>
            <c:strRef>
              <c:f>'Fig 20 data'!$J$6</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dLblPos val="b"/>
              <c:showLegendKey val="0"/>
              <c:showVal val="1"/>
              <c:showCatName val="0"/>
              <c:showSerName val="0"/>
              <c:showPercent val="0"/>
              <c:showBubbleSize val="0"/>
            </c:dLbl>
            <c:dLbl>
              <c:idx val="25"/>
              <c:spPr/>
              <c:txPr>
                <a:bodyPr/>
                <a:lstStyle/>
                <a:p>
                  <a:pPr>
                    <a:defRPr sz="1200" b="1"/>
                  </a:pPr>
                  <a:endParaRPr lang="en-US"/>
                </a:p>
              </c:txPr>
              <c:dLblPos val="r"/>
              <c:showLegendKey val="0"/>
              <c:showVal val="0"/>
              <c:showCatName val="0"/>
              <c:showSerName val="1"/>
              <c:showPercent val="0"/>
              <c:showBubbleSize val="0"/>
            </c:dLbl>
            <c:txPr>
              <a:bodyPr/>
              <a:lstStyle/>
              <a:p>
                <a:pPr>
                  <a:defRPr sz="1800" b="1"/>
                </a:pPr>
                <a:endParaRPr lang="en-US"/>
              </a:p>
            </c:txPr>
            <c:dLblPos val="b"/>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data'!$J$8:$J$33</c:f>
              <c:numCache>
                <c:formatCode>0.00</c:formatCode>
                <c:ptCount val="26"/>
                <c:pt idx="0">
                  <c:v>1.262947</c:v>
                </c:pt>
                <c:pt idx="1">
                  <c:v>1.272125</c:v>
                </c:pt>
                <c:pt idx="2">
                  <c:v>1.2803720000000001</c:v>
                </c:pt>
                <c:pt idx="3">
                  <c:v>1.28844</c:v>
                </c:pt>
                <c:pt idx="4">
                  <c:v>1.296489</c:v>
                </c:pt>
                <c:pt idx="5">
                  <c:v>1.304538</c:v>
                </c:pt>
                <c:pt idx="6">
                  <c:v>1.3126199999999999</c:v>
                </c:pt>
                <c:pt idx="7">
                  <c:v>1.320757</c:v>
                </c:pt>
                <c:pt idx="8">
                  <c:v>1.3289219999999999</c:v>
                </c:pt>
                <c:pt idx="9">
                  <c:v>1.337005</c:v>
                </c:pt>
                <c:pt idx="10">
                  <c:v>1.34504</c:v>
                </c:pt>
                <c:pt idx="11">
                  <c:v>1.3529880000000001</c:v>
                </c:pt>
                <c:pt idx="12">
                  <c:v>1.360751</c:v>
                </c:pt>
                <c:pt idx="13">
                  <c:v>1.3684019999999999</c:v>
                </c:pt>
                <c:pt idx="14">
                  <c:v>1.375885</c:v>
                </c:pt>
                <c:pt idx="15">
                  <c:v>1.3831329999999999</c:v>
                </c:pt>
                <c:pt idx="16">
                  <c:v>1.3901559999999999</c:v>
                </c:pt>
                <c:pt idx="17">
                  <c:v>1.396898</c:v>
                </c:pt>
                <c:pt idx="18">
                  <c:v>1.40341</c:v>
                </c:pt>
                <c:pt idx="19">
                  <c:v>1.4096420000000001</c:v>
                </c:pt>
                <c:pt idx="20">
                  <c:v>1.4156010000000001</c:v>
                </c:pt>
                <c:pt idx="21">
                  <c:v>1.4213</c:v>
                </c:pt>
                <c:pt idx="22">
                  <c:v>1.4267799999999999</c:v>
                </c:pt>
                <c:pt idx="23">
                  <c:v>1.4321029999999999</c:v>
                </c:pt>
                <c:pt idx="24">
                  <c:v>1.4372210000000001</c:v>
                </c:pt>
                <c:pt idx="25">
                  <c:v>1.4422269999999999</c:v>
                </c:pt>
              </c:numCache>
            </c:numRef>
          </c:val>
          <c:smooth val="0"/>
        </c:ser>
        <c:dLbls>
          <c:showLegendKey val="0"/>
          <c:showVal val="0"/>
          <c:showCatName val="0"/>
          <c:showSerName val="0"/>
          <c:showPercent val="0"/>
          <c:showBubbleSize val="0"/>
        </c:dLbls>
        <c:marker val="1"/>
        <c:smooth val="0"/>
        <c:axId val="123192064"/>
        <c:axId val="123182080"/>
      </c:lineChart>
      <c:catAx>
        <c:axId val="123157504"/>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5947708023"/>
              <c:y val="0.9070904265458438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23180160"/>
        <c:crosses val="autoZero"/>
        <c:auto val="1"/>
        <c:lblAlgn val="ctr"/>
        <c:lblOffset val="100"/>
        <c:tickLblSkip val="25"/>
        <c:noMultiLvlLbl val="0"/>
      </c:catAx>
      <c:valAx>
        <c:axId val="123180160"/>
        <c:scaling>
          <c:orientation val="minMax"/>
          <c:max val="1.6"/>
          <c:min val="1.2"/>
        </c:scaling>
        <c:delete val="0"/>
        <c:axPos val="l"/>
        <c:title>
          <c:tx>
            <c:rich>
              <a:bodyPr/>
              <a:lstStyle/>
              <a:p>
                <a:pPr>
                  <a:defRPr sz="1600" b="1" i="0" u="none" strike="noStrike" baseline="0">
                    <a:solidFill>
                      <a:schemeClr val="tx1">
                        <a:lumMod val="65000"/>
                        <a:lumOff val="35000"/>
                      </a:schemeClr>
                    </a:solidFill>
                    <a:latin typeface="Arial"/>
                    <a:ea typeface="Arial"/>
                    <a:cs typeface="Arial"/>
                  </a:defRPr>
                </a:pPr>
                <a:r>
                  <a:rPr lang="en-GB" sz="1600">
                    <a:solidFill>
                      <a:schemeClr val="tx1">
                        <a:lumMod val="65000"/>
                        <a:lumOff val="35000"/>
                      </a:schemeClr>
                    </a:solidFill>
                  </a:rPr>
                  <a:t>Persons (millions)</a:t>
                </a:r>
              </a:p>
            </c:rich>
          </c:tx>
          <c:layout>
            <c:manualLayout>
              <c:xMode val="edge"/>
              <c:yMode val="edge"/>
              <c:x val="2.4001144526361725E-3"/>
              <c:y val="0.25146409771404271"/>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23157504"/>
        <c:crosses val="autoZero"/>
        <c:crossBetween val="between"/>
        <c:majorUnit val="0.2"/>
      </c:valAx>
      <c:valAx>
        <c:axId val="123182080"/>
        <c:scaling>
          <c:orientation val="minMax"/>
          <c:max val="1.6"/>
          <c:min val="1.2"/>
        </c:scaling>
        <c:delete val="0"/>
        <c:axPos val="l"/>
        <c:numFmt formatCode="#,##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123192064"/>
        <c:crosses val="autoZero"/>
        <c:crossBetween val="between"/>
        <c:majorUnit val="0.1"/>
      </c:valAx>
      <c:catAx>
        <c:axId val="123192064"/>
        <c:scaling>
          <c:orientation val="minMax"/>
        </c:scaling>
        <c:delete val="1"/>
        <c:axPos val="t"/>
        <c:numFmt formatCode="General" sourceLinked="1"/>
        <c:majorTickMark val="out"/>
        <c:minorTickMark val="none"/>
        <c:tickLblPos val="nextTo"/>
        <c:crossAx val="123182080"/>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6213904465"/>
          <c:y val="8.8389565829410988E-2"/>
          <c:w val="0.55568153979152402"/>
          <c:h val="0.79769360726460914"/>
        </c:manualLayout>
      </c:layout>
      <c:areaChart>
        <c:grouping val="standard"/>
        <c:varyColors val="0"/>
        <c:ser>
          <c:idx val="2"/>
          <c:order val="0"/>
          <c:tx>
            <c:strRef>
              <c:f>'Fig 20 data'!$O$6</c:f>
              <c:strCache>
                <c:ptCount val="1"/>
                <c:pt idx="0">
                  <c:v>High migration</c:v>
                </c:pt>
              </c:strCache>
            </c:strRef>
          </c:tx>
          <c:spPr>
            <a:solidFill>
              <a:srgbClr val="CBE7E4"/>
            </a:solidFill>
            <a:ln w="28575" cmpd="sng">
              <a:noFill/>
              <a:prstDash val="lgDash"/>
              <a:tailEnd type="none"/>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data'!$O$8:$O$33</c:f>
              <c:numCache>
                <c:formatCode>0.00</c:formatCode>
                <c:ptCount val="26"/>
                <c:pt idx="0">
                  <c:v>0.48938900000000002</c:v>
                </c:pt>
                <c:pt idx="1">
                  <c:v>0.491199</c:v>
                </c:pt>
                <c:pt idx="2">
                  <c:v>0.49320399999999998</c:v>
                </c:pt>
                <c:pt idx="3">
                  <c:v>0.495226</c:v>
                </c:pt>
                <c:pt idx="4">
                  <c:v>0.49733500000000003</c:v>
                </c:pt>
                <c:pt idx="5">
                  <c:v>0.49964599999999998</c:v>
                </c:pt>
                <c:pt idx="6">
                  <c:v>0.50203200000000003</c:v>
                </c:pt>
                <c:pt idx="7">
                  <c:v>0.50451199999999996</c:v>
                </c:pt>
                <c:pt idx="8">
                  <c:v>0.50703500000000001</c:v>
                </c:pt>
                <c:pt idx="9">
                  <c:v>0.50966100000000003</c:v>
                </c:pt>
                <c:pt idx="10">
                  <c:v>0.51234000000000002</c:v>
                </c:pt>
                <c:pt idx="11">
                  <c:v>0.51509700000000003</c:v>
                </c:pt>
                <c:pt idx="12">
                  <c:v>0.51787899999999998</c:v>
                </c:pt>
                <c:pt idx="13">
                  <c:v>0.52066900000000005</c:v>
                </c:pt>
                <c:pt idx="14">
                  <c:v>0.52340200000000003</c:v>
                </c:pt>
                <c:pt idx="15">
                  <c:v>0.52613600000000005</c:v>
                </c:pt>
                <c:pt idx="16">
                  <c:v>0.52887399999999996</c:v>
                </c:pt>
                <c:pt idx="17">
                  <c:v>0.53153600000000001</c:v>
                </c:pt>
                <c:pt idx="18">
                  <c:v>0.53408299999999997</c:v>
                </c:pt>
                <c:pt idx="19">
                  <c:v>0.53657200000000005</c:v>
                </c:pt>
                <c:pt idx="20">
                  <c:v>0.53899399999999997</c:v>
                </c:pt>
                <c:pt idx="21">
                  <c:v>0.54126600000000002</c:v>
                </c:pt>
                <c:pt idx="22">
                  <c:v>0.54353700000000005</c:v>
                </c:pt>
                <c:pt idx="23">
                  <c:v>0.545713</c:v>
                </c:pt>
                <c:pt idx="24">
                  <c:v>0.54787200000000003</c:v>
                </c:pt>
                <c:pt idx="25">
                  <c:v>0.55004399999999998</c:v>
                </c:pt>
              </c:numCache>
            </c:numRef>
          </c:val>
        </c:ser>
        <c:ser>
          <c:idx val="5"/>
          <c:order val="1"/>
          <c:tx>
            <c:strRef>
              <c:f>'Fig 20 data'!$P$6</c:f>
              <c:strCache>
                <c:ptCount val="1"/>
                <c:pt idx="0">
                  <c:v>Low migration </c:v>
                </c:pt>
              </c:strCache>
            </c:strRef>
          </c:tx>
          <c:spPr>
            <a:solidFill>
              <a:schemeClr val="bg1"/>
            </a:solidFill>
            <a:ln w="28575">
              <a:solidFill>
                <a:schemeClr val="bg1"/>
              </a:solidFill>
              <a:prstDash val="lgDash"/>
            </a:ln>
          </c:spPr>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data'!$P$8:$P$33</c:f>
              <c:numCache>
                <c:formatCode>0.00</c:formatCode>
                <c:ptCount val="26"/>
                <c:pt idx="0">
                  <c:v>0.48938900000000002</c:v>
                </c:pt>
                <c:pt idx="1">
                  <c:v>0.49021900000000002</c:v>
                </c:pt>
                <c:pt idx="2">
                  <c:v>0.49026700000000001</c:v>
                </c:pt>
                <c:pt idx="3">
                  <c:v>0.49036299999999999</c:v>
                </c:pt>
                <c:pt idx="4">
                  <c:v>0.49052499999999999</c:v>
                </c:pt>
                <c:pt idx="5">
                  <c:v>0.49081900000000001</c:v>
                </c:pt>
                <c:pt idx="6">
                  <c:v>0.49116700000000002</c:v>
                </c:pt>
                <c:pt idx="7">
                  <c:v>0.49156699999999998</c:v>
                </c:pt>
                <c:pt idx="8">
                  <c:v>0.49200700000000003</c:v>
                </c:pt>
                <c:pt idx="9">
                  <c:v>0.49251</c:v>
                </c:pt>
                <c:pt idx="10">
                  <c:v>0.49299900000000002</c:v>
                </c:pt>
                <c:pt idx="11">
                  <c:v>0.49352499999999999</c:v>
                </c:pt>
                <c:pt idx="12">
                  <c:v>0.49405199999999999</c:v>
                </c:pt>
                <c:pt idx="13">
                  <c:v>0.49456099999999997</c:v>
                </c:pt>
                <c:pt idx="14">
                  <c:v>0.49499100000000001</c:v>
                </c:pt>
                <c:pt idx="15">
                  <c:v>0.49538599999999999</c:v>
                </c:pt>
                <c:pt idx="16">
                  <c:v>0.49574400000000002</c:v>
                </c:pt>
                <c:pt idx="17">
                  <c:v>0.49598700000000001</c:v>
                </c:pt>
                <c:pt idx="18">
                  <c:v>0.49611300000000003</c:v>
                </c:pt>
                <c:pt idx="19">
                  <c:v>0.49613299999999999</c:v>
                </c:pt>
                <c:pt idx="20">
                  <c:v>0.49607600000000002</c:v>
                </c:pt>
                <c:pt idx="21">
                  <c:v>0.49584499999999998</c:v>
                </c:pt>
                <c:pt idx="22">
                  <c:v>0.49559199999999998</c:v>
                </c:pt>
                <c:pt idx="23">
                  <c:v>0.49524400000000002</c:v>
                </c:pt>
                <c:pt idx="24">
                  <c:v>0.49485000000000001</c:v>
                </c:pt>
                <c:pt idx="25">
                  <c:v>0.49445600000000001</c:v>
                </c:pt>
              </c:numCache>
            </c:numRef>
          </c:val>
        </c:ser>
        <c:dLbls>
          <c:showLegendKey val="0"/>
          <c:showVal val="0"/>
          <c:showCatName val="0"/>
          <c:showSerName val="0"/>
          <c:showPercent val="0"/>
          <c:showBubbleSize val="0"/>
        </c:dLbls>
        <c:axId val="124315520"/>
        <c:axId val="123613184"/>
      </c:areaChart>
      <c:lineChart>
        <c:grouping val="standard"/>
        <c:varyColors val="0"/>
        <c:ser>
          <c:idx val="1"/>
          <c:order val="2"/>
          <c:tx>
            <c:strRef>
              <c:f>'Fig 20 data'!$O$6</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data'!$O$8:$O$33</c:f>
              <c:numCache>
                <c:formatCode>0.00</c:formatCode>
                <c:ptCount val="26"/>
                <c:pt idx="0">
                  <c:v>0.48938900000000002</c:v>
                </c:pt>
                <c:pt idx="1">
                  <c:v>0.491199</c:v>
                </c:pt>
                <c:pt idx="2">
                  <c:v>0.49320399999999998</c:v>
                </c:pt>
                <c:pt idx="3">
                  <c:v>0.495226</c:v>
                </c:pt>
                <c:pt idx="4">
                  <c:v>0.49733500000000003</c:v>
                </c:pt>
                <c:pt idx="5">
                  <c:v>0.49964599999999998</c:v>
                </c:pt>
                <c:pt idx="6">
                  <c:v>0.50203200000000003</c:v>
                </c:pt>
                <c:pt idx="7">
                  <c:v>0.50451199999999996</c:v>
                </c:pt>
                <c:pt idx="8">
                  <c:v>0.50703500000000001</c:v>
                </c:pt>
                <c:pt idx="9">
                  <c:v>0.50966100000000003</c:v>
                </c:pt>
                <c:pt idx="10">
                  <c:v>0.51234000000000002</c:v>
                </c:pt>
                <c:pt idx="11">
                  <c:v>0.51509700000000003</c:v>
                </c:pt>
                <c:pt idx="12">
                  <c:v>0.51787899999999998</c:v>
                </c:pt>
                <c:pt idx="13">
                  <c:v>0.52066900000000005</c:v>
                </c:pt>
                <c:pt idx="14">
                  <c:v>0.52340200000000003</c:v>
                </c:pt>
                <c:pt idx="15">
                  <c:v>0.52613600000000005</c:v>
                </c:pt>
                <c:pt idx="16">
                  <c:v>0.52887399999999996</c:v>
                </c:pt>
                <c:pt idx="17">
                  <c:v>0.53153600000000001</c:v>
                </c:pt>
                <c:pt idx="18">
                  <c:v>0.53408299999999997</c:v>
                </c:pt>
                <c:pt idx="19">
                  <c:v>0.53657200000000005</c:v>
                </c:pt>
                <c:pt idx="20">
                  <c:v>0.53899399999999997</c:v>
                </c:pt>
                <c:pt idx="21">
                  <c:v>0.54126600000000002</c:v>
                </c:pt>
                <c:pt idx="22">
                  <c:v>0.54353700000000005</c:v>
                </c:pt>
                <c:pt idx="23">
                  <c:v>0.545713</c:v>
                </c:pt>
                <c:pt idx="24">
                  <c:v>0.54787200000000003</c:v>
                </c:pt>
                <c:pt idx="25">
                  <c:v>0.55004399999999998</c:v>
                </c:pt>
              </c:numCache>
            </c:numRef>
          </c:val>
          <c:smooth val="0"/>
        </c:ser>
        <c:ser>
          <c:idx val="3"/>
          <c:order val="3"/>
          <c:tx>
            <c:strRef>
              <c:f>'Fig 20 data'!$P$6</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data'!$P$8:$P$33</c:f>
              <c:numCache>
                <c:formatCode>0.00</c:formatCode>
                <c:ptCount val="26"/>
                <c:pt idx="0">
                  <c:v>0.48938900000000002</c:v>
                </c:pt>
                <c:pt idx="1">
                  <c:v>0.49021900000000002</c:v>
                </c:pt>
                <c:pt idx="2">
                  <c:v>0.49026700000000001</c:v>
                </c:pt>
                <c:pt idx="3">
                  <c:v>0.49036299999999999</c:v>
                </c:pt>
                <c:pt idx="4">
                  <c:v>0.49052499999999999</c:v>
                </c:pt>
                <c:pt idx="5">
                  <c:v>0.49081900000000001</c:v>
                </c:pt>
                <c:pt idx="6">
                  <c:v>0.49116700000000002</c:v>
                </c:pt>
                <c:pt idx="7">
                  <c:v>0.49156699999999998</c:v>
                </c:pt>
                <c:pt idx="8">
                  <c:v>0.49200700000000003</c:v>
                </c:pt>
                <c:pt idx="9">
                  <c:v>0.49251</c:v>
                </c:pt>
                <c:pt idx="10">
                  <c:v>0.49299900000000002</c:v>
                </c:pt>
                <c:pt idx="11">
                  <c:v>0.49352499999999999</c:v>
                </c:pt>
                <c:pt idx="12">
                  <c:v>0.49405199999999999</c:v>
                </c:pt>
                <c:pt idx="13">
                  <c:v>0.49456099999999997</c:v>
                </c:pt>
                <c:pt idx="14">
                  <c:v>0.49499100000000001</c:v>
                </c:pt>
                <c:pt idx="15">
                  <c:v>0.49538599999999999</c:v>
                </c:pt>
                <c:pt idx="16">
                  <c:v>0.49574400000000002</c:v>
                </c:pt>
                <c:pt idx="17">
                  <c:v>0.49598700000000001</c:v>
                </c:pt>
                <c:pt idx="18">
                  <c:v>0.49611300000000003</c:v>
                </c:pt>
                <c:pt idx="19">
                  <c:v>0.49613299999999999</c:v>
                </c:pt>
                <c:pt idx="20">
                  <c:v>0.49607600000000002</c:v>
                </c:pt>
                <c:pt idx="21">
                  <c:v>0.49584499999999998</c:v>
                </c:pt>
                <c:pt idx="22">
                  <c:v>0.49559199999999998</c:v>
                </c:pt>
                <c:pt idx="23">
                  <c:v>0.49524400000000002</c:v>
                </c:pt>
                <c:pt idx="24">
                  <c:v>0.49485000000000001</c:v>
                </c:pt>
                <c:pt idx="25">
                  <c:v>0.49445600000000001</c:v>
                </c:pt>
              </c:numCache>
            </c:numRef>
          </c:val>
          <c:smooth val="0"/>
        </c:ser>
        <c:ser>
          <c:idx val="0"/>
          <c:order val="4"/>
          <c:tx>
            <c:strRef>
              <c:f>'Fig 20 data'!$N$6</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spPr/>
              <c:txPr>
                <a:bodyPr/>
                <a:lstStyle/>
                <a:p>
                  <a:pPr>
                    <a:defRPr sz="1800" b="1"/>
                  </a:pPr>
                  <a:endParaRPr lang="en-US"/>
                </a:p>
              </c:tx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19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20 data'!$N$8:$N$33</c:f>
              <c:numCache>
                <c:formatCode>0.00</c:formatCode>
                <c:ptCount val="26"/>
                <c:pt idx="0">
                  <c:v>0.48938900000000002</c:v>
                </c:pt>
                <c:pt idx="1">
                  <c:v>0.49071599999999999</c:v>
                </c:pt>
                <c:pt idx="2">
                  <c:v>0.49173099999999997</c:v>
                </c:pt>
                <c:pt idx="3">
                  <c:v>0.49277700000000002</c:v>
                </c:pt>
                <c:pt idx="4">
                  <c:v>0.49393799999999999</c:v>
                </c:pt>
                <c:pt idx="5">
                  <c:v>0.49525999999999998</c:v>
                </c:pt>
                <c:pt idx="6">
                  <c:v>0.49661100000000002</c:v>
                </c:pt>
                <c:pt idx="7">
                  <c:v>0.498029</c:v>
                </c:pt>
                <c:pt idx="8">
                  <c:v>0.49947599999999998</c:v>
                </c:pt>
                <c:pt idx="9">
                  <c:v>0.50101899999999999</c:v>
                </c:pt>
                <c:pt idx="10">
                  <c:v>0.50257600000000002</c:v>
                </c:pt>
                <c:pt idx="11">
                  <c:v>0.50420299999999996</c:v>
                </c:pt>
                <c:pt idx="12">
                  <c:v>0.50582899999999997</c:v>
                </c:pt>
                <c:pt idx="13">
                  <c:v>0.50744800000000001</c:v>
                </c:pt>
                <c:pt idx="14">
                  <c:v>0.50901099999999999</c:v>
                </c:pt>
                <c:pt idx="15">
                  <c:v>0.51054299999999997</c:v>
                </c:pt>
                <c:pt idx="16">
                  <c:v>0.51207100000000005</c:v>
                </c:pt>
                <c:pt idx="17">
                  <c:v>0.51350200000000001</c:v>
                </c:pt>
                <c:pt idx="18">
                  <c:v>0.51484099999999999</c:v>
                </c:pt>
                <c:pt idx="19">
                  <c:v>0.51610999999999996</c:v>
                </c:pt>
                <c:pt idx="20">
                  <c:v>0.51729599999999998</c:v>
                </c:pt>
                <c:pt idx="21">
                  <c:v>0.51831099999999997</c:v>
                </c:pt>
                <c:pt idx="22">
                  <c:v>0.51931300000000002</c:v>
                </c:pt>
                <c:pt idx="23">
                  <c:v>0.52021700000000004</c:v>
                </c:pt>
                <c:pt idx="24">
                  <c:v>0.52107000000000003</c:v>
                </c:pt>
                <c:pt idx="25">
                  <c:v>0.52192000000000005</c:v>
                </c:pt>
              </c:numCache>
            </c:numRef>
          </c:val>
          <c:smooth val="0"/>
        </c:ser>
        <c:dLbls>
          <c:showLegendKey val="0"/>
          <c:showVal val="0"/>
          <c:showCatName val="0"/>
          <c:showSerName val="0"/>
          <c:showPercent val="0"/>
          <c:showBubbleSize val="0"/>
        </c:dLbls>
        <c:marker val="1"/>
        <c:smooth val="0"/>
        <c:axId val="123616256"/>
        <c:axId val="123614720"/>
      </c:lineChart>
      <c:catAx>
        <c:axId val="124315520"/>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498391605485"/>
              <c:y val="0.9070904265458438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23613184"/>
        <c:crosses val="autoZero"/>
        <c:auto val="1"/>
        <c:lblAlgn val="ctr"/>
        <c:lblOffset val="100"/>
        <c:tickLblSkip val="25"/>
        <c:noMultiLvlLbl val="0"/>
      </c:catAx>
      <c:valAx>
        <c:axId val="123613184"/>
        <c:scaling>
          <c:orientation val="minMax"/>
          <c:max val="0.60000000000000009"/>
          <c:min val="0.45"/>
        </c:scaling>
        <c:delete val="0"/>
        <c:axPos val="l"/>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24315520"/>
        <c:crosses val="autoZero"/>
        <c:crossBetween val="between"/>
        <c:majorUnit val="5.000000000000001E-2"/>
      </c:valAx>
      <c:valAx>
        <c:axId val="123614720"/>
        <c:scaling>
          <c:orientation val="minMax"/>
          <c:max val="0.60000000000000009"/>
          <c:min val="0.45"/>
        </c:scaling>
        <c:delete val="0"/>
        <c:axPos val="l"/>
        <c:numFmt formatCode="#,##0.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123616256"/>
        <c:crosses val="autoZero"/>
        <c:crossBetween val="between"/>
        <c:majorUnit val="5.000000000000001E-2"/>
      </c:valAx>
      <c:catAx>
        <c:axId val="123616256"/>
        <c:scaling>
          <c:orientation val="minMax"/>
        </c:scaling>
        <c:delete val="1"/>
        <c:axPos val="t"/>
        <c:numFmt formatCode="General" sourceLinked="1"/>
        <c:majorTickMark val="out"/>
        <c:minorTickMark val="none"/>
        <c:tickLblPos val="nextTo"/>
        <c:crossAx val="123614720"/>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05969164034137"/>
          <c:y val="0.13680669804542589"/>
          <c:w val="0.53419718044226505"/>
          <c:h val="0.73810319799410551"/>
        </c:manualLayout>
      </c:layout>
      <c:areaChart>
        <c:grouping val="standard"/>
        <c:varyColors val="0"/>
        <c:ser>
          <c:idx val="2"/>
          <c:order val="0"/>
          <c:tx>
            <c:strRef>
              <c:f>'Fig 21 data'!$C$6</c:f>
              <c:strCache>
                <c:ptCount val="1"/>
                <c:pt idx="0">
                  <c:v> High migration</c:v>
                </c:pt>
              </c:strCache>
            </c:strRef>
          </c:tx>
          <c:spPr>
            <a:solidFill>
              <a:srgbClr val="CBE7E4"/>
            </a:solidFill>
            <a:ln w="28575" cmpd="sng">
              <a:noFill/>
              <a:prstDash val="lgDash"/>
              <a:tailEnd type="none"/>
            </a:ln>
          </c:spPr>
          <c:cat>
            <c:numRef>
              <c:f>'Fig 21 data'!$A$8:$A$33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data'!$C$8:$C$33</c:f>
              <c:numCache>
                <c:formatCode>0.0</c:formatCode>
                <c:ptCount val="26"/>
                <c:pt idx="0">
                  <c:v>19.010000000000002</c:v>
                </c:pt>
                <c:pt idx="1">
                  <c:v>18.988</c:v>
                </c:pt>
                <c:pt idx="2">
                  <c:v>18.948</c:v>
                </c:pt>
                <c:pt idx="3">
                  <c:v>18.896999999999998</c:v>
                </c:pt>
                <c:pt idx="4">
                  <c:v>18.866</c:v>
                </c:pt>
                <c:pt idx="5">
                  <c:v>18.859000000000002</c:v>
                </c:pt>
                <c:pt idx="6">
                  <c:v>18.850999999999999</c:v>
                </c:pt>
                <c:pt idx="7">
                  <c:v>18.841000000000001</c:v>
                </c:pt>
                <c:pt idx="8">
                  <c:v>18.835000000000001</c:v>
                </c:pt>
                <c:pt idx="9">
                  <c:v>18.829999999999998</c:v>
                </c:pt>
                <c:pt idx="10">
                  <c:v>18.829999999999998</c:v>
                </c:pt>
                <c:pt idx="11">
                  <c:v>18.832999999999998</c:v>
                </c:pt>
                <c:pt idx="12">
                  <c:v>18.832000000000001</c:v>
                </c:pt>
                <c:pt idx="13">
                  <c:v>18.824999999999999</c:v>
                </c:pt>
                <c:pt idx="14">
                  <c:v>18.815000000000001</c:v>
                </c:pt>
                <c:pt idx="15">
                  <c:v>18.808</c:v>
                </c:pt>
                <c:pt idx="16">
                  <c:v>18.806000000000001</c:v>
                </c:pt>
                <c:pt idx="17">
                  <c:v>18.795000000000002</c:v>
                </c:pt>
                <c:pt idx="18">
                  <c:v>18.783000000000001</c:v>
                </c:pt>
                <c:pt idx="19">
                  <c:v>18.757000000000001</c:v>
                </c:pt>
                <c:pt idx="20">
                  <c:v>18.725999999999999</c:v>
                </c:pt>
                <c:pt idx="21">
                  <c:v>18.704999999999998</c:v>
                </c:pt>
                <c:pt idx="22">
                  <c:v>18.681000000000001</c:v>
                </c:pt>
                <c:pt idx="23">
                  <c:v>18.649000000000001</c:v>
                </c:pt>
                <c:pt idx="24">
                  <c:v>18.605</c:v>
                </c:pt>
                <c:pt idx="25">
                  <c:v>18.574999999999999</c:v>
                </c:pt>
              </c:numCache>
            </c:numRef>
          </c:val>
        </c:ser>
        <c:ser>
          <c:idx val="5"/>
          <c:order val="1"/>
          <c:tx>
            <c:strRef>
              <c:f>'Fig 21 data'!$D$6</c:f>
              <c:strCache>
                <c:ptCount val="1"/>
                <c:pt idx="0">
                  <c:v> Low migration </c:v>
                </c:pt>
              </c:strCache>
            </c:strRef>
          </c:tx>
          <c:spPr>
            <a:solidFill>
              <a:schemeClr val="bg1"/>
            </a:solidFill>
            <a:ln w="28575">
              <a:solidFill>
                <a:schemeClr val="bg1"/>
              </a:solidFill>
              <a:prstDash val="lgDash"/>
            </a:ln>
          </c:spPr>
          <c:cat>
            <c:numRef>
              <c:f>'Fig 21 data'!$A$8:$A$33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data'!$D$8:$D$33</c:f>
              <c:numCache>
                <c:formatCode>0.0</c:formatCode>
                <c:ptCount val="26"/>
                <c:pt idx="0">
                  <c:v>19.010000000000002</c:v>
                </c:pt>
                <c:pt idx="1">
                  <c:v>18.986000000000001</c:v>
                </c:pt>
                <c:pt idx="2">
                  <c:v>18.922999999999998</c:v>
                </c:pt>
                <c:pt idx="3">
                  <c:v>18.852</c:v>
                </c:pt>
                <c:pt idx="4">
                  <c:v>18.802</c:v>
                </c:pt>
                <c:pt idx="5">
                  <c:v>18.766999999999999</c:v>
                </c:pt>
                <c:pt idx="6">
                  <c:v>18.734000000000002</c:v>
                </c:pt>
                <c:pt idx="7">
                  <c:v>18.696999999999999</c:v>
                </c:pt>
                <c:pt idx="8">
                  <c:v>18.664000000000001</c:v>
                </c:pt>
                <c:pt idx="9">
                  <c:v>18.641999999999999</c:v>
                </c:pt>
                <c:pt idx="10">
                  <c:v>18.613</c:v>
                </c:pt>
                <c:pt idx="11">
                  <c:v>18.594000000000001</c:v>
                </c:pt>
                <c:pt idx="12">
                  <c:v>18.568999999999999</c:v>
                </c:pt>
                <c:pt idx="13">
                  <c:v>18.533000000000001</c:v>
                </c:pt>
                <c:pt idx="14">
                  <c:v>18.492000000000001</c:v>
                </c:pt>
                <c:pt idx="15">
                  <c:v>18.456</c:v>
                </c:pt>
                <c:pt idx="16">
                  <c:v>18.417999999999999</c:v>
                </c:pt>
                <c:pt idx="17">
                  <c:v>18.367999999999999</c:v>
                </c:pt>
                <c:pt idx="18">
                  <c:v>18.32</c:v>
                </c:pt>
                <c:pt idx="19">
                  <c:v>18.256</c:v>
                </c:pt>
                <c:pt idx="20">
                  <c:v>18.199000000000002</c:v>
                </c:pt>
                <c:pt idx="21">
                  <c:v>18.13</c:v>
                </c:pt>
                <c:pt idx="22">
                  <c:v>18.068999999999999</c:v>
                </c:pt>
                <c:pt idx="23">
                  <c:v>17.994</c:v>
                </c:pt>
                <c:pt idx="24">
                  <c:v>17.913</c:v>
                </c:pt>
                <c:pt idx="25">
                  <c:v>17.841999999999999</c:v>
                </c:pt>
              </c:numCache>
            </c:numRef>
          </c:val>
        </c:ser>
        <c:dLbls>
          <c:showLegendKey val="0"/>
          <c:showVal val="0"/>
          <c:showCatName val="0"/>
          <c:showSerName val="0"/>
          <c:showPercent val="0"/>
          <c:showBubbleSize val="0"/>
        </c:dLbls>
        <c:axId val="124331136"/>
        <c:axId val="124333056"/>
      </c:areaChart>
      <c:lineChart>
        <c:grouping val="standard"/>
        <c:varyColors val="0"/>
        <c:ser>
          <c:idx val="1"/>
          <c:order val="2"/>
          <c:tx>
            <c:strRef>
              <c:f>'Fig 21 data'!$C$6</c:f>
              <c:strCache>
                <c:ptCount val="1"/>
                <c:pt idx="0">
                  <c:v> 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data'!$A$8:$A$33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data'!$C$8:$C$33</c:f>
              <c:numCache>
                <c:formatCode>0.0</c:formatCode>
                <c:ptCount val="26"/>
                <c:pt idx="0">
                  <c:v>19.010000000000002</c:v>
                </c:pt>
                <c:pt idx="1">
                  <c:v>18.988</c:v>
                </c:pt>
                <c:pt idx="2">
                  <c:v>18.948</c:v>
                </c:pt>
                <c:pt idx="3">
                  <c:v>18.896999999999998</c:v>
                </c:pt>
                <c:pt idx="4">
                  <c:v>18.866</c:v>
                </c:pt>
                <c:pt idx="5">
                  <c:v>18.859000000000002</c:v>
                </c:pt>
                <c:pt idx="6">
                  <c:v>18.850999999999999</c:v>
                </c:pt>
                <c:pt idx="7">
                  <c:v>18.841000000000001</c:v>
                </c:pt>
                <c:pt idx="8">
                  <c:v>18.835000000000001</c:v>
                </c:pt>
                <c:pt idx="9">
                  <c:v>18.829999999999998</c:v>
                </c:pt>
                <c:pt idx="10">
                  <c:v>18.829999999999998</c:v>
                </c:pt>
                <c:pt idx="11">
                  <c:v>18.832999999999998</c:v>
                </c:pt>
                <c:pt idx="12">
                  <c:v>18.832000000000001</c:v>
                </c:pt>
                <c:pt idx="13">
                  <c:v>18.824999999999999</c:v>
                </c:pt>
                <c:pt idx="14">
                  <c:v>18.815000000000001</c:v>
                </c:pt>
                <c:pt idx="15">
                  <c:v>18.808</c:v>
                </c:pt>
                <c:pt idx="16">
                  <c:v>18.806000000000001</c:v>
                </c:pt>
                <c:pt idx="17">
                  <c:v>18.795000000000002</c:v>
                </c:pt>
                <c:pt idx="18">
                  <c:v>18.783000000000001</c:v>
                </c:pt>
                <c:pt idx="19">
                  <c:v>18.757000000000001</c:v>
                </c:pt>
                <c:pt idx="20">
                  <c:v>18.725999999999999</c:v>
                </c:pt>
                <c:pt idx="21">
                  <c:v>18.704999999999998</c:v>
                </c:pt>
                <c:pt idx="22">
                  <c:v>18.681000000000001</c:v>
                </c:pt>
                <c:pt idx="23">
                  <c:v>18.649000000000001</c:v>
                </c:pt>
                <c:pt idx="24">
                  <c:v>18.605</c:v>
                </c:pt>
                <c:pt idx="25">
                  <c:v>18.574999999999999</c:v>
                </c:pt>
              </c:numCache>
            </c:numRef>
          </c:val>
          <c:smooth val="0"/>
        </c:ser>
        <c:ser>
          <c:idx val="3"/>
          <c:order val="3"/>
          <c:tx>
            <c:strRef>
              <c:f>'Fig 21 data'!$D$6</c:f>
              <c:strCache>
                <c:ptCount val="1"/>
                <c:pt idx="0">
                  <c:v> 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data'!$A$8:$A$33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data'!$D$8:$D$33</c:f>
              <c:numCache>
                <c:formatCode>0.0</c:formatCode>
                <c:ptCount val="26"/>
                <c:pt idx="0">
                  <c:v>19.010000000000002</c:v>
                </c:pt>
                <c:pt idx="1">
                  <c:v>18.986000000000001</c:v>
                </c:pt>
                <c:pt idx="2">
                  <c:v>18.922999999999998</c:v>
                </c:pt>
                <c:pt idx="3">
                  <c:v>18.852</c:v>
                </c:pt>
                <c:pt idx="4">
                  <c:v>18.802</c:v>
                </c:pt>
                <c:pt idx="5">
                  <c:v>18.766999999999999</c:v>
                </c:pt>
                <c:pt idx="6">
                  <c:v>18.734000000000002</c:v>
                </c:pt>
                <c:pt idx="7">
                  <c:v>18.696999999999999</c:v>
                </c:pt>
                <c:pt idx="8">
                  <c:v>18.664000000000001</c:v>
                </c:pt>
                <c:pt idx="9">
                  <c:v>18.641999999999999</c:v>
                </c:pt>
                <c:pt idx="10">
                  <c:v>18.613</c:v>
                </c:pt>
                <c:pt idx="11">
                  <c:v>18.594000000000001</c:v>
                </c:pt>
                <c:pt idx="12">
                  <c:v>18.568999999999999</c:v>
                </c:pt>
                <c:pt idx="13">
                  <c:v>18.533000000000001</c:v>
                </c:pt>
                <c:pt idx="14">
                  <c:v>18.492000000000001</c:v>
                </c:pt>
                <c:pt idx="15">
                  <c:v>18.456</c:v>
                </c:pt>
                <c:pt idx="16">
                  <c:v>18.417999999999999</c:v>
                </c:pt>
                <c:pt idx="17">
                  <c:v>18.367999999999999</c:v>
                </c:pt>
                <c:pt idx="18">
                  <c:v>18.32</c:v>
                </c:pt>
                <c:pt idx="19">
                  <c:v>18.256</c:v>
                </c:pt>
                <c:pt idx="20">
                  <c:v>18.199000000000002</c:v>
                </c:pt>
                <c:pt idx="21">
                  <c:v>18.13</c:v>
                </c:pt>
                <c:pt idx="22">
                  <c:v>18.068999999999999</c:v>
                </c:pt>
                <c:pt idx="23">
                  <c:v>17.994</c:v>
                </c:pt>
                <c:pt idx="24">
                  <c:v>17.913</c:v>
                </c:pt>
                <c:pt idx="25">
                  <c:v>17.841999999999999</c:v>
                </c:pt>
              </c:numCache>
            </c:numRef>
          </c:val>
          <c:smooth val="0"/>
        </c:ser>
        <c:ser>
          <c:idx val="0"/>
          <c:order val="4"/>
          <c:tx>
            <c:strRef>
              <c:f>'Fig 21 data'!$B$6</c:f>
              <c:strCache>
                <c:ptCount val="1"/>
                <c:pt idx="0">
                  <c:v> 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spPr/>
              <c:txPr>
                <a:bodyPr/>
                <a:lstStyle/>
                <a:p>
                  <a:pPr>
                    <a:defRPr sz="1800" b="1"/>
                  </a:pPr>
                  <a:endParaRPr lang="en-US"/>
                </a:p>
              </c:txPr>
              <c:dLblPos val="b"/>
              <c:showLegendKey val="0"/>
              <c:showVal val="1"/>
              <c:showCatName val="0"/>
              <c:showSerName val="0"/>
              <c:showPercent val="0"/>
              <c:showBubbleSize val="0"/>
            </c:dLbl>
            <c:dLbl>
              <c:idx val="25"/>
              <c:layout>
                <c:manualLayout>
                  <c:x val="-4.7904191616766467E-3"/>
                  <c:y val="-4.0000000000000001E-3"/>
                </c:manualLayout>
              </c:layout>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21 data'!$A$8:$A$33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data'!$B$8:$B$33</c:f>
              <c:numCache>
                <c:formatCode>0.0</c:formatCode>
                <c:ptCount val="26"/>
                <c:pt idx="0">
                  <c:v>19.010000000000002</c:v>
                </c:pt>
                <c:pt idx="1">
                  <c:v>18.984999999999999</c:v>
                </c:pt>
                <c:pt idx="2">
                  <c:v>18.939</c:v>
                </c:pt>
                <c:pt idx="3">
                  <c:v>18.885999999999999</c:v>
                </c:pt>
                <c:pt idx="4">
                  <c:v>18.855</c:v>
                </c:pt>
                <c:pt idx="5">
                  <c:v>18.832000000000001</c:v>
                </c:pt>
                <c:pt idx="6">
                  <c:v>18.818000000000001</c:v>
                </c:pt>
                <c:pt idx="7">
                  <c:v>18.803000000000001</c:v>
                </c:pt>
                <c:pt idx="8">
                  <c:v>18.785</c:v>
                </c:pt>
                <c:pt idx="9">
                  <c:v>18.77</c:v>
                </c:pt>
                <c:pt idx="10">
                  <c:v>18.754999999999999</c:v>
                </c:pt>
                <c:pt idx="11">
                  <c:v>18.754999999999999</c:v>
                </c:pt>
                <c:pt idx="12">
                  <c:v>18.748000000000001</c:v>
                </c:pt>
                <c:pt idx="13">
                  <c:v>18.73</c:v>
                </c:pt>
                <c:pt idx="14">
                  <c:v>18.710999999999999</c:v>
                </c:pt>
                <c:pt idx="15">
                  <c:v>18.695</c:v>
                </c:pt>
                <c:pt idx="16">
                  <c:v>18.678000000000001</c:v>
                </c:pt>
                <c:pt idx="17">
                  <c:v>18.657</c:v>
                </c:pt>
                <c:pt idx="18">
                  <c:v>18.631</c:v>
                </c:pt>
                <c:pt idx="19">
                  <c:v>18.585000000000001</c:v>
                </c:pt>
                <c:pt idx="20">
                  <c:v>18.547999999999998</c:v>
                </c:pt>
                <c:pt idx="21">
                  <c:v>18.510999999999999</c:v>
                </c:pt>
                <c:pt idx="22">
                  <c:v>18.474</c:v>
                </c:pt>
                <c:pt idx="23">
                  <c:v>18.43</c:v>
                </c:pt>
                <c:pt idx="24">
                  <c:v>18.379000000000001</c:v>
                </c:pt>
                <c:pt idx="25">
                  <c:v>18.337</c:v>
                </c:pt>
              </c:numCache>
            </c:numRef>
          </c:val>
          <c:smooth val="0"/>
        </c:ser>
        <c:dLbls>
          <c:showLegendKey val="0"/>
          <c:showVal val="0"/>
          <c:showCatName val="0"/>
          <c:showSerName val="0"/>
          <c:showPercent val="0"/>
          <c:showBubbleSize val="0"/>
        </c:dLbls>
        <c:marker val="1"/>
        <c:smooth val="0"/>
        <c:axId val="124340864"/>
        <c:axId val="124339328"/>
      </c:lineChart>
      <c:catAx>
        <c:axId val="124331136"/>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0919421003"/>
              <c:y val="0.89591716535433075"/>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24333056"/>
        <c:crosses val="autoZero"/>
        <c:auto val="1"/>
        <c:lblAlgn val="ctr"/>
        <c:lblOffset val="100"/>
        <c:tickLblSkip val="25"/>
        <c:noMultiLvlLbl val="0"/>
      </c:catAx>
      <c:valAx>
        <c:axId val="124333056"/>
        <c:scaling>
          <c:orientation val="minMax"/>
          <c:max val="19.5"/>
          <c:min val="17"/>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(thousands)</a:t>
                </a:r>
              </a:p>
            </c:rich>
          </c:tx>
          <c:layout>
            <c:manualLayout>
              <c:xMode val="edge"/>
              <c:yMode val="edge"/>
              <c:x val="5.3184968645386392E-5"/>
              <c:y val="0.19518866141732283"/>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24331136"/>
        <c:crosses val="autoZero"/>
        <c:crossBetween val="between"/>
        <c:majorUnit val="0.5"/>
      </c:valAx>
      <c:valAx>
        <c:axId val="124339328"/>
        <c:scaling>
          <c:orientation val="minMax"/>
          <c:max val="19.5"/>
          <c:min val="17"/>
        </c:scaling>
        <c:delete val="0"/>
        <c:axPos val="l"/>
        <c:numFmt formatCode="#,##0.0" sourceLinked="0"/>
        <c:majorTickMark val="out"/>
        <c:minorTickMark val="none"/>
        <c:tickLblPos val="nextTo"/>
        <c:spPr>
          <a:ln>
            <a:noFill/>
          </a:ln>
        </c:spPr>
        <c:txPr>
          <a:bodyPr/>
          <a:lstStyle/>
          <a:p>
            <a:pPr>
              <a:defRPr sz="1400" b="1">
                <a:solidFill>
                  <a:srgbClr val="595959"/>
                </a:solidFill>
                <a:latin typeface="Arial" pitchFamily="34" charset="0"/>
                <a:cs typeface="Arial" pitchFamily="34" charset="0"/>
              </a:defRPr>
            </a:pPr>
            <a:endParaRPr lang="en-US"/>
          </a:p>
        </c:txPr>
        <c:crossAx val="124340864"/>
        <c:crosses val="autoZero"/>
        <c:crossBetween val="between"/>
        <c:majorUnit val="0.5"/>
      </c:valAx>
      <c:catAx>
        <c:axId val="124340864"/>
        <c:scaling>
          <c:orientation val="minMax"/>
        </c:scaling>
        <c:delete val="1"/>
        <c:axPos val="t"/>
        <c:numFmt formatCode="General" sourceLinked="1"/>
        <c:majorTickMark val="out"/>
        <c:minorTickMark val="none"/>
        <c:tickLblPos val="nextTo"/>
        <c:crossAx val="124339328"/>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0.13680669804542589"/>
          <c:w val="0.56293969541232491"/>
          <c:h val="0.73810319799410551"/>
        </c:manualLayout>
      </c:layout>
      <c:areaChart>
        <c:grouping val="standard"/>
        <c:varyColors val="0"/>
        <c:ser>
          <c:idx val="2"/>
          <c:order val="0"/>
          <c:tx>
            <c:strRef>
              <c:f>'Fig 21 data'!$H$6</c:f>
              <c:strCache>
                <c:ptCount val="1"/>
                <c:pt idx="0">
                  <c:v> High migration</c:v>
                </c:pt>
              </c:strCache>
            </c:strRef>
          </c:tx>
          <c:spPr>
            <a:solidFill>
              <a:srgbClr val="CBE7E4"/>
            </a:solidFill>
            <a:ln w="28575" cmpd="sng">
              <a:noFill/>
              <a:prstDash val="lgDash"/>
              <a:tailEnd type="none"/>
            </a:ln>
          </c:spPr>
          <c:cat>
            <c:numRef>
              <c:f>'Fig 21 data'!$A$8:$A$33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data'!$H$8:$H$33</c:f>
              <c:numCache>
                <c:formatCode>0.0</c:formatCode>
                <c:ptCount val="26"/>
                <c:pt idx="0">
                  <c:v>14.928000000000001</c:v>
                </c:pt>
                <c:pt idx="1">
                  <c:v>14.885999999999999</c:v>
                </c:pt>
                <c:pt idx="2">
                  <c:v>14.833</c:v>
                </c:pt>
                <c:pt idx="3">
                  <c:v>14.781000000000001</c:v>
                </c:pt>
                <c:pt idx="4">
                  <c:v>14.733000000000001</c:v>
                </c:pt>
                <c:pt idx="5">
                  <c:v>14.712999999999999</c:v>
                </c:pt>
                <c:pt idx="6">
                  <c:v>14.682</c:v>
                </c:pt>
                <c:pt idx="7">
                  <c:v>14.645</c:v>
                </c:pt>
                <c:pt idx="8">
                  <c:v>14.599</c:v>
                </c:pt>
                <c:pt idx="9">
                  <c:v>14.568</c:v>
                </c:pt>
                <c:pt idx="10">
                  <c:v>14.512</c:v>
                </c:pt>
                <c:pt idx="11">
                  <c:v>14.457000000000001</c:v>
                </c:pt>
                <c:pt idx="12">
                  <c:v>14.407999999999999</c:v>
                </c:pt>
                <c:pt idx="13">
                  <c:v>14.343999999999999</c:v>
                </c:pt>
                <c:pt idx="14">
                  <c:v>14.298</c:v>
                </c:pt>
                <c:pt idx="15">
                  <c:v>14.249000000000001</c:v>
                </c:pt>
                <c:pt idx="16">
                  <c:v>14.191000000000001</c:v>
                </c:pt>
                <c:pt idx="17">
                  <c:v>14.144</c:v>
                </c:pt>
                <c:pt idx="18">
                  <c:v>14.085000000000001</c:v>
                </c:pt>
                <c:pt idx="19">
                  <c:v>14.026999999999999</c:v>
                </c:pt>
                <c:pt idx="20">
                  <c:v>13.967000000000001</c:v>
                </c:pt>
                <c:pt idx="21">
                  <c:v>13.919</c:v>
                </c:pt>
                <c:pt idx="22">
                  <c:v>13.856999999999999</c:v>
                </c:pt>
                <c:pt idx="23">
                  <c:v>13.784000000000001</c:v>
                </c:pt>
                <c:pt idx="24">
                  <c:v>13.727</c:v>
                </c:pt>
                <c:pt idx="25">
                  <c:v>13.662000000000001</c:v>
                </c:pt>
              </c:numCache>
            </c:numRef>
          </c:val>
        </c:ser>
        <c:ser>
          <c:idx val="5"/>
          <c:order val="1"/>
          <c:tx>
            <c:strRef>
              <c:f>'Fig 21 data'!$I$6</c:f>
              <c:strCache>
                <c:ptCount val="1"/>
                <c:pt idx="0">
                  <c:v> Low migration </c:v>
                </c:pt>
              </c:strCache>
            </c:strRef>
          </c:tx>
          <c:spPr>
            <a:solidFill>
              <a:schemeClr val="bg1"/>
            </a:solidFill>
            <a:ln w="28575">
              <a:solidFill>
                <a:schemeClr val="bg1"/>
              </a:solidFill>
              <a:prstDash val="lgDash"/>
            </a:ln>
          </c:spPr>
          <c:cat>
            <c:numRef>
              <c:f>'Fig 21 data'!$A$8:$A$33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data'!$I$8:$I$33</c:f>
              <c:numCache>
                <c:formatCode>0.0</c:formatCode>
                <c:ptCount val="26"/>
                <c:pt idx="0">
                  <c:v>14.928000000000001</c:v>
                </c:pt>
                <c:pt idx="1">
                  <c:v>14.884</c:v>
                </c:pt>
                <c:pt idx="2">
                  <c:v>14.816000000000001</c:v>
                </c:pt>
                <c:pt idx="3">
                  <c:v>14.757999999999999</c:v>
                </c:pt>
                <c:pt idx="4">
                  <c:v>14.71</c:v>
                </c:pt>
                <c:pt idx="5">
                  <c:v>14.683</c:v>
                </c:pt>
                <c:pt idx="6">
                  <c:v>14.651</c:v>
                </c:pt>
                <c:pt idx="7">
                  <c:v>14.613</c:v>
                </c:pt>
                <c:pt idx="8">
                  <c:v>14.563000000000001</c:v>
                </c:pt>
                <c:pt idx="9">
                  <c:v>14.507999999999999</c:v>
                </c:pt>
                <c:pt idx="10">
                  <c:v>14.45</c:v>
                </c:pt>
                <c:pt idx="11">
                  <c:v>14.401999999999999</c:v>
                </c:pt>
                <c:pt idx="12">
                  <c:v>14.343999999999999</c:v>
                </c:pt>
                <c:pt idx="13">
                  <c:v>14.282</c:v>
                </c:pt>
                <c:pt idx="14">
                  <c:v>14.238</c:v>
                </c:pt>
                <c:pt idx="15">
                  <c:v>14.180999999999999</c:v>
                </c:pt>
                <c:pt idx="16">
                  <c:v>14.129</c:v>
                </c:pt>
                <c:pt idx="17">
                  <c:v>14.077</c:v>
                </c:pt>
                <c:pt idx="18">
                  <c:v>14.023</c:v>
                </c:pt>
                <c:pt idx="19">
                  <c:v>13.958</c:v>
                </c:pt>
                <c:pt idx="20">
                  <c:v>13.9</c:v>
                </c:pt>
                <c:pt idx="21">
                  <c:v>13.852</c:v>
                </c:pt>
                <c:pt idx="22">
                  <c:v>13.798</c:v>
                </c:pt>
                <c:pt idx="23">
                  <c:v>13.728999999999999</c:v>
                </c:pt>
                <c:pt idx="24">
                  <c:v>13.673</c:v>
                </c:pt>
                <c:pt idx="25">
                  <c:v>13.614000000000001</c:v>
                </c:pt>
              </c:numCache>
            </c:numRef>
          </c:val>
        </c:ser>
        <c:dLbls>
          <c:showLegendKey val="0"/>
          <c:showVal val="0"/>
          <c:showCatName val="0"/>
          <c:showSerName val="0"/>
          <c:showPercent val="0"/>
          <c:showBubbleSize val="0"/>
        </c:dLbls>
        <c:axId val="124411264"/>
        <c:axId val="124413440"/>
      </c:areaChart>
      <c:lineChart>
        <c:grouping val="standard"/>
        <c:varyColors val="0"/>
        <c:ser>
          <c:idx val="1"/>
          <c:order val="2"/>
          <c:tx>
            <c:strRef>
              <c:f>'Fig 21 data'!$H$6</c:f>
              <c:strCache>
                <c:ptCount val="1"/>
                <c:pt idx="0">
                  <c:v> 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data'!$F$8:$F$33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data'!$H$8:$H$33</c:f>
              <c:numCache>
                <c:formatCode>0.0</c:formatCode>
                <c:ptCount val="26"/>
                <c:pt idx="0">
                  <c:v>14.928000000000001</c:v>
                </c:pt>
                <c:pt idx="1">
                  <c:v>14.885999999999999</c:v>
                </c:pt>
                <c:pt idx="2">
                  <c:v>14.833</c:v>
                </c:pt>
                <c:pt idx="3">
                  <c:v>14.781000000000001</c:v>
                </c:pt>
                <c:pt idx="4">
                  <c:v>14.733000000000001</c:v>
                </c:pt>
                <c:pt idx="5">
                  <c:v>14.712999999999999</c:v>
                </c:pt>
                <c:pt idx="6">
                  <c:v>14.682</c:v>
                </c:pt>
                <c:pt idx="7">
                  <c:v>14.645</c:v>
                </c:pt>
                <c:pt idx="8">
                  <c:v>14.599</c:v>
                </c:pt>
                <c:pt idx="9">
                  <c:v>14.568</c:v>
                </c:pt>
                <c:pt idx="10">
                  <c:v>14.512</c:v>
                </c:pt>
                <c:pt idx="11">
                  <c:v>14.457000000000001</c:v>
                </c:pt>
                <c:pt idx="12">
                  <c:v>14.407999999999999</c:v>
                </c:pt>
                <c:pt idx="13">
                  <c:v>14.343999999999999</c:v>
                </c:pt>
                <c:pt idx="14">
                  <c:v>14.298</c:v>
                </c:pt>
                <c:pt idx="15">
                  <c:v>14.249000000000001</c:v>
                </c:pt>
                <c:pt idx="16">
                  <c:v>14.191000000000001</c:v>
                </c:pt>
                <c:pt idx="17">
                  <c:v>14.144</c:v>
                </c:pt>
                <c:pt idx="18">
                  <c:v>14.085000000000001</c:v>
                </c:pt>
                <c:pt idx="19">
                  <c:v>14.026999999999999</c:v>
                </c:pt>
                <c:pt idx="20">
                  <c:v>13.967000000000001</c:v>
                </c:pt>
                <c:pt idx="21">
                  <c:v>13.919</c:v>
                </c:pt>
                <c:pt idx="22">
                  <c:v>13.856999999999999</c:v>
                </c:pt>
                <c:pt idx="23">
                  <c:v>13.784000000000001</c:v>
                </c:pt>
                <c:pt idx="24">
                  <c:v>13.727</c:v>
                </c:pt>
                <c:pt idx="25">
                  <c:v>13.662000000000001</c:v>
                </c:pt>
              </c:numCache>
            </c:numRef>
          </c:val>
          <c:smooth val="0"/>
        </c:ser>
        <c:ser>
          <c:idx val="3"/>
          <c:order val="3"/>
          <c:tx>
            <c:strRef>
              <c:f>'Fig 21 data'!$I$6</c:f>
              <c:strCache>
                <c:ptCount val="1"/>
                <c:pt idx="0">
                  <c:v> 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data'!$F$8:$F$33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data'!$I$8:$I$33</c:f>
              <c:numCache>
                <c:formatCode>0.0</c:formatCode>
                <c:ptCount val="26"/>
                <c:pt idx="0">
                  <c:v>14.928000000000001</c:v>
                </c:pt>
                <c:pt idx="1">
                  <c:v>14.884</c:v>
                </c:pt>
                <c:pt idx="2">
                  <c:v>14.816000000000001</c:v>
                </c:pt>
                <c:pt idx="3">
                  <c:v>14.757999999999999</c:v>
                </c:pt>
                <c:pt idx="4">
                  <c:v>14.71</c:v>
                </c:pt>
                <c:pt idx="5">
                  <c:v>14.683</c:v>
                </c:pt>
                <c:pt idx="6">
                  <c:v>14.651</c:v>
                </c:pt>
                <c:pt idx="7">
                  <c:v>14.613</c:v>
                </c:pt>
                <c:pt idx="8">
                  <c:v>14.563000000000001</c:v>
                </c:pt>
                <c:pt idx="9">
                  <c:v>14.507999999999999</c:v>
                </c:pt>
                <c:pt idx="10">
                  <c:v>14.45</c:v>
                </c:pt>
                <c:pt idx="11">
                  <c:v>14.401999999999999</c:v>
                </c:pt>
                <c:pt idx="12">
                  <c:v>14.343999999999999</c:v>
                </c:pt>
                <c:pt idx="13">
                  <c:v>14.282</c:v>
                </c:pt>
                <c:pt idx="14">
                  <c:v>14.238</c:v>
                </c:pt>
                <c:pt idx="15">
                  <c:v>14.180999999999999</c:v>
                </c:pt>
                <c:pt idx="16">
                  <c:v>14.129</c:v>
                </c:pt>
                <c:pt idx="17">
                  <c:v>14.077</c:v>
                </c:pt>
                <c:pt idx="18">
                  <c:v>14.023</c:v>
                </c:pt>
                <c:pt idx="19">
                  <c:v>13.958</c:v>
                </c:pt>
                <c:pt idx="20">
                  <c:v>13.9</c:v>
                </c:pt>
                <c:pt idx="21">
                  <c:v>13.852</c:v>
                </c:pt>
                <c:pt idx="22">
                  <c:v>13.798</c:v>
                </c:pt>
                <c:pt idx="23">
                  <c:v>13.728999999999999</c:v>
                </c:pt>
                <c:pt idx="24">
                  <c:v>13.673</c:v>
                </c:pt>
                <c:pt idx="25">
                  <c:v>13.614000000000001</c:v>
                </c:pt>
              </c:numCache>
            </c:numRef>
          </c:val>
          <c:smooth val="0"/>
        </c:ser>
        <c:ser>
          <c:idx val="0"/>
          <c:order val="4"/>
          <c:tx>
            <c:strRef>
              <c:f>'Fig 21 data'!$G$6</c:f>
              <c:strCache>
                <c:ptCount val="1"/>
                <c:pt idx="0">
                  <c:v> 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spPr/>
              <c:txPr>
                <a:bodyPr/>
                <a:lstStyle/>
                <a:p>
                  <a:pPr>
                    <a:defRPr sz="1800" b="1"/>
                  </a:pPr>
                  <a:endParaRPr lang="en-US"/>
                </a:p>
              </c:txPr>
              <c:dLblPos val="b"/>
              <c:showLegendKey val="0"/>
              <c:showVal val="1"/>
              <c:showCatName val="0"/>
              <c:showSerName val="0"/>
              <c:showPercent val="0"/>
              <c:showBubbleSize val="0"/>
            </c:dLbl>
            <c:showLegendKey val="0"/>
            <c:showVal val="0"/>
            <c:showCatName val="0"/>
            <c:showSerName val="0"/>
            <c:showPercent val="0"/>
            <c:showBubbleSize val="0"/>
          </c:dLbls>
          <c:cat>
            <c:numRef>
              <c:f>'Fig 21 data'!$F$8:$F$33</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data'!$G$8:$G$33</c:f>
              <c:numCache>
                <c:formatCode>0.0</c:formatCode>
                <c:ptCount val="26"/>
                <c:pt idx="0">
                  <c:v>14.928000000000001</c:v>
                </c:pt>
                <c:pt idx="1">
                  <c:v>14.882</c:v>
                </c:pt>
                <c:pt idx="2">
                  <c:v>14.821999999999999</c:v>
                </c:pt>
                <c:pt idx="3">
                  <c:v>14.77</c:v>
                </c:pt>
                <c:pt idx="4">
                  <c:v>14.726000000000001</c:v>
                </c:pt>
                <c:pt idx="5">
                  <c:v>14.696999999999999</c:v>
                </c:pt>
                <c:pt idx="6">
                  <c:v>14.656000000000001</c:v>
                </c:pt>
                <c:pt idx="7">
                  <c:v>14.615</c:v>
                </c:pt>
                <c:pt idx="8">
                  <c:v>14.564</c:v>
                </c:pt>
                <c:pt idx="9">
                  <c:v>14.516999999999999</c:v>
                </c:pt>
                <c:pt idx="10">
                  <c:v>14.456</c:v>
                </c:pt>
                <c:pt idx="11">
                  <c:v>14.398999999999999</c:v>
                </c:pt>
                <c:pt idx="12">
                  <c:v>14.34</c:v>
                </c:pt>
                <c:pt idx="13">
                  <c:v>14.285</c:v>
                </c:pt>
                <c:pt idx="14">
                  <c:v>14.239000000000001</c:v>
                </c:pt>
                <c:pt idx="15">
                  <c:v>14.182</c:v>
                </c:pt>
                <c:pt idx="16">
                  <c:v>14.124000000000001</c:v>
                </c:pt>
                <c:pt idx="17">
                  <c:v>14.076000000000001</c:v>
                </c:pt>
                <c:pt idx="18">
                  <c:v>14.013999999999999</c:v>
                </c:pt>
                <c:pt idx="19">
                  <c:v>13.942</c:v>
                </c:pt>
                <c:pt idx="20">
                  <c:v>13.87</c:v>
                </c:pt>
                <c:pt idx="21">
                  <c:v>13.817</c:v>
                </c:pt>
                <c:pt idx="22">
                  <c:v>13.749000000000001</c:v>
                </c:pt>
                <c:pt idx="23">
                  <c:v>13.673</c:v>
                </c:pt>
                <c:pt idx="24">
                  <c:v>13.614000000000001</c:v>
                </c:pt>
                <c:pt idx="25">
                  <c:v>13.542999999999999</c:v>
                </c:pt>
              </c:numCache>
            </c:numRef>
          </c:val>
          <c:smooth val="0"/>
        </c:ser>
        <c:dLbls>
          <c:showLegendKey val="0"/>
          <c:showVal val="0"/>
          <c:showCatName val="0"/>
          <c:showSerName val="0"/>
          <c:showPercent val="0"/>
          <c:showBubbleSize val="0"/>
        </c:dLbls>
        <c:marker val="1"/>
        <c:smooth val="0"/>
        <c:axId val="124437248"/>
        <c:axId val="124414976"/>
      </c:lineChart>
      <c:catAx>
        <c:axId val="124411264"/>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0919421003"/>
              <c:y val="0.89591716535433075"/>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24413440"/>
        <c:crosses val="autoZero"/>
        <c:auto val="1"/>
        <c:lblAlgn val="ctr"/>
        <c:lblOffset val="100"/>
        <c:tickLblSkip val="25"/>
        <c:noMultiLvlLbl val="0"/>
      </c:catAx>
      <c:valAx>
        <c:axId val="124413440"/>
        <c:scaling>
          <c:orientation val="minMax"/>
          <c:max val="15"/>
          <c:min val="13"/>
        </c:scaling>
        <c:delete val="0"/>
        <c:axPos val="l"/>
        <c:numFmt formatCode="#,##0" sourceLinked="0"/>
        <c:majorTickMark val="out"/>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24411264"/>
        <c:crosses val="autoZero"/>
        <c:crossBetween val="between"/>
        <c:majorUnit val="0.5"/>
      </c:valAx>
      <c:valAx>
        <c:axId val="124414976"/>
        <c:scaling>
          <c:orientation val="minMax"/>
          <c:max val="15"/>
          <c:min val="13"/>
        </c:scaling>
        <c:delete val="0"/>
        <c:axPos val="l"/>
        <c:numFmt formatCode="#,##0.0" sourceLinked="0"/>
        <c:majorTickMark val="out"/>
        <c:minorTickMark val="none"/>
        <c:tickLblPos val="nextTo"/>
        <c:spPr>
          <a:ln>
            <a:noFill/>
          </a:ln>
        </c:spPr>
        <c:txPr>
          <a:bodyPr/>
          <a:lstStyle/>
          <a:p>
            <a:pPr>
              <a:defRPr sz="1400" b="1">
                <a:solidFill>
                  <a:srgbClr val="595959"/>
                </a:solidFill>
                <a:latin typeface="Arial" pitchFamily="34" charset="0"/>
                <a:cs typeface="Arial" pitchFamily="34" charset="0"/>
              </a:defRPr>
            </a:pPr>
            <a:endParaRPr lang="en-US"/>
          </a:p>
        </c:txPr>
        <c:crossAx val="124437248"/>
        <c:crosses val="autoZero"/>
        <c:crossBetween val="between"/>
        <c:majorUnit val="0.5"/>
      </c:valAx>
      <c:catAx>
        <c:axId val="124437248"/>
        <c:scaling>
          <c:orientation val="minMax"/>
        </c:scaling>
        <c:delete val="1"/>
        <c:axPos val="t"/>
        <c:numFmt formatCode="General" sourceLinked="1"/>
        <c:majorTickMark val="out"/>
        <c:minorTickMark val="none"/>
        <c:tickLblPos val="nextTo"/>
        <c:crossAx val="124414976"/>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data'!$D$7</c:f>
              <c:strCache>
                <c:ptCount val="1"/>
                <c:pt idx="0">
                  <c:v>SESplan</c:v>
                </c:pt>
              </c:strCache>
            </c:strRef>
          </c:tx>
          <c:spPr>
            <a:solidFill>
              <a:schemeClr val="bg1">
                <a:lumMod val="65000"/>
              </a:schemeClr>
            </a:solidFill>
            <a:ln w="63500">
              <a:solidFill>
                <a:schemeClr val="bg1">
                  <a:lumMod val="65000"/>
                </a:schemeClr>
              </a:solidFill>
              <a:prstDash val="solid"/>
            </a:ln>
          </c:spPr>
          <c:cat>
            <c:numRef>
              <c:f>('Fig 6 data'!$A$8,'Fig 6 data'!$F$9:$F$20,'Fig 6 data'!$F$23:$F$47,'Fig 6 data'!$A$48)</c:f>
              <c:numCache>
                <c:formatCode>General</c:formatCode>
                <c:ptCount val="39"/>
                <c:pt idx="0">
                  <c:v>2002</c:v>
                </c:pt>
                <c:pt idx="38">
                  <c:v>2039</c:v>
                </c:pt>
              </c:numCache>
            </c:numRef>
          </c:cat>
          <c:val>
            <c:numRef>
              <c:f>('Fig 6 data'!$D$8:$D$20,'Fig 6 data'!$D$23,'Fig 6 data'!$F$24:$F$48)</c:f>
              <c:numCache>
                <c:formatCode>0.00</c:formatCode>
                <c:ptCount val="39"/>
                <c:pt idx="0">
                  <c:v>1.1626030000000001</c:v>
                </c:pt>
                <c:pt idx="1">
                  <c:v>1.162968</c:v>
                </c:pt>
                <c:pt idx="2">
                  <c:v>1.168852</c:v>
                </c:pt>
                <c:pt idx="3">
                  <c:v>1.176982</c:v>
                </c:pt>
                <c:pt idx="4">
                  <c:v>1.185373</c:v>
                </c:pt>
                <c:pt idx="5">
                  <c:v>1.1967190000000001</c:v>
                </c:pt>
                <c:pt idx="6">
                  <c:v>1.2067060000000001</c:v>
                </c:pt>
                <c:pt idx="7">
                  <c:v>1.2156629999999999</c:v>
                </c:pt>
                <c:pt idx="8">
                  <c:v>1.226243</c:v>
                </c:pt>
                <c:pt idx="9">
                  <c:v>1.239771</c:v>
                </c:pt>
                <c:pt idx="10">
                  <c:v>1.2473129999999999</c:v>
                </c:pt>
                <c:pt idx="11">
                  <c:v>1.2537320000000001</c:v>
                </c:pt>
                <c:pt idx="12">
                  <c:v>1.262947</c:v>
                </c:pt>
                <c:pt idx="13">
                  <c:v>1.262947</c:v>
                </c:pt>
              </c:numCache>
            </c:numRef>
          </c:val>
        </c:ser>
        <c:dLbls>
          <c:showLegendKey val="0"/>
          <c:showVal val="0"/>
          <c:showCatName val="0"/>
          <c:showSerName val="0"/>
          <c:showPercent val="0"/>
          <c:showBubbleSize val="0"/>
        </c:dLbls>
        <c:axId val="77539200"/>
        <c:axId val="77545472"/>
      </c:areaChart>
      <c:areaChart>
        <c:grouping val="standard"/>
        <c:varyColors val="0"/>
        <c:ser>
          <c:idx val="2"/>
          <c:order val="1"/>
          <c:tx>
            <c:strRef>
              <c:f>'Fig 6 data'!$D$7</c:f>
              <c:strCache>
                <c:ptCount val="1"/>
                <c:pt idx="0">
                  <c:v>SESplan</c:v>
                </c:pt>
              </c:strCache>
            </c:strRef>
          </c:tx>
          <c:spPr>
            <a:solidFill>
              <a:srgbClr val="1C625B"/>
            </a:solidFill>
            <a:ln w="63500">
              <a:solidFill>
                <a:srgbClr val="1C625B"/>
              </a:solidFill>
              <a:prstDash val="solid"/>
            </a:ln>
          </c:spPr>
          <c:cat>
            <c:numRef>
              <c:f>('Fig 6 data'!$A$8,'Fig 6 data'!$F$9:$F$20,'Fig 6 data'!$F$23:$F$47,'Fig 6 data'!$A$48)</c:f>
              <c:numCache>
                <c:formatCode>General</c:formatCode>
                <c:ptCount val="39"/>
                <c:pt idx="0">
                  <c:v>2002</c:v>
                </c:pt>
                <c:pt idx="38">
                  <c:v>2039</c:v>
                </c:pt>
              </c:numCache>
            </c:numRef>
          </c:cat>
          <c:val>
            <c:numRef>
              <c:f>('Fig 6 data'!$F$8:$F$21,'Fig 6 data'!$D$24:$D$48)</c:f>
              <c:numCache>
                <c:formatCode>General</c:formatCode>
                <c:ptCount val="39"/>
                <c:pt idx="14" formatCode="0.00">
                  <c:v>1.272125</c:v>
                </c:pt>
                <c:pt idx="15" formatCode="0.00">
                  <c:v>1.2803720000000001</c:v>
                </c:pt>
                <c:pt idx="16" formatCode="0.00">
                  <c:v>1.28844</c:v>
                </c:pt>
                <c:pt idx="17" formatCode="0.00">
                  <c:v>1.296489</c:v>
                </c:pt>
                <c:pt idx="18" formatCode="0.00">
                  <c:v>1.304538</c:v>
                </c:pt>
                <c:pt idx="19" formatCode="0.00">
                  <c:v>1.3126199999999999</c:v>
                </c:pt>
                <c:pt idx="20" formatCode="0.00">
                  <c:v>1.320757</c:v>
                </c:pt>
                <c:pt idx="21" formatCode="0.00">
                  <c:v>1.3289219999999999</c:v>
                </c:pt>
                <c:pt idx="22" formatCode="0.00">
                  <c:v>1.337005</c:v>
                </c:pt>
                <c:pt idx="23" formatCode="0.00">
                  <c:v>1.34504</c:v>
                </c:pt>
                <c:pt idx="24" formatCode="0.00">
                  <c:v>1.3529880000000001</c:v>
                </c:pt>
                <c:pt idx="25" formatCode="0.00">
                  <c:v>1.360751</c:v>
                </c:pt>
                <c:pt idx="26" formatCode="0.00">
                  <c:v>1.3684019999999999</c:v>
                </c:pt>
                <c:pt idx="27" formatCode="0.00">
                  <c:v>1.375885</c:v>
                </c:pt>
                <c:pt idx="28" formatCode="0.00">
                  <c:v>1.3831329999999999</c:v>
                </c:pt>
                <c:pt idx="29" formatCode="0.00">
                  <c:v>1.3901559999999999</c:v>
                </c:pt>
                <c:pt idx="30" formatCode="0.00">
                  <c:v>1.396898</c:v>
                </c:pt>
                <c:pt idx="31" formatCode="0.00">
                  <c:v>1.40341</c:v>
                </c:pt>
                <c:pt idx="32" formatCode="0.00">
                  <c:v>1.4096420000000001</c:v>
                </c:pt>
                <c:pt idx="33" formatCode="0.00">
                  <c:v>1.4156010000000001</c:v>
                </c:pt>
                <c:pt idx="34" formatCode="0.00">
                  <c:v>1.4213</c:v>
                </c:pt>
                <c:pt idx="35" formatCode="0.00">
                  <c:v>1.4267799999999999</c:v>
                </c:pt>
                <c:pt idx="36" formatCode="0.00">
                  <c:v>1.4321029999999999</c:v>
                </c:pt>
                <c:pt idx="37" formatCode="0.00">
                  <c:v>1.4372210000000001</c:v>
                </c:pt>
                <c:pt idx="38" formatCode="0.00">
                  <c:v>1.4422269999999999</c:v>
                </c:pt>
              </c:numCache>
            </c:numRef>
          </c:val>
        </c:ser>
        <c:dLbls>
          <c:showLegendKey val="0"/>
          <c:showVal val="0"/>
          <c:showCatName val="0"/>
          <c:showSerName val="0"/>
          <c:showPercent val="0"/>
          <c:showBubbleSize val="0"/>
        </c:dLbls>
        <c:axId val="77548544"/>
        <c:axId val="77547008"/>
      </c:areaChart>
      <c:catAx>
        <c:axId val="77539200"/>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5233518101895749"/>
              <c:y val="0.89921631630181142"/>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77545472"/>
        <c:crosses val="autoZero"/>
        <c:auto val="1"/>
        <c:lblAlgn val="ctr"/>
        <c:lblOffset val="100"/>
        <c:tickLblSkip val="1"/>
        <c:tickMarkSkip val="1"/>
        <c:noMultiLvlLbl val="1"/>
      </c:catAx>
      <c:valAx>
        <c:axId val="77545472"/>
        <c:scaling>
          <c:orientation val="minMax"/>
          <c:max val="7"/>
          <c:min val="0"/>
        </c:scaling>
        <c:delete val="1"/>
        <c:axPos val="l"/>
        <c:numFmt formatCode="#,##0" sourceLinked="0"/>
        <c:majorTickMark val="out"/>
        <c:minorTickMark val="none"/>
        <c:tickLblPos val="low"/>
        <c:crossAx val="77539200"/>
        <c:crosses val="autoZero"/>
        <c:crossBetween val="midCat"/>
        <c:majorUnit val="1"/>
        <c:minorUnit val="1"/>
      </c:valAx>
      <c:valAx>
        <c:axId val="77547008"/>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77548544"/>
        <c:crosses val="max"/>
        <c:crossBetween val="midCat"/>
        <c:majorUnit val="0.5"/>
      </c:valAx>
      <c:catAx>
        <c:axId val="77548544"/>
        <c:scaling>
          <c:orientation val="minMax"/>
        </c:scaling>
        <c:delete val="1"/>
        <c:axPos val="b"/>
        <c:numFmt formatCode="General" sourceLinked="1"/>
        <c:majorTickMark val="out"/>
        <c:minorTickMark val="none"/>
        <c:tickLblPos val="nextTo"/>
        <c:crossAx val="7754700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data'!$C$7</c:f>
              <c:strCache>
                <c:ptCount val="1"/>
                <c:pt idx="0">
                  <c:v>Clydeplan</c:v>
                </c:pt>
              </c:strCache>
            </c:strRef>
          </c:tx>
          <c:spPr>
            <a:solidFill>
              <a:schemeClr val="bg1">
                <a:lumMod val="65000"/>
              </a:schemeClr>
            </a:solidFill>
            <a:ln w="57150">
              <a:solidFill>
                <a:schemeClr val="bg1">
                  <a:lumMod val="65000"/>
                </a:schemeClr>
              </a:solidFill>
              <a:prstDash val="solid"/>
            </a:ln>
          </c:spPr>
          <c:cat>
            <c:numRef>
              <c:f>('Fig 6 data'!$A$8,'Fig 6 data'!$F$9:$F$20,'Fig 6 data'!$F$23:$F$47,'Fig 6 data'!$A$48)</c:f>
              <c:numCache>
                <c:formatCode>General</c:formatCode>
                <c:ptCount val="39"/>
                <c:pt idx="0">
                  <c:v>2002</c:v>
                </c:pt>
                <c:pt idx="38">
                  <c:v>2039</c:v>
                </c:pt>
              </c:numCache>
            </c:numRef>
          </c:cat>
          <c:val>
            <c:numRef>
              <c:f>('Fig 6 data'!$C$8:$C$20,'Fig 6 data'!$C$23,'Fig 6 data'!$F$24:$F$48)</c:f>
              <c:numCache>
                <c:formatCode>0.00</c:formatCode>
                <c:ptCount val="39"/>
                <c:pt idx="0">
                  <c:v>1.7450840000000001</c:v>
                </c:pt>
                <c:pt idx="1">
                  <c:v>1.7406330000000001</c:v>
                </c:pt>
                <c:pt idx="2">
                  <c:v>1.7400279999999999</c:v>
                </c:pt>
                <c:pt idx="3">
                  <c:v>1.7417</c:v>
                </c:pt>
                <c:pt idx="4">
                  <c:v>1.7430030000000001</c:v>
                </c:pt>
                <c:pt idx="5">
                  <c:v>1.7505660000000001</c:v>
                </c:pt>
                <c:pt idx="6">
                  <c:v>1.7584960000000001</c:v>
                </c:pt>
                <c:pt idx="7">
                  <c:v>1.7667409999999999</c:v>
                </c:pt>
                <c:pt idx="8">
                  <c:v>1.7743960000000001</c:v>
                </c:pt>
                <c:pt idx="9">
                  <c:v>1.784138</c:v>
                </c:pt>
                <c:pt idx="10">
                  <c:v>1.7865230000000001</c:v>
                </c:pt>
                <c:pt idx="11">
                  <c:v>1.787536</c:v>
                </c:pt>
                <c:pt idx="12">
                  <c:v>1.7929010000000001</c:v>
                </c:pt>
                <c:pt idx="13">
                  <c:v>1.7929010000000001</c:v>
                </c:pt>
              </c:numCache>
            </c:numRef>
          </c:val>
        </c:ser>
        <c:dLbls>
          <c:showLegendKey val="0"/>
          <c:showVal val="0"/>
          <c:showCatName val="0"/>
          <c:showSerName val="0"/>
          <c:showPercent val="0"/>
          <c:showBubbleSize val="0"/>
        </c:dLbls>
        <c:axId val="79708160"/>
        <c:axId val="79710080"/>
      </c:areaChart>
      <c:areaChart>
        <c:grouping val="standard"/>
        <c:varyColors val="0"/>
        <c:ser>
          <c:idx val="2"/>
          <c:order val="1"/>
          <c:tx>
            <c:strRef>
              <c:f>'Fig 6 data'!$C$7</c:f>
              <c:strCache>
                <c:ptCount val="1"/>
                <c:pt idx="0">
                  <c:v>Clydeplan</c:v>
                </c:pt>
              </c:strCache>
            </c:strRef>
          </c:tx>
          <c:spPr>
            <a:solidFill>
              <a:srgbClr val="1C625B"/>
            </a:solidFill>
            <a:ln w="63500">
              <a:solidFill>
                <a:srgbClr val="1C625B"/>
              </a:solidFill>
              <a:prstDash val="solid"/>
            </a:ln>
          </c:spPr>
          <c:cat>
            <c:numRef>
              <c:f>('Fig 6 data'!$A$8,'Fig 6 data'!$F$9:$F$20,'Fig 6 data'!$F$23:$F$47,'Fig 6 data'!$A$48)</c:f>
              <c:numCache>
                <c:formatCode>General</c:formatCode>
                <c:ptCount val="39"/>
                <c:pt idx="0">
                  <c:v>2002</c:v>
                </c:pt>
                <c:pt idx="38">
                  <c:v>2039</c:v>
                </c:pt>
              </c:numCache>
            </c:numRef>
          </c:cat>
          <c:val>
            <c:numRef>
              <c:f>('Fig 6 data'!$F$8:$F$21,'Fig 6 data'!$C$24:$C$48)</c:f>
              <c:numCache>
                <c:formatCode>General</c:formatCode>
                <c:ptCount val="39"/>
                <c:pt idx="14" formatCode="0.00">
                  <c:v>1.79528</c:v>
                </c:pt>
                <c:pt idx="15" formatCode="0.00">
                  <c:v>1.7975479999999999</c:v>
                </c:pt>
                <c:pt idx="16" formatCode="0.00">
                  <c:v>1.799717</c:v>
                </c:pt>
                <c:pt idx="17" formatCode="0.00">
                  <c:v>1.8021849999999999</c:v>
                </c:pt>
                <c:pt idx="18" formatCode="0.00">
                  <c:v>1.8048850000000001</c:v>
                </c:pt>
                <c:pt idx="19" formatCode="0.00">
                  <c:v>1.8076779999999999</c:v>
                </c:pt>
                <c:pt idx="20" formatCode="0.00">
                  <c:v>1.8105610000000001</c:v>
                </c:pt>
                <c:pt idx="21" formatCode="0.00">
                  <c:v>1.813515</c:v>
                </c:pt>
                <c:pt idx="22" formatCode="0.00">
                  <c:v>1.816511</c:v>
                </c:pt>
                <c:pt idx="23" formatCode="0.00">
                  <c:v>1.819585</c:v>
                </c:pt>
                <c:pt idx="24" formatCode="0.00">
                  <c:v>1.82257</c:v>
                </c:pt>
                <c:pt idx="25" formatCode="0.00">
                  <c:v>1.8255239999999999</c:v>
                </c:pt>
                <c:pt idx="26" formatCode="0.00">
                  <c:v>1.828408</c:v>
                </c:pt>
                <c:pt idx="27" formatCode="0.00">
                  <c:v>1.831183</c:v>
                </c:pt>
                <c:pt idx="28" formatCode="0.00">
                  <c:v>1.833744</c:v>
                </c:pt>
                <c:pt idx="29" formatCode="0.00">
                  <c:v>1.8361350000000001</c:v>
                </c:pt>
                <c:pt idx="30" formatCode="0.00">
                  <c:v>1.8382449999999999</c:v>
                </c:pt>
                <c:pt idx="31" formatCode="0.00">
                  <c:v>1.8402259999999999</c:v>
                </c:pt>
                <c:pt idx="32" formatCode="0.00">
                  <c:v>1.8418600000000001</c:v>
                </c:pt>
                <c:pt idx="33" formatCode="0.00">
                  <c:v>1.8432519999999999</c:v>
                </c:pt>
                <c:pt idx="34" formatCode="0.00">
                  <c:v>1.844435</c:v>
                </c:pt>
                <c:pt idx="35" formatCode="0.00">
                  <c:v>1.8454060000000001</c:v>
                </c:pt>
                <c:pt idx="36" formatCode="0.00">
                  <c:v>1.846131</c:v>
                </c:pt>
                <c:pt idx="37" formatCode="0.00">
                  <c:v>1.846703</c:v>
                </c:pt>
                <c:pt idx="38" formatCode="0.00">
                  <c:v>1.8470420000000001</c:v>
                </c:pt>
              </c:numCache>
            </c:numRef>
          </c:val>
        </c:ser>
        <c:dLbls>
          <c:showLegendKey val="0"/>
          <c:showVal val="0"/>
          <c:showCatName val="0"/>
          <c:showSerName val="0"/>
          <c:showPercent val="0"/>
          <c:showBubbleSize val="0"/>
        </c:dLbls>
        <c:axId val="79721984"/>
        <c:axId val="79720448"/>
      </c:areaChart>
      <c:catAx>
        <c:axId val="79708160"/>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3452236824542063"/>
              <c:y val="0.90106910233523796"/>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79710080"/>
        <c:crosses val="autoZero"/>
        <c:auto val="1"/>
        <c:lblAlgn val="ctr"/>
        <c:lblOffset val="100"/>
        <c:tickLblSkip val="1"/>
        <c:tickMarkSkip val="1"/>
        <c:noMultiLvlLbl val="1"/>
      </c:catAx>
      <c:valAx>
        <c:axId val="79710080"/>
        <c:scaling>
          <c:orientation val="minMax"/>
          <c:max val="7"/>
          <c:min val="0"/>
        </c:scaling>
        <c:delete val="1"/>
        <c:axPos val="l"/>
        <c:title>
          <c:tx>
            <c:rich>
              <a:bodyPr rot="-5400000" vert="horz"/>
              <a:lstStyle/>
              <a:p>
                <a:pPr>
                  <a:defRPr b="1">
                    <a:solidFill>
                      <a:schemeClr val="tx1">
                        <a:lumMod val="65000"/>
                        <a:lumOff val="35000"/>
                      </a:schemeClr>
                    </a:solidFill>
                  </a:defRPr>
                </a:pPr>
                <a:r>
                  <a:rPr lang="en-GB" b="1">
                    <a:solidFill>
                      <a:schemeClr val="tx1">
                        <a:lumMod val="65000"/>
                        <a:lumOff val="35000"/>
                      </a:schemeClr>
                    </a:solidFill>
                  </a:rPr>
                  <a:t>Persons (millions)</a:t>
                </a:r>
              </a:p>
            </c:rich>
          </c:tx>
          <c:layout>
            <c:manualLayout>
              <c:xMode val="edge"/>
              <c:yMode val="edge"/>
              <c:x val="7.8131592930263168E-3"/>
              <c:y val="0.28969179958044"/>
            </c:manualLayout>
          </c:layout>
          <c:overlay val="0"/>
        </c:title>
        <c:numFmt formatCode="#,##0" sourceLinked="0"/>
        <c:majorTickMark val="out"/>
        <c:minorTickMark val="none"/>
        <c:tickLblPos val="low"/>
        <c:crossAx val="79708160"/>
        <c:crosses val="autoZero"/>
        <c:crossBetween val="midCat"/>
        <c:majorUnit val="1"/>
        <c:minorUnit val="1"/>
      </c:valAx>
      <c:valAx>
        <c:axId val="79720448"/>
        <c:scaling>
          <c:orientation val="minMax"/>
          <c:max val="2"/>
          <c:min val="0"/>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79721984"/>
        <c:crosses val="max"/>
        <c:crossBetween val="midCat"/>
        <c:majorUnit val="0.5"/>
      </c:valAx>
      <c:catAx>
        <c:axId val="79721984"/>
        <c:scaling>
          <c:orientation val="minMax"/>
        </c:scaling>
        <c:delete val="1"/>
        <c:axPos val="b"/>
        <c:numFmt formatCode="General" sourceLinked="1"/>
        <c:majorTickMark val="out"/>
        <c:minorTickMark val="none"/>
        <c:tickLblPos val="nextTo"/>
        <c:crossAx val="7972044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6 data'!$E$7</c:f>
              <c:strCache>
                <c:ptCount val="1"/>
                <c:pt idx="0">
                  <c:v>TAYplan</c:v>
                </c:pt>
              </c:strCache>
            </c:strRef>
          </c:tx>
          <c:spPr>
            <a:solidFill>
              <a:schemeClr val="bg1">
                <a:lumMod val="65000"/>
              </a:schemeClr>
            </a:solidFill>
            <a:ln w="63500">
              <a:solidFill>
                <a:schemeClr val="bg1">
                  <a:lumMod val="65000"/>
                </a:schemeClr>
              </a:solidFill>
              <a:prstDash val="solid"/>
            </a:ln>
          </c:spPr>
          <c:cat>
            <c:numRef>
              <c:f>('Fig 6 data'!$A$8,'Fig 6 data'!$F$9:$F$20,'Fig 6 data'!$F$23:$F$47,'Fig 6 data'!$A$48)</c:f>
              <c:numCache>
                <c:formatCode>General</c:formatCode>
                <c:ptCount val="39"/>
                <c:pt idx="0">
                  <c:v>2002</c:v>
                </c:pt>
                <c:pt idx="38">
                  <c:v>2039</c:v>
                </c:pt>
              </c:numCache>
            </c:numRef>
          </c:cat>
          <c:val>
            <c:numRef>
              <c:f>('Fig 6 data'!$E$8:$E$20,'Fig 6 data'!$E$23,'Fig 6 data'!$F$24:$F$48)</c:f>
              <c:numCache>
                <c:formatCode>0.00</c:formatCode>
                <c:ptCount val="39"/>
                <c:pt idx="0">
                  <c:v>0.46288800000000002</c:v>
                </c:pt>
                <c:pt idx="1">
                  <c:v>0.463536</c:v>
                </c:pt>
                <c:pt idx="2">
                  <c:v>0.46475499999999997</c:v>
                </c:pt>
                <c:pt idx="3">
                  <c:v>0.46812399999999998</c:v>
                </c:pt>
                <c:pt idx="4">
                  <c:v>0.470163</c:v>
                </c:pt>
                <c:pt idx="5">
                  <c:v>0.47321099999999999</c:v>
                </c:pt>
                <c:pt idx="6">
                  <c:v>0.47667100000000001</c:v>
                </c:pt>
                <c:pt idx="7">
                  <c:v>0.479352</c:v>
                </c:pt>
                <c:pt idx="8">
                  <c:v>0.481798</c:v>
                </c:pt>
                <c:pt idx="9">
                  <c:v>0.48542600000000002</c:v>
                </c:pt>
                <c:pt idx="10">
                  <c:v>0.48723899999999998</c:v>
                </c:pt>
                <c:pt idx="11">
                  <c:v>0.48808000000000001</c:v>
                </c:pt>
                <c:pt idx="12">
                  <c:v>0.48938900000000002</c:v>
                </c:pt>
                <c:pt idx="13">
                  <c:v>0.48938900000000002</c:v>
                </c:pt>
              </c:numCache>
            </c:numRef>
          </c:val>
        </c:ser>
        <c:dLbls>
          <c:showLegendKey val="0"/>
          <c:showVal val="0"/>
          <c:showCatName val="0"/>
          <c:showSerName val="0"/>
          <c:showPercent val="0"/>
          <c:showBubbleSize val="0"/>
        </c:dLbls>
        <c:axId val="79796480"/>
        <c:axId val="79802752"/>
      </c:areaChart>
      <c:areaChart>
        <c:grouping val="standard"/>
        <c:varyColors val="0"/>
        <c:ser>
          <c:idx val="2"/>
          <c:order val="1"/>
          <c:tx>
            <c:strRef>
              <c:f>'Fig 6 data'!$E$7</c:f>
              <c:strCache>
                <c:ptCount val="1"/>
                <c:pt idx="0">
                  <c:v>TAYplan</c:v>
                </c:pt>
              </c:strCache>
            </c:strRef>
          </c:tx>
          <c:spPr>
            <a:solidFill>
              <a:srgbClr val="1C625B"/>
            </a:solidFill>
            <a:ln w="63500">
              <a:solidFill>
                <a:srgbClr val="1C625B"/>
              </a:solidFill>
              <a:prstDash val="solid"/>
            </a:ln>
          </c:spPr>
          <c:cat>
            <c:numRef>
              <c:f>('Fig 6 data'!$A$8,'Fig 6 data'!$F$9:$F$20,'Fig 6 data'!$F$23:$F$47,'Fig 6 data'!$A$48)</c:f>
              <c:numCache>
                <c:formatCode>General</c:formatCode>
                <c:ptCount val="39"/>
                <c:pt idx="0">
                  <c:v>2002</c:v>
                </c:pt>
                <c:pt idx="38">
                  <c:v>2039</c:v>
                </c:pt>
              </c:numCache>
            </c:numRef>
          </c:cat>
          <c:val>
            <c:numRef>
              <c:f>('Fig 6 data'!$F$8:$F$21,'Fig 6 data'!$E$24:$E$48)</c:f>
              <c:numCache>
                <c:formatCode>General</c:formatCode>
                <c:ptCount val="39"/>
                <c:pt idx="14" formatCode="0.00">
                  <c:v>0.49071599999999999</c:v>
                </c:pt>
                <c:pt idx="15" formatCode="0.00">
                  <c:v>0.49173099999999997</c:v>
                </c:pt>
                <c:pt idx="16" formatCode="0.00">
                  <c:v>0.49277700000000002</c:v>
                </c:pt>
                <c:pt idx="17" formatCode="0.00">
                  <c:v>0.49393799999999999</c:v>
                </c:pt>
                <c:pt idx="18" formatCode="0.00">
                  <c:v>0.49525999999999998</c:v>
                </c:pt>
                <c:pt idx="19" formatCode="0.00">
                  <c:v>0.49661100000000002</c:v>
                </c:pt>
                <c:pt idx="20" formatCode="0.00">
                  <c:v>0.498029</c:v>
                </c:pt>
                <c:pt idx="21" formatCode="0.00">
                  <c:v>0.49947599999999998</c:v>
                </c:pt>
                <c:pt idx="22" formatCode="0.00">
                  <c:v>0.50101899999999999</c:v>
                </c:pt>
                <c:pt idx="23" formatCode="0.00">
                  <c:v>0.50257600000000002</c:v>
                </c:pt>
                <c:pt idx="24" formatCode="0.00">
                  <c:v>0.50420299999999996</c:v>
                </c:pt>
                <c:pt idx="25" formatCode="0.00">
                  <c:v>0.50582899999999997</c:v>
                </c:pt>
                <c:pt idx="26" formatCode="0.00">
                  <c:v>0.50744800000000001</c:v>
                </c:pt>
                <c:pt idx="27" formatCode="0.00">
                  <c:v>0.50901099999999999</c:v>
                </c:pt>
                <c:pt idx="28" formatCode="0.00">
                  <c:v>0.51054299999999997</c:v>
                </c:pt>
                <c:pt idx="29" formatCode="0.00">
                  <c:v>0.51207100000000005</c:v>
                </c:pt>
                <c:pt idx="30" formatCode="0.00">
                  <c:v>0.51350200000000001</c:v>
                </c:pt>
                <c:pt idx="31" formatCode="0.00">
                  <c:v>0.51484099999999999</c:v>
                </c:pt>
                <c:pt idx="32" formatCode="0.00">
                  <c:v>0.51610999999999996</c:v>
                </c:pt>
                <c:pt idx="33" formatCode="0.00">
                  <c:v>0.51729599999999998</c:v>
                </c:pt>
                <c:pt idx="34" formatCode="0.00">
                  <c:v>0.51831099999999997</c:v>
                </c:pt>
                <c:pt idx="35" formatCode="0.00">
                  <c:v>0.51931300000000002</c:v>
                </c:pt>
                <c:pt idx="36" formatCode="0.00">
                  <c:v>0.52021700000000004</c:v>
                </c:pt>
                <c:pt idx="37" formatCode="0.00">
                  <c:v>0.52107000000000003</c:v>
                </c:pt>
                <c:pt idx="38" formatCode="0.00">
                  <c:v>0.52192000000000005</c:v>
                </c:pt>
              </c:numCache>
            </c:numRef>
          </c:val>
        </c:ser>
        <c:dLbls>
          <c:showLegendKey val="0"/>
          <c:showVal val="0"/>
          <c:showCatName val="0"/>
          <c:showSerName val="0"/>
          <c:showPercent val="0"/>
          <c:showBubbleSize val="0"/>
        </c:dLbls>
        <c:axId val="79805824"/>
        <c:axId val="79804288"/>
      </c:areaChart>
      <c:catAx>
        <c:axId val="79796480"/>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4937534368382255"/>
              <c:y val="0.89725109444549001"/>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79802752"/>
        <c:crosses val="autoZero"/>
        <c:auto val="1"/>
        <c:lblAlgn val="ctr"/>
        <c:lblOffset val="100"/>
        <c:tickLblSkip val="1"/>
        <c:tickMarkSkip val="1"/>
        <c:noMultiLvlLbl val="1"/>
      </c:catAx>
      <c:valAx>
        <c:axId val="79802752"/>
        <c:scaling>
          <c:orientation val="minMax"/>
          <c:max val="7"/>
          <c:min val="0"/>
        </c:scaling>
        <c:delete val="1"/>
        <c:axPos val="l"/>
        <c:numFmt formatCode="#,##0" sourceLinked="0"/>
        <c:majorTickMark val="out"/>
        <c:minorTickMark val="none"/>
        <c:tickLblPos val="low"/>
        <c:crossAx val="79796480"/>
        <c:crosses val="autoZero"/>
        <c:crossBetween val="midCat"/>
        <c:majorUnit val="1"/>
        <c:minorUnit val="1"/>
      </c:valAx>
      <c:valAx>
        <c:axId val="79804288"/>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79805824"/>
        <c:crosses val="max"/>
        <c:crossBetween val="midCat"/>
        <c:majorUnit val="0.5"/>
      </c:valAx>
      <c:catAx>
        <c:axId val="79805824"/>
        <c:scaling>
          <c:orientation val="minMax"/>
        </c:scaling>
        <c:delete val="1"/>
        <c:axPos val="b"/>
        <c:numFmt formatCode="General" sourceLinked="1"/>
        <c:majorTickMark val="out"/>
        <c:minorTickMark val="none"/>
        <c:tickLblPos val="nextTo"/>
        <c:crossAx val="7980428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data'!$B$7</c:f>
              <c:strCache>
                <c:ptCount val="1"/>
                <c:pt idx="0">
                  <c:v>Cairngorms National Park</c:v>
                </c:pt>
              </c:strCache>
            </c:strRef>
          </c:tx>
          <c:spPr>
            <a:solidFill>
              <a:schemeClr val="bg1">
                <a:lumMod val="65000"/>
              </a:schemeClr>
            </a:solidFill>
            <a:ln w="63500">
              <a:solidFill>
                <a:schemeClr val="bg1">
                  <a:lumMod val="65000"/>
                </a:schemeClr>
              </a:solidFill>
              <a:prstDash val="solid"/>
            </a:ln>
          </c:spPr>
          <c:cat>
            <c:numRef>
              <c:f>('Fig 7 data'!$A$8,'Fig 7 data'!$D$9:$D$20,'Fig 7 data'!$D$23:$D$47,'Fig 7 data'!$A$48)</c:f>
              <c:numCache>
                <c:formatCode>General</c:formatCode>
                <c:ptCount val="39"/>
                <c:pt idx="0">
                  <c:v>2002</c:v>
                </c:pt>
                <c:pt idx="38">
                  <c:v>2039</c:v>
                </c:pt>
              </c:numCache>
            </c:numRef>
          </c:cat>
          <c:val>
            <c:numRef>
              <c:f>('Fig 7 data'!$B$8:$B$20,'Fig 7 data'!$B$23,'Fig 7 data'!$D$24:$D$48)</c:f>
              <c:numCache>
                <c:formatCode>0.0</c:formatCode>
                <c:ptCount val="39"/>
                <c:pt idx="0">
                  <c:v>16.795999999999999</c:v>
                </c:pt>
                <c:pt idx="1">
                  <c:v>17.172999999999998</c:v>
                </c:pt>
                <c:pt idx="2">
                  <c:v>17.443999999999999</c:v>
                </c:pt>
                <c:pt idx="3">
                  <c:v>17.722000000000001</c:v>
                </c:pt>
                <c:pt idx="4">
                  <c:v>18.021999999999998</c:v>
                </c:pt>
                <c:pt idx="5">
                  <c:v>18.274000000000001</c:v>
                </c:pt>
                <c:pt idx="6">
                  <c:v>18.457999999999998</c:v>
                </c:pt>
                <c:pt idx="7">
                  <c:v>18.48</c:v>
                </c:pt>
                <c:pt idx="8">
                  <c:v>18.786999999999999</c:v>
                </c:pt>
                <c:pt idx="9">
                  <c:v>18.911999999999999</c:v>
                </c:pt>
                <c:pt idx="10">
                  <c:v>18.928000000000001</c:v>
                </c:pt>
                <c:pt idx="11">
                  <c:v>18.863</c:v>
                </c:pt>
                <c:pt idx="12">
                  <c:v>19.010000000000002</c:v>
                </c:pt>
                <c:pt idx="13">
                  <c:v>19.010000000000002</c:v>
                </c:pt>
              </c:numCache>
            </c:numRef>
          </c:val>
        </c:ser>
        <c:dLbls>
          <c:showLegendKey val="0"/>
          <c:showVal val="0"/>
          <c:showCatName val="0"/>
          <c:showSerName val="0"/>
          <c:showPercent val="0"/>
          <c:showBubbleSize val="0"/>
        </c:dLbls>
        <c:axId val="89793664"/>
        <c:axId val="89795584"/>
      </c:areaChart>
      <c:areaChart>
        <c:grouping val="standard"/>
        <c:varyColors val="0"/>
        <c:ser>
          <c:idx val="2"/>
          <c:order val="1"/>
          <c:tx>
            <c:strRef>
              <c:f>'Fig 7 data'!$B$7</c:f>
              <c:strCache>
                <c:ptCount val="1"/>
                <c:pt idx="0">
                  <c:v>Cairngorms National Park</c:v>
                </c:pt>
              </c:strCache>
            </c:strRef>
          </c:tx>
          <c:spPr>
            <a:solidFill>
              <a:srgbClr val="1C625B"/>
            </a:solidFill>
            <a:ln w="63500">
              <a:solidFill>
                <a:srgbClr val="1C625B"/>
              </a:solidFill>
              <a:prstDash val="solid"/>
            </a:ln>
          </c:spPr>
          <c:cat>
            <c:numRef>
              <c:f>('Fig 7 data'!$A$8,'Fig 7 data'!$D$9:$D$20,'Fig 7 data'!$D$23:$D$47,'Fig 7 data'!$A$48)</c:f>
              <c:numCache>
                <c:formatCode>General</c:formatCode>
                <c:ptCount val="39"/>
                <c:pt idx="0">
                  <c:v>2002</c:v>
                </c:pt>
                <c:pt idx="38">
                  <c:v>2039</c:v>
                </c:pt>
              </c:numCache>
            </c:numRef>
          </c:cat>
          <c:val>
            <c:numRef>
              <c:f>('Fig 7 data'!$D$8:$D$21,'Fig 7 data'!$B$24:$B$48)</c:f>
              <c:numCache>
                <c:formatCode>General</c:formatCode>
                <c:ptCount val="39"/>
                <c:pt idx="14" formatCode="0.0">
                  <c:v>18.984999999999999</c:v>
                </c:pt>
                <c:pt idx="15" formatCode="0.0">
                  <c:v>18.939</c:v>
                </c:pt>
                <c:pt idx="16" formatCode="0.0">
                  <c:v>18.885999999999999</c:v>
                </c:pt>
                <c:pt idx="17" formatCode="0.0">
                  <c:v>18.855</c:v>
                </c:pt>
                <c:pt idx="18" formatCode="0.0">
                  <c:v>18.832000000000001</c:v>
                </c:pt>
                <c:pt idx="19" formatCode="0.0">
                  <c:v>18.818000000000001</c:v>
                </c:pt>
                <c:pt idx="20" formatCode="0.0">
                  <c:v>18.803000000000001</c:v>
                </c:pt>
                <c:pt idx="21" formatCode="0.0">
                  <c:v>18.785</c:v>
                </c:pt>
                <c:pt idx="22" formatCode="0.0">
                  <c:v>18.77</c:v>
                </c:pt>
                <c:pt idx="23" formatCode="0.0">
                  <c:v>18.754999999999999</c:v>
                </c:pt>
                <c:pt idx="24" formatCode="0.0">
                  <c:v>18.754999999999999</c:v>
                </c:pt>
                <c:pt idx="25" formatCode="0.0">
                  <c:v>18.748000000000001</c:v>
                </c:pt>
                <c:pt idx="26" formatCode="0.0">
                  <c:v>18.73</c:v>
                </c:pt>
                <c:pt idx="27" formatCode="0.0">
                  <c:v>18.710999999999999</c:v>
                </c:pt>
                <c:pt idx="28" formatCode="0.0">
                  <c:v>18.695</c:v>
                </c:pt>
                <c:pt idx="29" formatCode="0.0">
                  <c:v>18.678000000000001</c:v>
                </c:pt>
                <c:pt idx="30" formatCode="0.0">
                  <c:v>18.657</c:v>
                </c:pt>
                <c:pt idx="31" formatCode="0.0">
                  <c:v>18.631</c:v>
                </c:pt>
                <c:pt idx="32" formatCode="0.0">
                  <c:v>18.585000000000001</c:v>
                </c:pt>
                <c:pt idx="33" formatCode="0.0">
                  <c:v>18.547999999999998</c:v>
                </c:pt>
                <c:pt idx="34" formatCode="0.0">
                  <c:v>18.510999999999999</c:v>
                </c:pt>
                <c:pt idx="35" formatCode="0.0">
                  <c:v>18.474</c:v>
                </c:pt>
                <c:pt idx="36" formatCode="0.0">
                  <c:v>18.43</c:v>
                </c:pt>
                <c:pt idx="37" formatCode="0.0">
                  <c:v>18.379000000000001</c:v>
                </c:pt>
                <c:pt idx="38" formatCode="0.0">
                  <c:v>18.337</c:v>
                </c:pt>
              </c:numCache>
            </c:numRef>
          </c:val>
        </c:ser>
        <c:dLbls>
          <c:showLegendKey val="0"/>
          <c:showVal val="0"/>
          <c:showCatName val="0"/>
          <c:showSerName val="0"/>
          <c:showPercent val="0"/>
          <c:showBubbleSize val="0"/>
        </c:dLbls>
        <c:axId val="89807488"/>
        <c:axId val="89805952"/>
      </c:areaChart>
      <c:catAx>
        <c:axId val="89793664"/>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6109875129340856"/>
              <c:y val="0.90488721700713604"/>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89795584"/>
        <c:crosses val="autoZero"/>
        <c:auto val="1"/>
        <c:lblAlgn val="ctr"/>
        <c:lblOffset val="100"/>
        <c:tickLblSkip val="1"/>
        <c:tickMarkSkip val="1"/>
        <c:noMultiLvlLbl val="1"/>
      </c:catAx>
      <c:valAx>
        <c:axId val="89795584"/>
        <c:scaling>
          <c:orientation val="minMax"/>
          <c:max val="7"/>
          <c:min val="0"/>
        </c:scaling>
        <c:delete val="1"/>
        <c:axPos val="l"/>
        <c:title>
          <c:tx>
            <c:rich>
              <a:bodyPr/>
              <a:lstStyle/>
              <a:p>
                <a:pPr>
                  <a:defRPr sz="1200" b="1" i="0" u="none" strike="noStrike" baseline="0">
                    <a:solidFill>
                      <a:schemeClr val="tx1">
                        <a:lumMod val="65000"/>
                        <a:lumOff val="35000"/>
                      </a:schemeClr>
                    </a:solidFill>
                    <a:latin typeface="Arial"/>
                    <a:ea typeface="Arial"/>
                    <a:cs typeface="Arial"/>
                  </a:defRPr>
                </a:pPr>
                <a:r>
                  <a:rPr lang="en-GB" b="1">
                    <a:solidFill>
                      <a:schemeClr val="tx1">
                        <a:lumMod val="65000"/>
                        <a:lumOff val="35000"/>
                      </a:schemeClr>
                    </a:solidFill>
                  </a:rPr>
                  <a:t>Persons (thousands)</a:t>
                </a:r>
              </a:p>
            </c:rich>
          </c:tx>
          <c:layout>
            <c:manualLayout>
              <c:xMode val="edge"/>
              <c:yMode val="edge"/>
              <c:x val="1.9088005642360606E-3"/>
              <c:y val="0.28377714656128983"/>
            </c:manualLayout>
          </c:layout>
          <c:overlay val="0"/>
          <c:spPr>
            <a:noFill/>
            <a:ln w="25400">
              <a:noFill/>
            </a:ln>
          </c:spPr>
        </c:title>
        <c:numFmt formatCode="#,##0" sourceLinked="0"/>
        <c:majorTickMark val="out"/>
        <c:minorTickMark val="none"/>
        <c:tickLblPos val="low"/>
        <c:crossAx val="89793664"/>
        <c:crosses val="autoZero"/>
        <c:crossBetween val="midCat"/>
        <c:majorUnit val="1"/>
        <c:minorUnit val="1"/>
      </c:valAx>
      <c:valAx>
        <c:axId val="89805952"/>
        <c:scaling>
          <c:orientation val="minMax"/>
          <c:max val="20"/>
          <c:min val="0"/>
        </c:scaling>
        <c:delete val="0"/>
        <c:axPos val="r"/>
        <c:numFmt formatCode="General" sourceLinked="1"/>
        <c:majorTickMark val="out"/>
        <c:minorTickMark val="none"/>
        <c:tickLblPos val="low"/>
        <c:spPr>
          <a:ln>
            <a:noFill/>
          </a:ln>
        </c:spPr>
        <c:txPr>
          <a:bodyPr/>
          <a:lstStyle/>
          <a:p>
            <a:pPr>
              <a:defRPr sz="1200" b="1">
                <a:solidFill>
                  <a:schemeClr val="tx1">
                    <a:lumMod val="50000"/>
                    <a:lumOff val="50000"/>
                  </a:schemeClr>
                </a:solidFill>
              </a:defRPr>
            </a:pPr>
            <a:endParaRPr lang="en-US"/>
          </a:p>
        </c:txPr>
        <c:crossAx val="89807488"/>
        <c:crosses val="max"/>
        <c:crossBetween val="midCat"/>
        <c:majorUnit val="2"/>
      </c:valAx>
      <c:catAx>
        <c:axId val="89807488"/>
        <c:scaling>
          <c:orientation val="minMax"/>
        </c:scaling>
        <c:delete val="1"/>
        <c:axPos val="b"/>
        <c:numFmt formatCode="General" sourceLinked="1"/>
        <c:majorTickMark val="out"/>
        <c:minorTickMark val="none"/>
        <c:tickLblPos val="nextTo"/>
        <c:crossAx val="89805952"/>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4262110209417098"/>
          <c:w val="0.80020183789960431"/>
          <c:h val="0.64436183205216979"/>
        </c:manualLayout>
      </c:layout>
      <c:areaChart>
        <c:grouping val="standard"/>
        <c:varyColors val="0"/>
        <c:ser>
          <c:idx val="0"/>
          <c:order val="0"/>
          <c:tx>
            <c:strRef>
              <c:f>'Fig 7 data'!$C$7</c:f>
              <c:strCache>
                <c:ptCount val="1"/>
                <c:pt idx="0">
                  <c:v>Loch Lomond and The Trossachs Na</c:v>
                </c:pt>
              </c:strCache>
            </c:strRef>
          </c:tx>
          <c:spPr>
            <a:solidFill>
              <a:schemeClr val="bg1">
                <a:lumMod val="65000"/>
              </a:schemeClr>
            </a:solidFill>
            <a:ln w="63500">
              <a:solidFill>
                <a:schemeClr val="bg1">
                  <a:lumMod val="65000"/>
                </a:schemeClr>
              </a:solidFill>
              <a:prstDash val="solid"/>
            </a:ln>
          </c:spPr>
          <c:cat>
            <c:numRef>
              <c:f>('Fig 7 data'!$A$8,'Fig 7 data'!$D$9:$D$20,'Fig 7 data'!$D$23:$D$47,'Fig 7 data'!$A$48)</c:f>
              <c:numCache>
                <c:formatCode>General</c:formatCode>
                <c:ptCount val="39"/>
                <c:pt idx="0">
                  <c:v>2002</c:v>
                </c:pt>
                <c:pt idx="38">
                  <c:v>2039</c:v>
                </c:pt>
              </c:numCache>
            </c:numRef>
          </c:cat>
          <c:val>
            <c:numRef>
              <c:f>('Fig 7 data'!$C$8:$C$20,'Fig 7 data'!$C$23,'Fig 7 data'!$D$24:$D$48)</c:f>
              <c:numCache>
                <c:formatCode>0.0</c:formatCode>
                <c:ptCount val="39"/>
                <c:pt idx="0">
                  <c:v>15.407</c:v>
                </c:pt>
                <c:pt idx="1">
                  <c:v>15.331</c:v>
                </c:pt>
                <c:pt idx="2">
                  <c:v>15.502000000000001</c:v>
                </c:pt>
                <c:pt idx="3">
                  <c:v>15.537000000000001</c:v>
                </c:pt>
                <c:pt idx="4">
                  <c:v>15.471</c:v>
                </c:pt>
                <c:pt idx="5">
                  <c:v>15.305999999999999</c:v>
                </c:pt>
                <c:pt idx="6">
                  <c:v>15.233000000000001</c:v>
                </c:pt>
                <c:pt idx="7">
                  <c:v>15.038</c:v>
                </c:pt>
                <c:pt idx="8">
                  <c:v>14.991</c:v>
                </c:pt>
                <c:pt idx="9">
                  <c:v>14.997999999999999</c:v>
                </c:pt>
                <c:pt idx="10">
                  <c:v>15.019</c:v>
                </c:pt>
                <c:pt idx="11">
                  <c:v>14.929</c:v>
                </c:pt>
                <c:pt idx="12">
                  <c:v>14.928000000000001</c:v>
                </c:pt>
                <c:pt idx="13">
                  <c:v>14.928000000000001</c:v>
                </c:pt>
              </c:numCache>
            </c:numRef>
          </c:val>
        </c:ser>
        <c:dLbls>
          <c:showLegendKey val="0"/>
          <c:showVal val="0"/>
          <c:showCatName val="0"/>
          <c:showSerName val="0"/>
          <c:showPercent val="0"/>
          <c:showBubbleSize val="0"/>
        </c:dLbls>
        <c:axId val="90157056"/>
        <c:axId val="90158976"/>
      </c:areaChart>
      <c:areaChart>
        <c:grouping val="standard"/>
        <c:varyColors val="0"/>
        <c:ser>
          <c:idx val="2"/>
          <c:order val="1"/>
          <c:tx>
            <c:strRef>
              <c:f>'Fig 7 data'!$C$7</c:f>
              <c:strCache>
                <c:ptCount val="1"/>
                <c:pt idx="0">
                  <c:v>Loch Lomond and The Trossachs Na</c:v>
                </c:pt>
              </c:strCache>
            </c:strRef>
          </c:tx>
          <c:spPr>
            <a:solidFill>
              <a:srgbClr val="1C625B"/>
            </a:solidFill>
            <a:ln w="63500">
              <a:solidFill>
                <a:srgbClr val="1C625B"/>
              </a:solidFill>
              <a:prstDash val="solid"/>
            </a:ln>
          </c:spPr>
          <c:cat>
            <c:numRef>
              <c:f>('Fig 7 data'!$A$8,'Fig 7 data'!$D$9:$D$20,'Fig 7 data'!$D$23:$D$47,'Fig 7 data'!$A$48)</c:f>
              <c:numCache>
                <c:formatCode>General</c:formatCode>
                <c:ptCount val="39"/>
                <c:pt idx="0">
                  <c:v>2002</c:v>
                </c:pt>
                <c:pt idx="38">
                  <c:v>2039</c:v>
                </c:pt>
              </c:numCache>
            </c:numRef>
          </c:cat>
          <c:val>
            <c:numRef>
              <c:f>('Fig 7 data'!$D$8:$D$21,'Fig 7 data'!$C$24:$C$48)</c:f>
              <c:numCache>
                <c:formatCode>General</c:formatCode>
                <c:ptCount val="39"/>
                <c:pt idx="14" formatCode="0.0">
                  <c:v>14.882</c:v>
                </c:pt>
                <c:pt idx="15" formatCode="0.0">
                  <c:v>14.821999999999999</c:v>
                </c:pt>
                <c:pt idx="16" formatCode="0.0">
                  <c:v>14.77</c:v>
                </c:pt>
                <c:pt idx="17" formatCode="0.0">
                  <c:v>14.726000000000001</c:v>
                </c:pt>
                <c:pt idx="18" formatCode="0.0">
                  <c:v>14.696999999999999</c:v>
                </c:pt>
                <c:pt idx="19" formatCode="0.0">
                  <c:v>14.656000000000001</c:v>
                </c:pt>
                <c:pt idx="20" formatCode="0.0">
                  <c:v>14.615</c:v>
                </c:pt>
                <c:pt idx="21" formatCode="0.0">
                  <c:v>14.564</c:v>
                </c:pt>
                <c:pt idx="22" formatCode="0.0">
                  <c:v>14.516999999999999</c:v>
                </c:pt>
                <c:pt idx="23" formatCode="0.0">
                  <c:v>14.456</c:v>
                </c:pt>
                <c:pt idx="24" formatCode="0.0">
                  <c:v>14.398999999999999</c:v>
                </c:pt>
                <c:pt idx="25" formatCode="0.0">
                  <c:v>14.34</c:v>
                </c:pt>
                <c:pt idx="26" formatCode="0.0">
                  <c:v>14.285</c:v>
                </c:pt>
                <c:pt idx="27" formatCode="0.0">
                  <c:v>14.239000000000001</c:v>
                </c:pt>
                <c:pt idx="28" formatCode="0.0">
                  <c:v>14.182</c:v>
                </c:pt>
                <c:pt idx="29" formatCode="0.0">
                  <c:v>14.124000000000001</c:v>
                </c:pt>
                <c:pt idx="30" formatCode="0.0">
                  <c:v>14.076000000000001</c:v>
                </c:pt>
                <c:pt idx="31" formatCode="0.0">
                  <c:v>14.013999999999999</c:v>
                </c:pt>
                <c:pt idx="32" formatCode="0.0">
                  <c:v>13.942</c:v>
                </c:pt>
                <c:pt idx="33" formatCode="0.0">
                  <c:v>13.87</c:v>
                </c:pt>
                <c:pt idx="34" formatCode="0.0">
                  <c:v>13.817</c:v>
                </c:pt>
                <c:pt idx="35" formatCode="0.0">
                  <c:v>13.749000000000001</c:v>
                </c:pt>
                <c:pt idx="36" formatCode="0.0">
                  <c:v>13.673</c:v>
                </c:pt>
                <c:pt idx="37" formatCode="0.0">
                  <c:v>13.614000000000001</c:v>
                </c:pt>
                <c:pt idx="38" formatCode="0.0">
                  <c:v>13.542999999999999</c:v>
                </c:pt>
              </c:numCache>
            </c:numRef>
          </c:val>
        </c:ser>
        <c:dLbls>
          <c:showLegendKey val="0"/>
          <c:showVal val="0"/>
          <c:showCatName val="0"/>
          <c:showSerName val="0"/>
          <c:showPercent val="0"/>
          <c:showBubbleSize val="0"/>
        </c:dLbls>
        <c:axId val="90297472"/>
        <c:axId val="90160512"/>
      </c:areaChart>
      <c:catAx>
        <c:axId val="90157056"/>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65520194585293223"/>
              <c:y val="0.90488721700713604"/>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90158976"/>
        <c:crosses val="autoZero"/>
        <c:auto val="1"/>
        <c:lblAlgn val="ctr"/>
        <c:lblOffset val="100"/>
        <c:tickLblSkip val="1"/>
        <c:tickMarkSkip val="1"/>
        <c:noMultiLvlLbl val="1"/>
      </c:catAx>
      <c:valAx>
        <c:axId val="90158976"/>
        <c:scaling>
          <c:orientation val="minMax"/>
          <c:max val="7"/>
          <c:min val="0"/>
        </c:scaling>
        <c:delete val="1"/>
        <c:axPos val="l"/>
        <c:numFmt formatCode="#,##0" sourceLinked="0"/>
        <c:majorTickMark val="out"/>
        <c:minorTickMark val="none"/>
        <c:tickLblPos val="low"/>
        <c:crossAx val="90157056"/>
        <c:crosses val="autoZero"/>
        <c:crossBetween val="midCat"/>
        <c:majorUnit val="1"/>
        <c:minorUnit val="1"/>
      </c:valAx>
      <c:valAx>
        <c:axId val="90160512"/>
        <c:scaling>
          <c:orientation val="minMax"/>
          <c:max val="20"/>
          <c:min val="0"/>
        </c:scaling>
        <c:delete val="0"/>
        <c:axPos val="r"/>
        <c:numFmt formatCode="General" sourceLinked="1"/>
        <c:majorTickMark val="out"/>
        <c:minorTickMark val="none"/>
        <c:tickLblPos val="low"/>
        <c:spPr>
          <a:ln>
            <a:noFill/>
          </a:ln>
        </c:spPr>
        <c:txPr>
          <a:bodyPr/>
          <a:lstStyle/>
          <a:p>
            <a:pPr>
              <a:defRPr sz="1200" b="0">
                <a:solidFill>
                  <a:schemeClr val="bg1"/>
                </a:solidFill>
              </a:defRPr>
            </a:pPr>
            <a:endParaRPr lang="en-US"/>
          </a:p>
        </c:txPr>
        <c:crossAx val="90297472"/>
        <c:crosses val="max"/>
        <c:crossBetween val="midCat"/>
        <c:majorUnit val="2"/>
      </c:valAx>
      <c:catAx>
        <c:axId val="90297472"/>
        <c:scaling>
          <c:orientation val="minMax"/>
        </c:scaling>
        <c:delete val="1"/>
        <c:axPos val="b"/>
        <c:numFmt formatCode="General" sourceLinked="1"/>
        <c:majorTickMark val="out"/>
        <c:minorTickMark val="none"/>
        <c:tickLblPos val="nextTo"/>
        <c:crossAx val="90160512"/>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_rels/drawing5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4" Type="http://schemas.openxmlformats.org/officeDocument/2006/relationships/chart" Target="../charts/chart41.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0.45984</cdr:x>
      <cdr:y>0.7589</cdr:y>
    </cdr:from>
    <cdr:to>
      <cdr:x>0.70063</cdr:x>
      <cdr:y>0.85104</cdr:y>
    </cdr:to>
    <cdr:sp macro="" textlink="">
      <cdr:nvSpPr>
        <cdr:cNvPr id="3" name="Text Box 2"/>
        <cdr:cNvSpPr txBox="1">
          <a:spLocks xmlns:a="http://schemas.openxmlformats.org/drawingml/2006/main" noChangeArrowheads="1"/>
        </cdr:cNvSpPr>
      </cdr:nvSpPr>
      <cdr:spPr bwMode="auto">
        <a:xfrm xmlns:a="http://schemas.openxmlformats.org/drawingml/2006/main">
          <a:off x="1967094" y="2524349"/>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2"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0.28743</cdr:x>
      <cdr:y>0.89324</cdr:y>
    </cdr:from>
    <cdr:to>
      <cdr:x>0.43729</cdr:x>
      <cdr:y>0.96792</cdr:y>
    </cdr:to>
    <cdr:sp macro="" textlink="'Fig 6 data'!$A$23">
      <cdr:nvSpPr>
        <cdr:cNvPr id="11" name="TextBox 10"/>
        <cdr:cNvSpPr txBox="1"/>
      </cdr:nvSpPr>
      <cdr:spPr>
        <a:xfrm xmlns:a="http://schemas.openxmlformats.org/drawingml/2006/main">
          <a:off x="1232778" y="2911665"/>
          <a:ext cx="642734"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DFFAE38-C078-454A-8941-B0241038779D}"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0.41211</cdr:x>
      <cdr:y>0.89324</cdr:y>
    </cdr:from>
    <cdr:to>
      <cdr:x>0.53677</cdr:x>
      <cdr:y>0.96792</cdr:y>
    </cdr:to>
    <cdr:sp macro="" textlink="'Fig 6 data'!$A$24">
      <cdr:nvSpPr>
        <cdr:cNvPr id="15" name="TextBox 14"/>
        <cdr:cNvSpPr txBox="1"/>
      </cdr:nvSpPr>
      <cdr:spPr>
        <a:xfrm xmlns:a="http://schemas.openxmlformats.org/drawingml/2006/main">
          <a:off x="1767509" y="2911665"/>
          <a:ext cx="534654"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E5183CF-B1FB-47B3-9D3D-6A75FDE743DE}"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0.37385</cdr:x>
      <cdr:y>0</cdr:y>
    </cdr:from>
    <cdr:to>
      <cdr:x>0.94879</cdr:x>
      <cdr:y>0.09386</cdr:y>
    </cdr:to>
    <cdr:sp macro="" textlink="'Fig 6 data'!$C$7">
      <cdr:nvSpPr>
        <cdr:cNvPr id="2" name="TextBox 1"/>
        <cdr:cNvSpPr txBox="1"/>
      </cdr:nvSpPr>
      <cdr:spPr>
        <a:xfrm xmlns:a="http://schemas.openxmlformats.org/drawingml/2006/main">
          <a:off x="1599239" y="0"/>
          <a:ext cx="2459469" cy="3122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BB097677-7DE3-4000-8AB9-9EF20C376888}" type="TxLink">
            <a:rPr lang="en-GB" sz="1600" b="1">
              <a:solidFill>
                <a:schemeClr val="tx1">
                  <a:lumMod val="50000"/>
                  <a:lumOff val="50000"/>
                </a:schemeClr>
              </a:solidFill>
              <a:latin typeface="Arial" pitchFamily="34" charset="0"/>
              <a:cs typeface="Arial" pitchFamily="34" charset="0"/>
            </a:rPr>
            <a:pPr algn="r"/>
            <a:t>Clydeplan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0.30855</cdr:x>
      <cdr:y>0.09989</cdr:y>
    </cdr:from>
    <cdr:to>
      <cdr:x>0.51986</cdr:x>
      <cdr:y>0.31166</cdr:y>
    </cdr:to>
    <cdr:grpSp>
      <cdr:nvGrpSpPr>
        <cdr:cNvPr id="8" name="Group 7"/>
        <cdr:cNvGrpSpPr/>
      </cdr:nvGrpSpPr>
      <cdr:grpSpPr>
        <a:xfrm xmlns:a="http://schemas.openxmlformats.org/drawingml/2006/main">
          <a:off x="1319910" y="332268"/>
          <a:ext cx="903938" cy="704420"/>
          <a:chOff x="1325788" y="335123"/>
          <a:chExt cx="907964" cy="710475"/>
        </a:xfrm>
      </cdr:grpSpPr>
      <cdr:grpSp>
        <cdr:nvGrpSpPr>
          <cdr:cNvPr id="7" name="Group 6"/>
          <cdr:cNvGrpSpPr/>
        </cdr:nvGrpSpPr>
        <cdr:grpSpPr>
          <a:xfrm xmlns:a="http://schemas.openxmlformats.org/drawingml/2006/main">
            <a:off x="1697264" y="795238"/>
            <a:ext cx="144000" cy="250360"/>
            <a:chOff x="1697264" y="795239"/>
            <a:chExt cx="144000" cy="250359"/>
          </a:xfrm>
        </cdr:grpSpPr>
        <cdr:sp macro="" textlink="">
          <cdr:nvSpPr>
            <cdr:cNvPr id="25" name="Oval 24"/>
            <cdr:cNvSpPr>
              <a:spLocks xmlns:a="http://schemas.openxmlformats.org/drawingml/2006/main" noChangeAspect="1"/>
            </cdr:cNvSpPr>
          </cdr:nvSpPr>
          <cdr:spPr>
            <a:xfrm xmlns:a="http://schemas.openxmlformats.org/drawingml/2006/main">
              <a:off x="1697264" y="901246"/>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48" name="Group 47"/>
            <cdr:cNvGrpSpPr/>
          </cdr:nvGrpSpPr>
          <cdr:grpSpPr>
            <a:xfrm xmlns:a="http://schemas.openxmlformats.org/drawingml/2006/main">
              <a:off x="1769982" y="795239"/>
              <a:ext cx="0" cy="181545"/>
              <a:chOff x="106613" y="484985"/>
              <a:chExt cx="0" cy="176389"/>
            </a:xfrm>
          </cdr:grpSpPr>
          <cdr:cxnSp macro="">
            <cdr:nvCxnSpPr>
              <cdr:cNvPr id="52" name="Straight Arrow Connector 51"/>
              <cdr:cNvCxnSpPr/>
            </cdr:nvCxnSpPr>
            <cdr:spPr>
              <a:xfrm xmlns:a="http://schemas.openxmlformats.org/drawingml/2006/main">
                <a:off x="106613" y="484985"/>
                <a:ext cx="0" cy="17638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sp macro="" textlink="">
        <cdr:nvSpPr>
          <cdr:cNvPr id="49" name="TextBox 2"/>
          <cdr:cNvSpPr txBox="1"/>
        </cdr:nvSpPr>
        <cdr:spPr>
          <a:xfrm xmlns:a="http://schemas.openxmlformats.org/drawingml/2006/main">
            <a:off x="1365908" y="565458"/>
            <a:ext cx="857289" cy="196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C$23">
        <cdr:nvSpPr>
          <cdr:cNvPr id="50" name="TextBox 2"/>
          <cdr:cNvSpPr txBox="1"/>
        </cdr:nvSpPr>
        <cdr:spPr>
          <a:xfrm xmlns:a="http://schemas.openxmlformats.org/drawingml/2006/main">
            <a:off x="1325788" y="335123"/>
            <a:ext cx="907964" cy="318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E3C7DBD-AECA-4361-A783-A4525564C433}" type="TxLink">
              <a:rPr lang="en-GB" sz="1600" b="1">
                <a:solidFill>
                  <a:srgbClr val="1C625B"/>
                </a:solidFill>
                <a:latin typeface="Arial" pitchFamily="34" charset="0"/>
                <a:cs typeface="Arial" pitchFamily="34" charset="0"/>
              </a:rPr>
              <a:pPr algn="ctr"/>
              <a:t>1.79</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0.11207</cdr:x>
      <cdr:y>0.03285</cdr:y>
    </cdr:from>
    <cdr:to>
      <cdr:x>0.32828</cdr:x>
      <cdr:y>0.33515</cdr:y>
    </cdr:to>
    <cdr:grpSp>
      <cdr:nvGrpSpPr>
        <cdr:cNvPr id="10" name="Group 9"/>
        <cdr:cNvGrpSpPr/>
      </cdr:nvGrpSpPr>
      <cdr:grpSpPr>
        <a:xfrm xmlns:a="http://schemas.openxmlformats.org/drawingml/2006/main">
          <a:off x="479411" y="109270"/>
          <a:ext cx="924900" cy="1005554"/>
          <a:chOff x="481531" y="110199"/>
          <a:chExt cx="929033" cy="1014192"/>
        </a:xfrm>
      </cdr:grpSpPr>
      <cdr:grpSp>
        <cdr:nvGrpSpPr>
          <cdr:cNvPr id="41" name="Group 40"/>
          <cdr:cNvGrpSpPr/>
        </cdr:nvGrpSpPr>
        <cdr:grpSpPr>
          <a:xfrm xmlns:a="http://schemas.openxmlformats.org/drawingml/2006/main">
            <a:off x="481531" y="110199"/>
            <a:ext cx="929033" cy="750813"/>
            <a:chOff x="0" y="-2"/>
            <a:chExt cx="931347" cy="729519"/>
          </a:xfrm>
        </cdr:grpSpPr>
        <cdr:grpSp>
          <cdr:nvGrpSpPr>
            <cdr:cNvPr id="42" name="Group 41"/>
            <cdr:cNvGrpSpPr/>
          </cdr:nvGrpSpPr>
          <cdr:grpSpPr>
            <a:xfrm xmlns:a="http://schemas.openxmlformats.org/drawingml/2006/main">
              <a:off x="0" y="-2"/>
              <a:ext cx="0" cy="0"/>
              <a:chOff x="0" y="0"/>
              <a:chExt cx="0" cy="0"/>
            </a:xfrm>
          </cdr:grpSpPr>
        </cdr:grpSp>
        <cdr:sp macro="" textlink="">
          <cdr:nvSpPr>
            <cdr:cNvPr id="43" name="TextBox 2"/>
            <cdr:cNvSpPr txBox="1"/>
          </cdr:nvSpPr>
          <cdr:spPr>
            <a:xfrm xmlns:a="http://schemas.openxmlformats.org/drawingml/2006/main">
              <a:off x="29633" y="539014"/>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C$8">
          <cdr:nvSpPr>
            <cdr:cNvPr id="44" name="TextBox 2"/>
            <cdr:cNvSpPr txBox="1"/>
          </cdr:nvSpPr>
          <cdr:spPr>
            <a:xfrm xmlns:a="http://schemas.openxmlformats.org/drawingml/2006/main">
              <a:off x="21166" y="304633"/>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66616AF-8849-4DF5-99EF-2F0E24CA877C}" type="TxLink">
                <a:rPr lang="en-GB" sz="1600" b="1">
                  <a:solidFill>
                    <a:srgbClr val="1C625B"/>
                  </a:solidFill>
                  <a:latin typeface="Arial" pitchFamily="34" charset="0"/>
                  <a:cs typeface="Arial" pitchFamily="34" charset="0"/>
                </a:rPr>
                <a:pPr algn="l"/>
                <a:t>1.75</a:t>
              </a:fld>
              <a:endParaRPr lang="en-GB" sz="1600" b="1">
                <a:solidFill>
                  <a:srgbClr val="1C625B"/>
                </a:solidFill>
                <a:latin typeface="Arial" pitchFamily="34" charset="0"/>
                <a:cs typeface="Arial" pitchFamily="34" charset="0"/>
              </a:endParaRPr>
            </a:p>
          </cdr:txBody>
        </cdr:sp>
      </cdr:grpSp>
      <cdr:grpSp>
        <cdr:nvGrpSpPr>
          <cdr:cNvPr id="30" name="Group 29"/>
          <cdr:cNvGrpSpPr/>
        </cdr:nvGrpSpPr>
        <cdr:grpSpPr>
          <a:xfrm xmlns:a="http://schemas.openxmlformats.org/drawingml/2006/main">
            <a:off x="567872" y="874032"/>
            <a:ext cx="144000" cy="250359"/>
            <a:chOff x="0" y="0"/>
            <a:chExt cx="144000" cy="250359"/>
          </a:xfrm>
        </cdr:grpSpPr>
        <cdr:sp macro="" textlink="">
          <cdr:nvSpPr>
            <cdr:cNvPr id="31" name="Oval 30"/>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2" name="Group 31"/>
            <cdr:cNvGrpSpPr/>
          </cdr:nvGrpSpPr>
          <cdr:grpSpPr>
            <a:xfrm xmlns:a="http://schemas.openxmlformats.org/drawingml/2006/main">
              <a:off x="72720" y="0"/>
              <a:ext cx="0" cy="176389"/>
              <a:chOff x="72719" y="0"/>
              <a:chExt cx="0" cy="171379"/>
            </a:xfrm>
          </cdr:grpSpPr>
          <cdr:cxnSp macro="">
            <cdr:nvCxnSpPr>
              <cdr:cNvPr id="33" name="Straight Arrow Connector 32"/>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0.7654</cdr:x>
      <cdr:y>0.07896</cdr:y>
    </cdr:from>
    <cdr:to>
      <cdr:x>0.97671</cdr:x>
      <cdr:y>0.29864</cdr:y>
    </cdr:to>
    <cdr:grpSp>
      <cdr:nvGrpSpPr>
        <cdr:cNvPr id="12" name="Group 11"/>
        <cdr:cNvGrpSpPr/>
      </cdr:nvGrpSpPr>
      <cdr:grpSpPr>
        <a:xfrm xmlns:a="http://schemas.openxmlformats.org/drawingml/2006/main">
          <a:off x="3274215" y="262648"/>
          <a:ext cx="903938" cy="730731"/>
          <a:chOff x="3288796" y="264898"/>
          <a:chExt cx="907964" cy="737029"/>
        </a:xfrm>
      </cdr:grpSpPr>
      <cdr:grpSp>
        <cdr:nvGrpSpPr>
          <cdr:cNvPr id="53" name="Group 52"/>
          <cdr:cNvGrpSpPr/>
        </cdr:nvGrpSpPr>
        <cdr:grpSpPr>
          <a:xfrm xmlns:a="http://schemas.openxmlformats.org/drawingml/2006/main">
            <a:off x="3288796" y="264898"/>
            <a:ext cx="907964" cy="465459"/>
            <a:chOff x="-635009" y="-9"/>
            <a:chExt cx="910196" cy="452243"/>
          </a:xfrm>
        </cdr:grpSpPr>
        <cdr:grpSp>
          <cdr:nvGrpSpPr>
            <cdr:cNvPr id="54" name="Group 53"/>
            <cdr:cNvGrpSpPr/>
          </cdr:nvGrpSpPr>
          <cdr:grpSpPr>
            <a:xfrm xmlns:a="http://schemas.openxmlformats.org/drawingml/2006/main">
              <a:off x="2" y="-9"/>
              <a:ext cx="0" cy="0"/>
              <a:chOff x="0" y="0"/>
              <a:chExt cx="0" cy="0"/>
            </a:xfrm>
          </cdr:grpSpPr>
        </cdr:grpSp>
        <cdr:sp macro="" textlink="">
          <cdr:nvSpPr>
            <cdr:cNvPr id="55" name="TextBox 2"/>
            <cdr:cNvSpPr txBox="1"/>
          </cdr:nvSpPr>
          <cdr:spPr>
            <a:xfrm xmlns:a="http://schemas.openxmlformats.org/drawingml/2006/main">
              <a:off x="-594791" y="26172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C$48">
          <cdr:nvSpPr>
            <cdr:cNvPr id="56" name="TextBox 2"/>
            <cdr:cNvSpPr txBox="1"/>
          </cdr:nvSpPr>
          <cdr:spPr>
            <a:xfrm xmlns:a="http://schemas.openxmlformats.org/drawingml/2006/main">
              <a:off x="-635009" y="27342"/>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A1108FF-FECA-40A6-9FC7-01F3DB01B07F}" type="TxLink">
                <a:rPr lang="en-GB" sz="1600" b="1">
                  <a:solidFill>
                    <a:srgbClr val="1C625B"/>
                  </a:solidFill>
                  <a:latin typeface="Arial" pitchFamily="34" charset="0"/>
                  <a:cs typeface="Arial" pitchFamily="34" charset="0"/>
                </a:rPr>
                <a:pPr algn="r"/>
                <a:t>1.85</a:t>
              </a:fld>
              <a:endParaRPr lang="en-GB" sz="1800" b="1">
                <a:solidFill>
                  <a:srgbClr val="1C625B"/>
                </a:solidFill>
                <a:latin typeface="Arial" pitchFamily="34" charset="0"/>
                <a:cs typeface="Arial" pitchFamily="34" charset="0"/>
              </a:endParaRPr>
            </a:p>
          </cdr:txBody>
        </cdr:sp>
      </cdr:grpSp>
      <cdr:grpSp>
        <cdr:nvGrpSpPr>
          <cdr:cNvPr id="35" name="Group 34"/>
          <cdr:cNvGrpSpPr/>
        </cdr:nvGrpSpPr>
        <cdr:grpSpPr>
          <a:xfrm xmlns:a="http://schemas.openxmlformats.org/drawingml/2006/main">
            <a:off x="3983266" y="751567"/>
            <a:ext cx="144000" cy="250360"/>
            <a:chOff x="1" y="0"/>
            <a:chExt cx="144000" cy="250359"/>
          </a:xfrm>
        </cdr:grpSpPr>
        <cdr:sp macro="" textlink="">
          <cdr:nvSpPr>
            <cdr:cNvPr id="36" name="Oval 35"/>
            <cdr:cNvSpPr>
              <a:spLocks xmlns:a="http://schemas.openxmlformats.org/drawingml/2006/main" noChangeAspect="1"/>
            </cdr:cNvSpPr>
          </cdr:nvSpPr>
          <cdr:spPr>
            <a:xfrm xmlns:a="http://schemas.openxmlformats.org/drawingml/2006/main">
              <a:off x="1"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7" name="Group 36"/>
            <cdr:cNvGrpSpPr/>
          </cdr:nvGrpSpPr>
          <cdr:grpSpPr>
            <a:xfrm xmlns:a="http://schemas.openxmlformats.org/drawingml/2006/main">
              <a:off x="72719" y="0"/>
              <a:ext cx="0" cy="176389"/>
              <a:chOff x="72719" y="0"/>
              <a:chExt cx="0" cy="171379"/>
            </a:xfrm>
          </cdr:grpSpPr>
          <cdr:cxnSp macro="">
            <cdr:nvCxnSpPr>
              <cdr:cNvPr id="38" name="Straight Arrow Connector 3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drawings/drawing11.xml><?xml version="1.0" encoding="utf-8"?>
<c:userShapes xmlns:c="http://schemas.openxmlformats.org/drawingml/2006/chart">
  <cdr:relSizeAnchor xmlns:cdr="http://schemas.openxmlformats.org/drawingml/2006/chartDrawing">
    <cdr:from>
      <cdr:x>0.45763</cdr:x>
      <cdr:y>0.77321</cdr:y>
    </cdr:from>
    <cdr:to>
      <cdr:x>0.69842</cdr:x>
      <cdr:y>0.86535</cdr:y>
    </cdr:to>
    <cdr:sp macro="" textlink="">
      <cdr:nvSpPr>
        <cdr:cNvPr id="3" name="Text Box 2"/>
        <cdr:cNvSpPr txBox="1">
          <a:spLocks xmlns:a="http://schemas.openxmlformats.org/drawingml/2006/main" noChangeArrowheads="1"/>
        </cdr:cNvSpPr>
      </cdr:nvSpPr>
      <cdr:spPr bwMode="auto">
        <a:xfrm xmlns:a="http://schemas.openxmlformats.org/drawingml/2006/main">
          <a:off x="1955707" y="2571974"/>
          <a:ext cx="102902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0.22176</cdr:x>
      <cdr:y>0.77524</cdr:y>
    </cdr:from>
    <cdr:to>
      <cdr:x>0.38884</cdr:x>
      <cdr:y>0.87184</cdr:y>
    </cdr:to>
    <cdr:sp macro="" textlink="">
      <cdr:nvSpPr>
        <cdr:cNvPr id="9" name="Text Box 2"/>
        <cdr:cNvSpPr txBox="1">
          <a:spLocks xmlns:a="http://schemas.openxmlformats.org/drawingml/2006/main" noChangeArrowheads="1"/>
        </cdr:cNvSpPr>
      </cdr:nvSpPr>
      <cdr:spPr bwMode="auto">
        <a:xfrm xmlns:a="http://schemas.openxmlformats.org/drawingml/2006/main">
          <a:off x="947705" y="2578727"/>
          <a:ext cx="714025"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0.29231</cdr:x>
      <cdr:y>0.89037</cdr:y>
    </cdr:from>
    <cdr:to>
      <cdr:x>0.43833</cdr:x>
      <cdr:y>0.96505</cdr:y>
    </cdr:to>
    <cdr:sp macro="" textlink="'Fig 6 data'!$A$23">
      <cdr:nvSpPr>
        <cdr:cNvPr id="11" name="TextBox 10"/>
        <cdr:cNvSpPr txBox="1"/>
      </cdr:nvSpPr>
      <cdr:spPr>
        <a:xfrm xmlns:a="http://schemas.openxmlformats.org/drawingml/2006/main">
          <a:off x="1249214" y="2961675"/>
          <a:ext cx="624024"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12718B-C356-4E33-9B62-F4439608198A}"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0.41504</cdr:x>
      <cdr:y>0.89037</cdr:y>
    </cdr:from>
    <cdr:to>
      <cdr:x>0.54309</cdr:x>
      <cdr:y>0.96505</cdr:y>
    </cdr:to>
    <cdr:sp macro="" textlink="'Fig 6 data'!$A$24">
      <cdr:nvSpPr>
        <cdr:cNvPr id="15" name="TextBox 14"/>
        <cdr:cNvSpPr txBox="1"/>
      </cdr:nvSpPr>
      <cdr:spPr>
        <a:xfrm xmlns:a="http://schemas.openxmlformats.org/drawingml/2006/main">
          <a:off x="1773692" y="2961675"/>
          <a:ext cx="54722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5BE9521-EACF-4C38-BAA0-845D5F144231}"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0.37603</cdr:x>
      <cdr:y>0.17972</cdr:y>
    </cdr:from>
    <cdr:to>
      <cdr:x>0.95097</cdr:x>
      <cdr:y>0.28686</cdr:y>
    </cdr:to>
    <cdr:sp macro="" textlink="'Fig 6 data'!$E$7">
      <cdr:nvSpPr>
        <cdr:cNvPr id="2" name="TextBox 1"/>
        <cdr:cNvSpPr txBox="1"/>
      </cdr:nvSpPr>
      <cdr:spPr>
        <a:xfrm xmlns:a="http://schemas.openxmlformats.org/drawingml/2006/main">
          <a:off x="1606965" y="597820"/>
          <a:ext cx="2457035"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C5DD6BD-1D1B-4615-9C27-BEF0734480A4}" type="TxLink">
            <a:rPr lang="en-GB" sz="1600" b="1">
              <a:solidFill>
                <a:schemeClr val="tx1">
                  <a:lumMod val="50000"/>
                  <a:lumOff val="50000"/>
                </a:schemeClr>
              </a:solidFill>
              <a:latin typeface="Arial" pitchFamily="34" charset="0"/>
              <a:cs typeface="Arial" pitchFamily="34" charset="0"/>
            </a:rPr>
            <a:pPr algn="r"/>
            <a:t>TAYplan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0.76095</cdr:x>
      <cdr:y>0.51803</cdr:y>
    </cdr:from>
    <cdr:to>
      <cdr:x>0.97226</cdr:x>
      <cdr:y>0.7291</cdr:y>
    </cdr:to>
    <cdr:grpSp>
      <cdr:nvGrpSpPr>
        <cdr:cNvPr id="8" name="Group 7"/>
        <cdr:cNvGrpSpPr/>
      </cdr:nvGrpSpPr>
      <cdr:grpSpPr>
        <a:xfrm xmlns:a="http://schemas.openxmlformats.org/drawingml/2006/main">
          <a:off x="3251958" y="1723145"/>
          <a:ext cx="903044" cy="702091"/>
          <a:chOff x="3261488" y="1494559"/>
          <a:chExt cx="903044" cy="702075"/>
        </a:xfrm>
      </cdr:grpSpPr>
      <cdr:grpSp>
        <cdr:nvGrpSpPr>
          <cdr:cNvPr id="53" name="Group 52"/>
          <cdr:cNvGrpSpPr/>
        </cdr:nvGrpSpPr>
        <cdr:grpSpPr>
          <a:xfrm xmlns:a="http://schemas.openxmlformats.org/drawingml/2006/main">
            <a:off x="3261488" y="1494559"/>
            <a:ext cx="903044" cy="433581"/>
            <a:chOff x="-645592" y="-190506"/>
            <a:chExt cx="910196" cy="424894"/>
          </a:xfrm>
        </cdr:grpSpPr>
        <cdr:grpSp>
          <cdr:nvGrpSpPr>
            <cdr:cNvPr id="54" name="Group 53"/>
            <cdr:cNvGrpSpPr/>
          </cdr:nvGrpSpPr>
          <cdr:grpSpPr>
            <a:xfrm xmlns:a="http://schemas.openxmlformats.org/drawingml/2006/main">
              <a:off x="1" y="-11"/>
              <a:ext cx="0" cy="0"/>
              <a:chOff x="0" y="0"/>
              <a:chExt cx="0" cy="0"/>
            </a:xfrm>
          </cdr:grpSpPr>
        </cdr:grpSp>
        <cdr:sp macro="" textlink="">
          <cdr:nvSpPr>
            <cdr:cNvPr id="55" name="TextBox 2"/>
            <cdr:cNvSpPr txBox="1"/>
          </cdr:nvSpPr>
          <cdr:spPr>
            <a:xfrm xmlns:a="http://schemas.openxmlformats.org/drawingml/2006/main">
              <a:off x="-605374" y="43881"/>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E$48">
          <cdr:nvSpPr>
            <cdr:cNvPr id="56" name="TextBox 2"/>
            <cdr:cNvSpPr txBox="1"/>
          </cdr:nvSpPr>
          <cdr:spPr>
            <a:xfrm xmlns:a="http://schemas.openxmlformats.org/drawingml/2006/main">
              <a:off x="-645592" y="-190506"/>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87DAB42-04B5-4117-83C8-FDEE89BAD277}" type="TxLink">
                <a:rPr lang="en-GB" sz="1600" b="1">
                  <a:solidFill>
                    <a:srgbClr val="1C625B"/>
                  </a:solidFill>
                  <a:latin typeface="Arial" pitchFamily="34" charset="0"/>
                  <a:cs typeface="Arial" pitchFamily="34" charset="0"/>
                </a:rPr>
                <a:pPr algn="r"/>
                <a:t>0.52</a:t>
              </a:fld>
              <a:endParaRPr lang="en-GB" sz="18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56050" y="1946275"/>
            <a:ext cx="144000" cy="250359"/>
            <a:chOff x="171450" y="9525"/>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171450" y="115532"/>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253694" y="9525"/>
              <a:ext cx="0" cy="176389"/>
              <a:chOff x="253694" y="9254"/>
              <a:chExt cx="0" cy="171379"/>
            </a:xfrm>
          </cdr:grpSpPr>
          <cdr:cxnSp macro="">
            <cdr:nvCxnSpPr>
              <cdr:cNvPr id="28" name="Straight Arrow Connector 27"/>
              <cdr:cNvCxnSpPr/>
            </cdr:nvCxnSpPr>
            <cdr:spPr>
              <a:xfrm xmlns:a="http://schemas.openxmlformats.org/drawingml/2006/main">
                <a:off x="253694" y="9254"/>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0.29966</cdr:x>
      <cdr:y>0.53102</cdr:y>
    </cdr:from>
    <cdr:to>
      <cdr:x>0.51097</cdr:x>
      <cdr:y>0.73769</cdr:y>
    </cdr:to>
    <cdr:grpSp>
      <cdr:nvGrpSpPr>
        <cdr:cNvPr id="7" name="Group 6"/>
        <cdr:cNvGrpSpPr/>
      </cdr:nvGrpSpPr>
      <cdr:grpSpPr>
        <a:xfrm xmlns:a="http://schemas.openxmlformats.org/drawingml/2006/main">
          <a:off x="1280612" y="1766354"/>
          <a:ext cx="903044" cy="687455"/>
          <a:chOff x="1299672" y="1594914"/>
          <a:chExt cx="903044" cy="687445"/>
        </a:xfrm>
      </cdr:grpSpPr>
      <cdr:grpSp>
        <cdr:nvGrpSpPr>
          <cdr:cNvPr id="47" name="Group 46"/>
          <cdr:cNvGrpSpPr/>
        </cdr:nvGrpSpPr>
        <cdr:grpSpPr>
          <a:xfrm xmlns:a="http://schemas.openxmlformats.org/drawingml/2006/main">
            <a:off x="1299672" y="1594914"/>
            <a:ext cx="903044" cy="422792"/>
            <a:chOff x="-349256" y="-137585"/>
            <a:chExt cx="910196" cy="414312"/>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309037" y="8622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E$23">
          <cdr:nvSpPr>
            <cdr:cNvPr id="50" name="TextBox 2"/>
            <cdr:cNvSpPr txBox="1"/>
          </cdr:nvSpPr>
          <cdr:spPr>
            <a:xfrm xmlns:a="http://schemas.openxmlformats.org/drawingml/2006/main">
              <a:off x="-349256" y="-137585"/>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2C8D900-167B-4659-AF70-F35BCA08CF78}"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89100" y="2032000"/>
            <a:ext cx="144000" cy="250359"/>
            <a:chOff x="-9525"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9525"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0.10921</cdr:x>
      <cdr:y>0.47488</cdr:y>
    </cdr:from>
    <cdr:to>
      <cdr:x>0.31885</cdr:x>
      <cdr:y>0.75201</cdr:y>
    </cdr:to>
    <cdr:grpSp>
      <cdr:nvGrpSpPr>
        <cdr:cNvPr id="6" name="Group 5"/>
        <cdr:cNvGrpSpPr/>
      </cdr:nvGrpSpPr>
      <cdr:grpSpPr>
        <a:xfrm xmlns:a="http://schemas.openxmlformats.org/drawingml/2006/main">
          <a:off x="466714" y="1579613"/>
          <a:ext cx="895907" cy="921829"/>
          <a:chOff x="466714" y="1455794"/>
          <a:chExt cx="895907" cy="921815"/>
        </a:xfrm>
      </cdr:grpSpPr>
      <cdr:grpSp>
        <cdr:nvGrpSpPr>
          <cdr:cNvPr id="41" name="Group 40"/>
          <cdr:cNvGrpSpPr/>
        </cdr:nvGrpSpPr>
        <cdr:grpSpPr>
          <a:xfrm xmlns:a="http://schemas.openxmlformats.org/drawingml/2006/main">
            <a:off x="466714" y="1455794"/>
            <a:ext cx="895907" cy="639742"/>
            <a:chOff x="-1" y="-28600"/>
            <a:chExt cx="910181" cy="614352"/>
          </a:xfrm>
        </cdr:grpSpPr>
        <cdr:grpSp>
          <cdr:nvGrpSpPr>
            <cdr:cNvPr id="42" name="Group 41"/>
            <cdr:cNvGrpSpPr/>
          </cdr:nvGrpSpPr>
          <cdr:grpSpPr>
            <a:xfrm xmlns:a="http://schemas.openxmlformats.org/drawingml/2006/main">
              <a:off x="3759" y="-28600"/>
              <a:ext cx="0" cy="0"/>
              <a:chOff x="0" y="0"/>
              <a:chExt cx="0" cy="0"/>
            </a:xfrm>
          </cdr:grpSpPr>
        </cdr:grpSp>
        <cdr:sp macro="" textlink="">
          <cdr:nvSpPr>
            <cdr:cNvPr id="43" name="TextBox 2"/>
            <cdr:cNvSpPr txBox="1"/>
          </cdr:nvSpPr>
          <cdr:spPr>
            <a:xfrm xmlns:a="http://schemas.openxmlformats.org/drawingml/2006/main">
              <a:off x="8466" y="395249"/>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E$8">
          <cdr:nvSpPr>
            <cdr:cNvPr id="44" name="TextBox 2"/>
            <cdr:cNvSpPr txBox="1"/>
          </cdr:nvSpPr>
          <cdr:spPr>
            <a:xfrm xmlns:a="http://schemas.openxmlformats.org/drawingml/2006/main">
              <a:off x="-1" y="160868"/>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E550690-A198-4844-8A8D-8C23746D8200}" type="TxLink">
                <a:rPr lang="en-GB" sz="1600" b="1">
                  <a:solidFill>
                    <a:srgbClr val="1C625B"/>
                  </a:solidFill>
                  <a:latin typeface="Arial" pitchFamily="34" charset="0"/>
                  <a:cs typeface="Arial" pitchFamily="34" charset="0"/>
                </a:rPr>
                <a:pPr algn="l"/>
                <a:t>0.46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27050" y="21272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127000</xdr:rowOff>
    </xdr:from>
    <xdr:to>
      <xdr:col>7</xdr:col>
      <xdr:colOff>10584</xdr:colOff>
      <xdr:row>24</xdr:row>
      <xdr:rowOff>52917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116417</xdr:rowOff>
    </xdr:from>
    <xdr:to>
      <xdr:col>14</xdr:col>
      <xdr:colOff>10583</xdr:colOff>
      <xdr:row>24</xdr:row>
      <xdr:rowOff>42334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0.45946</cdr:x>
      <cdr:y>0.76176</cdr:y>
    </cdr:from>
    <cdr:to>
      <cdr:x>0.70025</cdr:x>
      <cdr:y>0.8539</cdr:y>
    </cdr:to>
    <cdr:sp macro="" textlink="">
      <cdr:nvSpPr>
        <cdr:cNvPr id="3" name="Text Box 2"/>
        <cdr:cNvSpPr txBox="1">
          <a:spLocks xmlns:a="http://schemas.openxmlformats.org/drawingml/2006/main" noChangeArrowheads="1"/>
        </cdr:cNvSpPr>
      </cdr:nvSpPr>
      <cdr:spPr bwMode="auto">
        <a:xfrm xmlns:a="http://schemas.openxmlformats.org/drawingml/2006/main">
          <a:off x="1979069" y="2483084"/>
          <a:ext cx="1037183" cy="300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0.22359</cdr:x>
      <cdr:y>0.76379</cdr:y>
    </cdr:from>
    <cdr:to>
      <cdr:x>0.39067</cdr:x>
      <cdr:y>0.86039</cdr:y>
    </cdr:to>
    <cdr:sp macro="" textlink="">
      <cdr:nvSpPr>
        <cdr:cNvPr id="9" name="Text Box 2"/>
        <cdr:cNvSpPr txBox="1">
          <a:spLocks xmlns:a="http://schemas.openxmlformats.org/drawingml/2006/main" noChangeArrowheads="1"/>
        </cdr:cNvSpPr>
      </cdr:nvSpPr>
      <cdr:spPr bwMode="auto">
        <a:xfrm xmlns:a="http://schemas.openxmlformats.org/drawingml/2006/main">
          <a:off x="963079" y="2489701"/>
          <a:ext cx="719683" cy="314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0.2926</cdr:x>
      <cdr:y>0.8961</cdr:y>
    </cdr:from>
    <cdr:to>
      <cdr:x>0.44246</cdr:x>
      <cdr:y>0.97078</cdr:y>
    </cdr:to>
    <cdr:sp macro="" textlink="'Fig 7 data'!$A$23">
      <cdr:nvSpPr>
        <cdr:cNvPr id="11" name="TextBox 10"/>
        <cdr:cNvSpPr txBox="1"/>
      </cdr:nvSpPr>
      <cdr:spPr>
        <a:xfrm xmlns:a="http://schemas.openxmlformats.org/drawingml/2006/main">
          <a:off x="1260329" y="2920988"/>
          <a:ext cx="645510"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BEF69EC7-201F-4707-B80E-2D2000CCB0E1}"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0.41395</cdr:x>
      <cdr:y>0.8961</cdr:y>
    </cdr:from>
    <cdr:to>
      <cdr:x>0.53861</cdr:x>
      <cdr:y>0.97078</cdr:y>
    </cdr:to>
    <cdr:sp macro="" textlink="'Fig 7 data'!$A$24">
      <cdr:nvSpPr>
        <cdr:cNvPr id="15" name="TextBox 14"/>
        <cdr:cNvSpPr txBox="1"/>
      </cdr:nvSpPr>
      <cdr:spPr>
        <a:xfrm xmlns:a="http://schemas.openxmlformats.org/drawingml/2006/main">
          <a:off x="1783059" y="2920988"/>
          <a:ext cx="536962"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9400F92-EF4A-4217-8179-37AE705C9A69}"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0.27027</cdr:x>
      <cdr:y>0</cdr:y>
    </cdr:from>
    <cdr:to>
      <cdr:x>0.96069</cdr:x>
      <cdr:y>0.10714</cdr:y>
    </cdr:to>
    <cdr:sp macro="" textlink="'Fig 7'!$G$3">
      <cdr:nvSpPr>
        <cdr:cNvPr id="2" name="TextBox 1"/>
        <cdr:cNvSpPr txBox="1"/>
      </cdr:nvSpPr>
      <cdr:spPr>
        <a:xfrm xmlns:a="http://schemas.openxmlformats.org/drawingml/2006/main">
          <a:off x="1164167" y="0"/>
          <a:ext cx="2973925" cy="349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8A8F76A-D0F7-4397-B9BD-F086AA70F188}" type="TxLink">
            <a:rPr lang="en-US" sz="1000" b="0" i="0" u="none" strike="noStrike">
              <a:solidFill>
                <a:srgbClr val="000000"/>
              </a:solidFill>
              <a:latin typeface="Arial"/>
              <a:cs typeface="Arial"/>
            </a:rPr>
            <a:pPr algn="r"/>
            <a:t> </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0.11253</cdr:x>
      <cdr:y>0.12987</cdr:y>
    </cdr:from>
    <cdr:to>
      <cdr:x>0.32383</cdr:x>
      <cdr:y>0.3479</cdr:y>
    </cdr:to>
    <cdr:grpSp>
      <cdr:nvGrpSpPr>
        <cdr:cNvPr id="41" name="Group 40"/>
        <cdr:cNvGrpSpPr/>
      </cdr:nvGrpSpPr>
      <cdr:grpSpPr>
        <a:xfrm xmlns:a="http://schemas.openxmlformats.org/drawingml/2006/main">
          <a:off x="481379" y="431992"/>
          <a:ext cx="903896" cy="725242"/>
          <a:chOff x="21166" y="309039"/>
          <a:chExt cx="910181" cy="710726"/>
        </a:xfrm>
      </cdr:grpSpPr>
      <cdr:grpSp>
        <cdr:nvGrpSpPr>
          <cdr:cNvPr id="42" name="Group 41"/>
          <cdr:cNvGrpSpPr/>
        </cdr:nvGrpSpPr>
        <cdr:grpSpPr>
          <a:xfrm xmlns:a="http://schemas.openxmlformats.org/drawingml/2006/main">
            <a:off x="52916" y="742965"/>
            <a:ext cx="180003" cy="276800"/>
            <a:chOff x="52915" y="742950"/>
            <a:chExt cx="180000" cy="276794"/>
          </a:xfrm>
        </cdr:grpSpPr>
        <cdr:sp macro="" textlink="">
          <cdr:nvSpPr>
            <cdr:cNvPr id="45" name="Oval 44"/>
            <cdr:cNvSpPr>
              <a:spLocks xmlns:a="http://schemas.openxmlformats.org/drawingml/2006/main" noChangeAspect="1"/>
            </cdr:cNvSpPr>
          </cdr:nvSpPr>
          <cdr:spPr>
            <a:xfrm xmlns:a="http://schemas.openxmlformats.org/drawingml/2006/main">
              <a:off x="52915" y="839744"/>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6" name="Straight Arrow Connector 45"/>
            <cdr:cNvCxnSpPr/>
          </cdr:nvCxnSpPr>
          <cdr:spPr>
            <a:xfrm xmlns:a="http://schemas.openxmlformats.org/drawingml/2006/main" flipH="1">
              <a:off x="148168" y="742950"/>
              <a:ext cx="0" cy="192044"/>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3" name="TextBox 2"/>
          <cdr:cNvSpPr txBox="1"/>
        </cdr:nvSpPr>
        <cdr:spPr>
          <a:xfrm xmlns:a="http://schemas.openxmlformats.org/drawingml/2006/main">
            <a:off x="29633" y="54342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thousand</a:t>
            </a:r>
          </a:p>
        </cdr:txBody>
      </cdr:sp>
      <cdr:sp macro="" textlink="'Fig 7 data'!$B$8">
        <cdr:nvSpPr>
          <cdr:cNvPr id="44" name="TextBox 2"/>
          <cdr:cNvSpPr txBox="1"/>
        </cdr:nvSpPr>
        <cdr:spPr>
          <a:xfrm xmlns:a="http://schemas.openxmlformats.org/drawingml/2006/main">
            <a:off x="21166" y="30903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F253A85-C3B4-4DE0-A5AB-654F16E08F41}" type="TxLink">
              <a:rPr lang="en-GB" sz="1600" b="1">
                <a:solidFill>
                  <a:srgbClr val="1C625B"/>
                </a:solidFill>
                <a:latin typeface="Arial" pitchFamily="34" charset="0"/>
                <a:cs typeface="Arial" pitchFamily="34" charset="0"/>
              </a:rPr>
              <a:pPr algn="l"/>
              <a:t>16.8</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0.30663</cdr:x>
      <cdr:y>0.06753</cdr:y>
    </cdr:from>
    <cdr:to>
      <cdr:x>0.51794</cdr:x>
      <cdr:y>0.28232</cdr:y>
    </cdr:to>
    <cdr:grpSp>
      <cdr:nvGrpSpPr>
        <cdr:cNvPr id="47" name="Group 46"/>
        <cdr:cNvGrpSpPr/>
      </cdr:nvGrpSpPr>
      <cdr:grpSpPr>
        <a:xfrm xmlns:a="http://schemas.openxmlformats.org/drawingml/2006/main">
          <a:off x="1311697" y="224628"/>
          <a:ext cx="903938" cy="714465"/>
          <a:chOff x="-338672" y="10583"/>
          <a:chExt cx="910196" cy="700152"/>
        </a:xfrm>
      </cdr:grpSpPr>
      <cdr:grpSp>
        <cdr:nvGrpSpPr>
          <cdr:cNvPr id="48" name="Group 47"/>
          <cdr:cNvGrpSpPr/>
        </cdr:nvGrpSpPr>
        <cdr:grpSpPr>
          <a:xfrm xmlns:a="http://schemas.openxmlformats.org/drawingml/2006/main">
            <a:off x="31752" y="433935"/>
            <a:ext cx="180003" cy="276800"/>
            <a:chOff x="31750" y="433926"/>
            <a:chExt cx="179997" cy="276788"/>
          </a:xfrm>
        </cdr:grpSpPr>
        <cdr:sp macro="" textlink="">
          <cdr:nvSpPr>
            <cdr:cNvPr id="51" name="Oval 50"/>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2" name="Straight Arrow Connector 51"/>
            <cdr:cNvCxnSpPr/>
          </cdr:nvCxnSpPr>
          <cdr:spPr>
            <a:xfrm xmlns:a="http://schemas.openxmlformats.org/drawingml/2006/main" flipH="1">
              <a:off x="127001" y="433926"/>
              <a:ext cx="0" cy="192040"/>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9" name="TextBox 2"/>
          <cdr:cNvSpPr txBox="1"/>
        </cdr:nvSpPr>
        <cdr:spPr>
          <a:xfrm xmlns:a="http://schemas.openxmlformats.org/drawingml/2006/main">
            <a:off x="-298453" y="23438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thousand</a:t>
            </a:r>
          </a:p>
        </cdr:txBody>
      </cdr:sp>
      <cdr:sp macro="" textlink="'Fig 7 data'!$B$23">
        <cdr:nvSpPr>
          <cdr:cNvPr id="50" name="TextBox 2"/>
          <cdr:cNvSpPr txBox="1"/>
        </cdr:nvSpPr>
        <cdr:spPr>
          <a:xfrm xmlns:a="http://schemas.openxmlformats.org/drawingml/2006/main">
            <a:off x="-338672" y="10583"/>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0FD974B-52A1-431A-BBA3-D9E13272B675}" type="TxLink">
              <a:rPr lang="en-GB" sz="1600" b="1">
                <a:solidFill>
                  <a:srgbClr val="1C625B"/>
                </a:solidFill>
                <a:latin typeface="Arial" pitchFamily="34" charset="0"/>
                <a:cs typeface="Arial" pitchFamily="34" charset="0"/>
              </a:rPr>
              <a:pPr algn="ctr"/>
              <a:t>19.0</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0.76364</cdr:x>
      <cdr:y>0.08052</cdr:y>
    </cdr:from>
    <cdr:to>
      <cdr:x>0.97495</cdr:x>
      <cdr:y>0.3018</cdr:y>
    </cdr:to>
    <cdr:grpSp>
      <cdr:nvGrpSpPr>
        <cdr:cNvPr id="53" name="Group 52"/>
        <cdr:cNvGrpSpPr/>
      </cdr:nvGrpSpPr>
      <cdr:grpSpPr>
        <a:xfrm xmlns:a="http://schemas.openxmlformats.org/drawingml/2006/main">
          <a:off x="3266687" y="267837"/>
          <a:ext cx="903939" cy="736053"/>
          <a:chOff x="-635009" y="-10584"/>
          <a:chExt cx="910196" cy="721319"/>
        </a:xfrm>
      </cdr:grpSpPr>
      <cdr:grpSp>
        <cdr:nvGrpSpPr>
          <cdr:cNvPr id="54" name="Group 53"/>
          <cdr:cNvGrpSpPr/>
        </cdr:nvGrpSpPr>
        <cdr:grpSpPr>
          <a:xfrm xmlns:a="http://schemas.openxmlformats.org/drawingml/2006/main">
            <a:off x="31752" y="433935"/>
            <a:ext cx="180003" cy="276800"/>
            <a:chOff x="31750" y="433926"/>
            <a:chExt cx="179997" cy="276788"/>
          </a:xfrm>
        </cdr:grpSpPr>
        <cdr:sp macro="" textlink="">
          <cdr:nvSpPr>
            <cdr:cNvPr id="57" name="Oval 56"/>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8" name="Straight Arrow Connector 57"/>
            <cdr:cNvCxnSpPr/>
          </cdr:nvCxnSpPr>
          <cdr:spPr>
            <a:xfrm xmlns:a="http://schemas.openxmlformats.org/drawingml/2006/main" flipH="1">
              <a:off x="127001" y="433926"/>
              <a:ext cx="0" cy="192040"/>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5" name="TextBox 2"/>
          <cdr:cNvSpPr txBox="1"/>
        </cdr:nvSpPr>
        <cdr:spPr>
          <a:xfrm xmlns:a="http://schemas.openxmlformats.org/drawingml/2006/main">
            <a:off x="-594791" y="223802"/>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thousand</a:t>
            </a:r>
          </a:p>
        </cdr:txBody>
      </cdr:sp>
      <cdr:sp macro="" textlink="'Fig 7 data'!$B$48">
        <cdr:nvSpPr>
          <cdr:cNvPr id="56" name="TextBox 2"/>
          <cdr:cNvSpPr txBox="1"/>
        </cdr:nvSpPr>
        <cdr:spPr>
          <a:xfrm xmlns:a="http://schemas.openxmlformats.org/drawingml/2006/main">
            <a:off x="-635009" y="-10584"/>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7A926B7-C142-4316-B4E0-28E95991BE03}" type="TxLink">
              <a:rPr lang="en-GB" sz="1600" b="1">
                <a:solidFill>
                  <a:srgbClr val="1C625B"/>
                </a:solidFill>
                <a:latin typeface="Arial" pitchFamily="34" charset="0"/>
                <a:cs typeface="Arial" pitchFamily="34" charset="0"/>
              </a:rPr>
              <a:pPr algn="r"/>
              <a:t>18.3</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0.19852</cdr:x>
      <cdr:y>0</cdr:y>
    </cdr:from>
    <cdr:to>
      <cdr:x>1</cdr:x>
      <cdr:y>0.10714</cdr:y>
    </cdr:to>
    <cdr:sp macro="" textlink="">
      <cdr:nvSpPr>
        <cdr:cNvPr id="27" name="TextBox 1"/>
        <cdr:cNvSpPr txBox="1"/>
      </cdr:nvSpPr>
      <cdr:spPr>
        <a:xfrm xmlns:a="http://schemas.openxmlformats.org/drawingml/2006/main">
          <a:off x="855108" y="0"/>
          <a:ext cx="3452309" cy="349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chemeClr val="tx1">
                  <a:lumMod val="50000"/>
                  <a:lumOff val="50000"/>
                </a:schemeClr>
              </a:solidFill>
              <a:latin typeface="Arial" pitchFamily="34" charset="0"/>
              <a:cs typeface="Arial" pitchFamily="34" charset="0"/>
            </a:rPr>
            <a:t>Cairngorms</a:t>
          </a:r>
        </a:p>
      </cdr:txBody>
    </cdr:sp>
  </cdr:relSizeAnchor>
</c:userShapes>
</file>

<file path=xl/drawings/drawing14.xml><?xml version="1.0" encoding="utf-8"?>
<c:userShapes xmlns:c="http://schemas.openxmlformats.org/drawingml/2006/chart">
  <cdr:relSizeAnchor xmlns:cdr="http://schemas.openxmlformats.org/drawingml/2006/chartDrawing">
    <cdr:from>
      <cdr:x>0.46437</cdr:x>
      <cdr:y>0.76176</cdr:y>
    </cdr:from>
    <cdr:to>
      <cdr:x>0.70516</cdr:x>
      <cdr:y>0.8539</cdr:y>
    </cdr:to>
    <cdr:sp macro="" textlink="">
      <cdr:nvSpPr>
        <cdr:cNvPr id="3" name="Text Box 2"/>
        <cdr:cNvSpPr txBox="1">
          <a:spLocks xmlns:a="http://schemas.openxmlformats.org/drawingml/2006/main" noChangeArrowheads="1"/>
        </cdr:cNvSpPr>
      </cdr:nvSpPr>
      <cdr:spPr bwMode="auto">
        <a:xfrm xmlns:a="http://schemas.openxmlformats.org/drawingml/2006/main">
          <a:off x="2000235" y="2483084"/>
          <a:ext cx="1037183" cy="300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0.2285</cdr:x>
      <cdr:y>0.76379</cdr:y>
    </cdr:from>
    <cdr:to>
      <cdr:x>0.39558</cdr:x>
      <cdr:y>0.86039</cdr:y>
    </cdr:to>
    <cdr:sp macro="" textlink="">
      <cdr:nvSpPr>
        <cdr:cNvPr id="9" name="Text Box 2"/>
        <cdr:cNvSpPr txBox="1">
          <a:spLocks xmlns:a="http://schemas.openxmlformats.org/drawingml/2006/main" noChangeArrowheads="1"/>
        </cdr:cNvSpPr>
      </cdr:nvSpPr>
      <cdr:spPr bwMode="auto">
        <a:xfrm xmlns:a="http://schemas.openxmlformats.org/drawingml/2006/main">
          <a:off x="984245" y="2489701"/>
          <a:ext cx="719683" cy="314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0.29014</cdr:x>
      <cdr:y>0.89935</cdr:y>
    </cdr:from>
    <cdr:to>
      <cdr:x>0.44</cdr:x>
      <cdr:y>0.97403</cdr:y>
    </cdr:to>
    <cdr:sp macro="" textlink="'Fig 7 data'!$A$23">
      <cdr:nvSpPr>
        <cdr:cNvPr id="11" name="TextBox 10"/>
        <cdr:cNvSpPr txBox="1"/>
      </cdr:nvSpPr>
      <cdr:spPr>
        <a:xfrm xmlns:a="http://schemas.openxmlformats.org/drawingml/2006/main">
          <a:off x="1249754" y="2931571"/>
          <a:ext cx="645509"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5EF2213-56F8-439E-9DE7-C2A03FBE38A6}"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0.41395</cdr:x>
      <cdr:y>0.89935</cdr:y>
    </cdr:from>
    <cdr:to>
      <cdr:x>0.53861</cdr:x>
      <cdr:y>0.97403</cdr:y>
    </cdr:to>
    <cdr:sp macro="" textlink="'Fig 7 data'!$A$24">
      <cdr:nvSpPr>
        <cdr:cNvPr id="15" name="TextBox 14"/>
        <cdr:cNvSpPr txBox="1"/>
      </cdr:nvSpPr>
      <cdr:spPr>
        <a:xfrm xmlns:a="http://schemas.openxmlformats.org/drawingml/2006/main">
          <a:off x="1783076" y="2931571"/>
          <a:ext cx="536963" cy="243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4FA61218-54DA-435B-A7CA-78F5A1D6E7AC}"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0.11499</cdr:x>
      <cdr:y>0.1526</cdr:y>
    </cdr:from>
    <cdr:to>
      <cdr:x>0.32629</cdr:x>
      <cdr:y>0.40634</cdr:y>
    </cdr:to>
    <cdr:grpSp>
      <cdr:nvGrpSpPr>
        <cdr:cNvPr id="41" name="Group 40"/>
        <cdr:cNvGrpSpPr/>
      </cdr:nvGrpSpPr>
      <cdr:grpSpPr>
        <a:xfrm xmlns:a="http://schemas.openxmlformats.org/drawingml/2006/main">
          <a:off x="491902" y="507600"/>
          <a:ext cx="903896" cy="844026"/>
          <a:chOff x="21166" y="192619"/>
          <a:chExt cx="910181" cy="827145"/>
        </a:xfrm>
      </cdr:grpSpPr>
      <cdr:grpSp>
        <cdr:nvGrpSpPr>
          <cdr:cNvPr id="42" name="Group 41"/>
          <cdr:cNvGrpSpPr/>
        </cdr:nvGrpSpPr>
        <cdr:grpSpPr>
          <a:xfrm xmlns:a="http://schemas.openxmlformats.org/drawingml/2006/main">
            <a:off x="52916" y="637129"/>
            <a:ext cx="180003" cy="382635"/>
            <a:chOff x="52915" y="637117"/>
            <a:chExt cx="180000" cy="382627"/>
          </a:xfrm>
        </cdr:grpSpPr>
        <cdr:sp macro="" textlink="">
          <cdr:nvSpPr>
            <cdr:cNvPr id="45" name="Oval 44"/>
            <cdr:cNvSpPr>
              <a:spLocks xmlns:a="http://schemas.openxmlformats.org/drawingml/2006/main" noChangeAspect="1"/>
            </cdr:cNvSpPr>
          </cdr:nvSpPr>
          <cdr:spPr>
            <a:xfrm xmlns:a="http://schemas.openxmlformats.org/drawingml/2006/main">
              <a:off x="52915" y="839744"/>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6" name="Straight Arrow Connector 45"/>
            <cdr:cNvCxnSpPr/>
          </cdr:nvCxnSpPr>
          <cdr:spPr>
            <a:xfrm xmlns:a="http://schemas.openxmlformats.org/drawingml/2006/main" flipH="1">
              <a:off x="148168" y="637117"/>
              <a:ext cx="0" cy="29787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3" name="TextBox 2"/>
          <cdr:cNvSpPr txBox="1"/>
        </cdr:nvSpPr>
        <cdr:spPr>
          <a:xfrm xmlns:a="http://schemas.openxmlformats.org/drawingml/2006/main">
            <a:off x="29633" y="42700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thousand</a:t>
            </a:r>
          </a:p>
        </cdr:txBody>
      </cdr:sp>
      <cdr:sp macro="" textlink="'Fig 7 data'!$C$8">
        <cdr:nvSpPr>
          <cdr:cNvPr id="44" name="TextBox 2"/>
          <cdr:cNvSpPr txBox="1"/>
        </cdr:nvSpPr>
        <cdr:spPr>
          <a:xfrm xmlns:a="http://schemas.openxmlformats.org/drawingml/2006/main">
            <a:off x="21166" y="19261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C08B81F-97E2-4DD5-B088-12DCA816D95A}" type="TxLink">
              <a:rPr lang="en-GB" sz="1600" b="1">
                <a:solidFill>
                  <a:srgbClr val="1C625B"/>
                </a:solidFill>
                <a:latin typeface="Arial" pitchFamily="34" charset="0"/>
                <a:cs typeface="Arial" pitchFamily="34" charset="0"/>
              </a:rPr>
              <a:pPr algn="l"/>
              <a:t>15.4</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0.31153</cdr:x>
      <cdr:y>0.16818</cdr:y>
    </cdr:from>
    <cdr:to>
      <cdr:x>0.52284</cdr:x>
      <cdr:y>0.40894</cdr:y>
    </cdr:to>
    <cdr:grpSp>
      <cdr:nvGrpSpPr>
        <cdr:cNvPr id="47" name="Group 46"/>
        <cdr:cNvGrpSpPr/>
      </cdr:nvGrpSpPr>
      <cdr:grpSpPr>
        <a:xfrm xmlns:a="http://schemas.openxmlformats.org/drawingml/2006/main">
          <a:off x="1332658" y="559424"/>
          <a:ext cx="903938" cy="800850"/>
          <a:chOff x="-338672" y="-74084"/>
          <a:chExt cx="910196" cy="784819"/>
        </a:xfrm>
      </cdr:grpSpPr>
      <cdr:grpSp>
        <cdr:nvGrpSpPr>
          <cdr:cNvPr id="48" name="Group 47"/>
          <cdr:cNvGrpSpPr/>
        </cdr:nvGrpSpPr>
        <cdr:grpSpPr>
          <a:xfrm xmlns:a="http://schemas.openxmlformats.org/drawingml/2006/main">
            <a:off x="31752" y="361954"/>
            <a:ext cx="180003" cy="348781"/>
            <a:chOff x="31750" y="361948"/>
            <a:chExt cx="179997" cy="348766"/>
          </a:xfrm>
        </cdr:grpSpPr>
        <cdr:sp macro="" textlink="">
          <cdr:nvSpPr>
            <cdr:cNvPr id="51" name="Oval 50"/>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2" name="Straight Arrow Connector 51"/>
            <cdr:cNvCxnSpPr/>
          </cdr:nvCxnSpPr>
          <cdr:spPr>
            <a:xfrm xmlns:a="http://schemas.openxmlformats.org/drawingml/2006/main" flipH="1">
              <a:off x="127001" y="361948"/>
              <a:ext cx="0" cy="2640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9" name="TextBox 2"/>
          <cdr:cNvSpPr txBox="1"/>
        </cdr:nvSpPr>
        <cdr:spPr>
          <a:xfrm xmlns:a="http://schemas.openxmlformats.org/drawingml/2006/main">
            <a:off x="-298453" y="14972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thousand</a:t>
            </a:r>
          </a:p>
        </cdr:txBody>
      </cdr:sp>
      <cdr:sp macro="" textlink="'Fig 7 data'!$C$23">
        <cdr:nvSpPr>
          <cdr:cNvPr id="50" name="TextBox 2"/>
          <cdr:cNvSpPr txBox="1"/>
        </cdr:nvSpPr>
        <cdr:spPr>
          <a:xfrm xmlns:a="http://schemas.openxmlformats.org/drawingml/2006/main">
            <a:off x="-338672" y="-74084"/>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654CF0B-027A-4212-BBBE-0FCE7038FEE7}" type="TxLink">
              <a:rPr lang="en-GB" sz="1600" b="1">
                <a:solidFill>
                  <a:srgbClr val="1C625B"/>
                </a:solidFill>
                <a:latin typeface="Arial" pitchFamily="34" charset="0"/>
                <a:cs typeface="Arial" pitchFamily="34" charset="0"/>
              </a:rPr>
              <a:pPr algn="ctr"/>
              <a:t>14.9</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0.76118</cdr:x>
      <cdr:y>0.21363</cdr:y>
    </cdr:from>
    <cdr:to>
      <cdr:x>0.97249</cdr:x>
      <cdr:y>0.45764</cdr:y>
    </cdr:to>
    <cdr:grpSp>
      <cdr:nvGrpSpPr>
        <cdr:cNvPr id="53" name="Group 52"/>
        <cdr:cNvGrpSpPr/>
      </cdr:nvGrpSpPr>
      <cdr:grpSpPr>
        <a:xfrm xmlns:a="http://schemas.openxmlformats.org/drawingml/2006/main">
          <a:off x="3256163" y="710606"/>
          <a:ext cx="903938" cy="811661"/>
          <a:chOff x="-635009" y="-84669"/>
          <a:chExt cx="910196" cy="795405"/>
        </a:xfrm>
      </cdr:grpSpPr>
      <cdr:grpSp>
        <cdr:nvGrpSpPr>
          <cdr:cNvPr id="54" name="Group 53"/>
          <cdr:cNvGrpSpPr/>
        </cdr:nvGrpSpPr>
        <cdr:grpSpPr>
          <a:xfrm xmlns:a="http://schemas.openxmlformats.org/drawingml/2006/main">
            <a:off x="31752" y="351387"/>
            <a:ext cx="180003" cy="359349"/>
            <a:chOff x="31750" y="351381"/>
            <a:chExt cx="179997" cy="359333"/>
          </a:xfrm>
        </cdr:grpSpPr>
        <cdr:sp macro="" textlink="">
          <cdr:nvSpPr>
            <cdr:cNvPr id="57" name="Oval 56"/>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8" name="Straight Arrow Connector 57"/>
            <cdr:cNvCxnSpPr/>
          </cdr:nvCxnSpPr>
          <cdr:spPr>
            <a:xfrm xmlns:a="http://schemas.openxmlformats.org/drawingml/2006/main" flipH="1">
              <a:off x="127001" y="351381"/>
              <a:ext cx="0" cy="274585"/>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5" name="TextBox 2"/>
          <cdr:cNvSpPr txBox="1"/>
        </cdr:nvSpPr>
        <cdr:spPr>
          <a:xfrm xmlns:a="http://schemas.openxmlformats.org/drawingml/2006/main">
            <a:off x="-594791" y="149716"/>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thousand</a:t>
            </a:r>
          </a:p>
        </cdr:txBody>
      </cdr:sp>
      <cdr:sp macro="" textlink="'Fig 7 data'!$C$48">
        <cdr:nvSpPr>
          <cdr:cNvPr id="56" name="TextBox 2"/>
          <cdr:cNvSpPr txBox="1"/>
        </cdr:nvSpPr>
        <cdr:spPr>
          <a:xfrm xmlns:a="http://schemas.openxmlformats.org/drawingml/2006/main">
            <a:off x="-635009" y="-84669"/>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AA821BA-B89A-47A1-89BE-EF1A70A48DA8}" type="TxLink">
              <a:rPr lang="en-GB" sz="1600" b="1">
                <a:solidFill>
                  <a:srgbClr val="1C625B"/>
                </a:solidFill>
                <a:latin typeface="Arial" pitchFamily="34" charset="0"/>
                <a:cs typeface="Arial" pitchFamily="34" charset="0"/>
              </a:rPr>
              <a:pPr algn="r"/>
              <a:t>13.5</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0.03636</cdr:x>
      <cdr:y>0</cdr:y>
    </cdr:from>
    <cdr:to>
      <cdr:x>1</cdr:x>
      <cdr:y>0.10714</cdr:y>
    </cdr:to>
    <cdr:sp macro="" textlink="">
      <cdr:nvSpPr>
        <cdr:cNvPr id="27" name="TextBox 1"/>
        <cdr:cNvSpPr txBox="1"/>
      </cdr:nvSpPr>
      <cdr:spPr>
        <a:xfrm xmlns:a="http://schemas.openxmlformats.org/drawingml/2006/main">
          <a:off x="156617" y="0"/>
          <a:ext cx="4150800" cy="349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chemeClr val="tx1">
                  <a:lumMod val="50000"/>
                  <a:lumOff val="50000"/>
                </a:schemeClr>
              </a:solidFill>
              <a:latin typeface="Arial" pitchFamily="34" charset="0"/>
              <a:cs typeface="Arial" pitchFamily="34" charset="0"/>
            </a:rPr>
            <a:t>Loch</a:t>
          </a:r>
          <a:r>
            <a:rPr lang="en-GB" sz="1600" b="1" baseline="0">
              <a:solidFill>
                <a:schemeClr val="tx1">
                  <a:lumMod val="50000"/>
                  <a:lumOff val="50000"/>
                </a:schemeClr>
              </a:solidFill>
              <a:latin typeface="Arial" pitchFamily="34" charset="0"/>
              <a:cs typeface="Arial" pitchFamily="34" charset="0"/>
            </a:rPr>
            <a:t> Lomond and The Trossachs</a:t>
          </a:r>
          <a:endParaRPr lang="en-GB" sz="1600" b="1">
            <a:solidFill>
              <a:schemeClr val="tx1">
                <a:lumMod val="50000"/>
                <a:lumOff val="50000"/>
              </a:schemeClr>
            </a:solidFill>
            <a:latin typeface="Arial" pitchFamily="34" charset="0"/>
            <a:cs typeface="Arial"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1</xdr:rowOff>
    </xdr:from>
    <xdr:to>
      <xdr:col>6</xdr:col>
      <xdr:colOff>603249</xdr:colOff>
      <xdr:row>50</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13</xdr:col>
      <xdr:colOff>603249</xdr:colOff>
      <xdr:row>50</xdr:row>
      <xdr:rowOff>126999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xdr:row>
      <xdr:rowOff>0</xdr:rowOff>
    </xdr:from>
    <xdr:to>
      <xdr:col>20</xdr:col>
      <xdr:colOff>603249</xdr:colOff>
      <xdr:row>50</xdr:row>
      <xdr:rowOff>126999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349249</xdr:colOff>
      <xdr:row>2</xdr:row>
      <xdr:rowOff>111126</xdr:rowOff>
    </xdr:from>
    <xdr:to>
      <xdr:col>6</xdr:col>
      <xdr:colOff>254000</xdr:colOff>
      <xdr:row>4</xdr:row>
      <xdr:rowOff>95250</xdr:rowOff>
    </xdr:to>
    <xdr:sp macro="" textlink="">
      <xdr:nvSpPr>
        <xdr:cNvPr id="13" name="TextBox 12"/>
        <xdr:cNvSpPr txBox="1"/>
      </xdr:nvSpPr>
      <xdr:spPr>
        <a:xfrm>
          <a:off x="1555749" y="793751"/>
          <a:ext cx="2317751" cy="301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595959"/>
              </a:solidFill>
              <a:latin typeface="Arial" pitchFamily="34" charset="0"/>
              <a:cs typeface="Arial" pitchFamily="34" charset="0"/>
            </a:rPr>
            <a:t>Children (aged 0</a:t>
          </a:r>
          <a:r>
            <a:rPr lang="en-GB" sz="1400" b="1" baseline="0">
              <a:solidFill>
                <a:srgbClr val="595959"/>
              </a:solidFill>
              <a:latin typeface="Arial" pitchFamily="34" charset="0"/>
              <a:cs typeface="Arial" pitchFamily="34" charset="0"/>
            </a:rPr>
            <a:t> to </a:t>
          </a:r>
          <a:r>
            <a:rPr lang="en-GB" sz="1400" b="1">
              <a:solidFill>
                <a:srgbClr val="595959"/>
              </a:solidFill>
              <a:latin typeface="Arial" pitchFamily="34" charset="0"/>
              <a:cs typeface="Arial" pitchFamily="34" charset="0"/>
            </a:rPr>
            <a:t>15)</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0.34325</cdr:x>
      <cdr:y>0.38229</cdr:y>
    </cdr:from>
    <cdr:to>
      <cdr:x>0.63164</cdr:x>
      <cdr:y>0.41739</cdr:y>
    </cdr:to>
    <cdr:sp macro="" textlink="">
      <cdr:nvSpPr>
        <cdr:cNvPr id="4" name="TextBox 2"/>
        <cdr:cNvSpPr txBox="1"/>
      </cdr:nvSpPr>
      <cdr:spPr>
        <a:xfrm xmlns:a="http://schemas.openxmlformats.org/drawingml/2006/main">
          <a:off x="1468162" y="3107253"/>
          <a:ext cx="1233495" cy="2852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7.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0.38693</cdr:x>
      <cdr:y>0.37693</cdr:y>
    </cdr:from>
    <cdr:to>
      <cdr:x>0.62644</cdr:x>
      <cdr:y>0.42006</cdr:y>
    </cdr:to>
    <cdr:sp macro="" textlink="">
      <cdr:nvSpPr>
        <cdr:cNvPr id="4" name="TextBox 2"/>
        <cdr:cNvSpPr txBox="1"/>
      </cdr:nvSpPr>
      <cdr:spPr>
        <a:xfrm xmlns:a="http://schemas.openxmlformats.org/drawingml/2006/main">
          <a:off x="1654982" y="3063687"/>
          <a:ext cx="1024427" cy="35056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0.36917</cdr:x>
      <cdr:y>0.03454</cdr:y>
    </cdr:from>
    <cdr:to>
      <cdr:x>0.91805</cdr:x>
      <cdr:y>0.07269</cdr:y>
    </cdr:to>
    <cdr:sp macro="" textlink="">
      <cdr:nvSpPr>
        <cdr:cNvPr id="19" name="TextBox 12"/>
        <cdr:cNvSpPr txBox="1"/>
      </cdr:nvSpPr>
      <cdr:spPr>
        <a:xfrm xmlns:a="http://schemas.openxmlformats.org/drawingml/2006/main">
          <a:off x="1558925" y="273050"/>
          <a:ext cx="2317751" cy="3016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rgbClr val="595959"/>
              </a:solidFill>
              <a:latin typeface="Arial" pitchFamily="34" charset="0"/>
              <a:cs typeface="Arial" pitchFamily="34" charset="0"/>
            </a:rPr>
            <a:t>Working age</a:t>
          </a:r>
        </a:p>
      </cdr:txBody>
    </cdr:sp>
  </cdr:relSizeAnchor>
</c:userShapes>
</file>

<file path=xl/drawings/drawing18.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0.36871</cdr:x>
      <cdr:y>0.4824</cdr:y>
    </cdr:from>
    <cdr:to>
      <cdr:x>0.62326</cdr:x>
      <cdr:y>0.52353</cdr:y>
    </cdr:to>
    <cdr:sp macro="" textlink="">
      <cdr:nvSpPr>
        <cdr:cNvPr id="4" name="TextBox 2"/>
        <cdr:cNvSpPr txBox="1"/>
      </cdr:nvSpPr>
      <cdr:spPr>
        <a:xfrm xmlns:a="http://schemas.openxmlformats.org/drawingml/2006/main">
          <a:off x="1577047" y="3920947"/>
          <a:ext cx="1088755" cy="3343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0.37222</cdr:x>
      <cdr:y>0.03287</cdr:y>
    </cdr:from>
    <cdr:to>
      <cdr:x>0.98919</cdr:x>
      <cdr:y>0.07032</cdr:y>
    </cdr:to>
    <cdr:sp macro="" textlink="">
      <cdr:nvSpPr>
        <cdr:cNvPr id="19" name="TextBox 12"/>
        <cdr:cNvSpPr txBox="1"/>
      </cdr:nvSpPr>
      <cdr:spPr>
        <a:xfrm xmlns:a="http://schemas.openxmlformats.org/drawingml/2006/main">
          <a:off x="1592037" y="267134"/>
          <a:ext cx="2638891" cy="30439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rgbClr val="595959"/>
              </a:solidFill>
              <a:latin typeface="Arial" pitchFamily="34" charset="0"/>
              <a:cs typeface="Arial" pitchFamily="34" charset="0"/>
            </a:rPr>
            <a:t>Pensionable age and over</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607218</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0.69154</cdr:x>
      <cdr:y>0.77523</cdr:y>
    </cdr:from>
    <cdr:to>
      <cdr:x>0.94081</cdr:x>
      <cdr:y>0.85326</cdr:y>
    </cdr:to>
    <cdr:sp macro="" textlink="">
      <cdr:nvSpPr>
        <cdr:cNvPr id="3" name="Text Box 2"/>
        <cdr:cNvSpPr txBox="1">
          <a:spLocks xmlns:a="http://schemas.openxmlformats.org/drawingml/2006/main" noChangeArrowheads="1"/>
        </cdr:cNvSpPr>
      </cdr:nvSpPr>
      <cdr:spPr bwMode="auto">
        <a:xfrm xmlns:a="http://schemas.openxmlformats.org/drawingml/2006/main">
          <a:off x="5935572" y="4528890"/>
          <a:ext cx="2139510" cy="455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2800" b="1" i="0" u="none" strike="noStrike" baseline="0">
              <a:solidFill>
                <a:schemeClr val="bg1"/>
              </a:solidFill>
              <a:latin typeface="Arial"/>
              <a:cs typeface="Arial"/>
            </a:rPr>
            <a:t>Projected</a:t>
          </a:r>
          <a:endParaRPr lang="en-GB" sz="180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0.00723</cdr:x>
      <cdr:y>0.94066</cdr:y>
    </cdr:from>
    <cdr:to>
      <cdr:x>0.06488</cdr:x>
      <cdr:y>0.9765</cdr:y>
    </cdr:to>
    <cdr:sp macro="" textlink="">
      <cdr:nvSpPr>
        <cdr:cNvPr id="6" name="Text Box 5"/>
        <cdr:cNvSpPr txBox="1">
          <a:spLocks xmlns:a="http://schemas.openxmlformats.org/drawingml/2006/main" noChangeArrowheads="1"/>
        </cdr:cNvSpPr>
      </cdr:nvSpPr>
      <cdr:spPr bwMode="auto">
        <a:xfrm xmlns:a="http://schemas.openxmlformats.org/drawingml/2006/main">
          <a:off x="62091" y="5495322"/>
          <a:ext cx="494814" cy="209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1" i="0" u="none" strike="noStrike" baseline="0">
              <a:solidFill>
                <a:sysClr val="windowText" lastClr="000000"/>
              </a:solidFill>
              <a:latin typeface="Arial"/>
              <a:cs typeface="Arial"/>
            </a:rPr>
            <a:t>Note </a:t>
          </a:r>
        </a:p>
        <a:p xmlns:a="http://schemas.openxmlformats.org/drawingml/2006/main">
          <a:pPr algn="l" rtl="0">
            <a:defRPr sz="1000"/>
          </a:pPr>
          <a:endParaRPr lang="en-GB" sz="1000">
            <a:solidFill>
              <a:sysClr val="windowText" lastClr="000000"/>
            </a:solidFill>
          </a:endParaRPr>
        </a:p>
      </cdr:txBody>
    </cdr:sp>
  </cdr:relSizeAnchor>
  <cdr:relSizeAnchor xmlns:cdr="http://schemas.openxmlformats.org/drawingml/2006/chartDrawing">
    <cdr:from>
      <cdr:x>0.45869</cdr:x>
      <cdr:y>0.77536</cdr:y>
    </cdr:from>
    <cdr:to>
      <cdr:x>0.65787</cdr:x>
      <cdr:y>0.85518</cdr:y>
    </cdr:to>
    <cdr:sp macro="" textlink="">
      <cdr:nvSpPr>
        <cdr:cNvPr id="9" name="Text Box 2"/>
        <cdr:cNvSpPr txBox="1">
          <a:spLocks xmlns:a="http://schemas.openxmlformats.org/drawingml/2006/main" noChangeArrowheads="1"/>
        </cdr:cNvSpPr>
      </cdr:nvSpPr>
      <cdr:spPr bwMode="auto">
        <a:xfrm xmlns:a="http://schemas.openxmlformats.org/drawingml/2006/main">
          <a:off x="3937000" y="4529668"/>
          <a:ext cx="1709559" cy="466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2800" b="1" i="0" u="none" strike="noStrike" baseline="0">
              <a:solidFill>
                <a:schemeClr val="bg1"/>
              </a:solidFill>
              <a:latin typeface="Arial"/>
              <a:cs typeface="Arial"/>
            </a:rPr>
            <a:t>Actual  </a:t>
          </a:r>
          <a:endParaRPr lang="en-GB" sz="1800" b="1" baseline="30000">
            <a:solidFill>
              <a:schemeClr val="bg1"/>
            </a:solidFill>
          </a:endParaRPr>
        </a:p>
      </cdr:txBody>
    </cdr:sp>
  </cdr:relSizeAnchor>
  <cdr:relSizeAnchor xmlns:cdr="http://schemas.openxmlformats.org/drawingml/2006/chartDrawing">
    <cdr:from>
      <cdr:x>0</cdr:x>
      <cdr:y>0</cdr:y>
    </cdr:from>
    <cdr:to>
      <cdr:x>1</cdr:x>
      <cdr:y>0.05049</cdr:y>
    </cdr:to>
    <cdr:sp macro="" textlink="'Fig 3 data'!$A$1:$I$1">
      <cdr:nvSpPr>
        <cdr:cNvPr id="7" name="TextBox 6"/>
        <cdr:cNvSpPr txBox="1"/>
      </cdr:nvSpPr>
      <cdr:spPr>
        <a:xfrm xmlns:a="http://schemas.openxmlformats.org/drawingml/2006/main">
          <a:off x="0" y="0"/>
          <a:ext cx="8591550" cy="295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30E8F40-73ED-4B6C-8CEC-2FEB4958D699}" type="TxLink">
            <a:rPr lang="en-GB" sz="1400" b="1">
              <a:latin typeface="Arial" pitchFamily="34" charset="0"/>
              <a:cs typeface="Arial" pitchFamily="34" charset="0"/>
            </a:rPr>
            <a:pPr algn="ctr"/>
            <a:t>Figure 3 : Estimated population of Scotland, actual and projected (2014-based), 1964 to 2039</a:t>
          </a:fld>
          <a:endParaRPr lang="en-GB" sz="1400" b="1">
            <a:latin typeface="Arial" pitchFamily="34" charset="0"/>
            <a:cs typeface="Arial" pitchFamily="34" charset="0"/>
          </a:endParaRPr>
        </a:p>
      </cdr:txBody>
    </cdr:sp>
  </cdr:relSizeAnchor>
  <cdr:relSizeAnchor xmlns:cdr="http://schemas.openxmlformats.org/drawingml/2006/chartDrawing">
    <cdr:from>
      <cdr:x>0</cdr:x>
      <cdr:y>0.95861</cdr:y>
    </cdr:from>
    <cdr:to>
      <cdr:x>1</cdr:x>
      <cdr:y>0.99837</cdr:y>
    </cdr:to>
    <cdr:sp macro="" textlink="'Fig 3 data'!$A$87:$C$87">
      <cdr:nvSpPr>
        <cdr:cNvPr id="13" name="TextBox 12"/>
        <cdr:cNvSpPr txBox="1"/>
      </cdr:nvSpPr>
      <cdr:spPr>
        <a:xfrm xmlns:a="http://schemas.openxmlformats.org/drawingml/2006/main">
          <a:off x="0" y="5605500"/>
          <a:ext cx="8589065" cy="232497"/>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3FBBD159-4A7B-49D0-85FD-6687BAA47C85}" type="TxLink">
            <a:rPr lang="en-GB" sz="1000">
              <a:solidFill>
                <a:sysClr val="windowText" lastClr="000000"/>
              </a:solidFill>
              <a:latin typeface="Arial" pitchFamily="34" charset="0"/>
              <a:cs typeface="Arial" pitchFamily="34" charset="0"/>
            </a:rPr>
            <a:pPr algn="l"/>
            <a:t>Figures up to and including 2014 are mid-year population estimates (actual). Figures after this date are 2014-based mid-year projections (projected).</a:t>
          </a:fld>
          <a:endParaRPr lang="en-GB" sz="100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0.59679</cdr:x>
      <cdr:y>0.89493</cdr:y>
    </cdr:from>
    <cdr:to>
      <cdr:x>0.68064</cdr:x>
      <cdr:y>0.94203</cdr:y>
    </cdr:to>
    <cdr:sp macro="" textlink="'Fig 3 data'!$A$58">
      <cdr:nvSpPr>
        <cdr:cNvPr id="11" name="TextBox 10"/>
        <cdr:cNvSpPr txBox="1"/>
      </cdr:nvSpPr>
      <cdr:spPr>
        <a:xfrm xmlns:a="http://schemas.openxmlformats.org/drawingml/2006/main">
          <a:off x="5122334" y="5228167"/>
          <a:ext cx="719666" cy="275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42DA262-3C65-4E29-BB4C-CE576A3CC849}" type="TxLink">
            <a:rPr lang="en-GB" sz="1400" b="1">
              <a:solidFill>
                <a:schemeClr val="tx1">
                  <a:lumMod val="65000"/>
                  <a:lumOff val="35000"/>
                </a:schemeClr>
              </a:solidFill>
              <a:latin typeface="Arial" pitchFamily="34" charset="0"/>
              <a:cs typeface="Arial" pitchFamily="34" charset="0"/>
            </a:rPr>
            <a:pPr algn="r"/>
            <a:t>2014</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0.6683</cdr:x>
      <cdr:y>0.89493</cdr:y>
    </cdr:from>
    <cdr:to>
      <cdr:x>0.75462</cdr:x>
      <cdr:y>0.93297</cdr:y>
    </cdr:to>
    <cdr:sp macro="" textlink="'Fig 3 data'!$A$59">
      <cdr:nvSpPr>
        <cdr:cNvPr id="15" name="TextBox 14"/>
        <cdr:cNvSpPr txBox="1"/>
      </cdr:nvSpPr>
      <cdr:spPr>
        <a:xfrm xmlns:a="http://schemas.openxmlformats.org/drawingml/2006/main">
          <a:off x="5736103" y="5228181"/>
          <a:ext cx="740892" cy="222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EBFC1D4-8654-4244-868D-784F90A63F0A}" type="TxLink">
            <a:rPr lang="en-GB" sz="1400" b="1">
              <a:solidFill>
                <a:schemeClr val="tx1">
                  <a:lumMod val="65000"/>
                  <a:lumOff val="35000"/>
                </a:schemeClr>
              </a:solidFill>
              <a:latin typeface="Arial" pitchFamily="34" charset="0"/>
              <a:cs typeface="Arial" pitchFamily="34" charset="0"/>
            </a:rPr>
            <a:pPr algn="l"/>
            <a:t>2015</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0.05672</cdr:x>
      <cdr:y>0.14249</cdr:y>
    </cdr:from>
    <cdr:to>
      <cdr:x>0.16276</cdr:x>
      <cdr:y>0.31704</cdr:y>
    </cdr:to>
    <cdr:grpSp>
      <cdr:nvGrpSpPr>
        <cdr:cNvPr id="40" name="Group 39"/>
        <cdr:cNvGrpSpPr/>
      </cdr:nvGrpSpPr>
      <cdr:grpSpPr>
        <a:xfrm xmlns:a="http://schemas.openxmlformats.org/drawingml/2006/main">
          <a:off x="487313" y="834689"/>
          <a:ext cx="911048" cy="1022492"/>
          <a:chOff x="486834" y="832425"/>
          <a:chExt cx="910166" cy="1019744"/>
        </a:xfrm>
      </cdr:grpSpPr>
      <cdr:grpSp>
        <cdr:nvGrpSpPr>
          <cdr:cNvPr id="17" name="Group 16"/>
          <cdr:cNvGrpSpPr/>
        </cdr:nvGrpSpPr>
        <cdr:grpSpPr>
          <a:xfrm xmlns:a="http://schemas.openxmlformats.org/drawingml/2006/main">
            <a:off x="539749" y="1397002"/>
            <a:ext cx="180000" cy="455167"/>
            <a:chOff x="698499" y="1301751"/>
            <a:chExt cx="180000" cy="455167"/>
          </a:xfrm>
        </cdr:grpSpPr>
        <cdr:sp macro="" textlink="">
          <cdr:nvSpPr>
            <cdr:cNvPr id="10" name="Oval 9"/>
            <cdr:cNvSpPr>
              <a:spLocks xmlns:a="http://schemas.openxmlformats.org/drawingml/2006/main" noChangeAspect="1"/>
            </cdr:cNvSpPr>
          </cdr:nvSpPr>
          <cdr:spPr>
            <a:xfrm xmlns:a="http://schemas.openxmlformats.org/drawingml/2006/main">
              <a:off x="698499" y="1576918"/>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cxnSp macro="">
          <cdr:nvCxnSpPr>
            <cdr:cNvPr id="8" name="Straight Arrow Connector 7"/>
            <cdr:cNvCxnSpPr/>
          </cdr:nvCxnSpPr>
          <cdr:spPr>
            <a:xfrm xmlns:a="http://schemas.openxmlformats.org/drawingml/2006/main">
              <a:off x="793752" y="1301751"/>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4" name="TextBox 2"/>
          <cdr:cNvSpPr txBox="1"/>
        </cdr:nvSpPr>
        <cdr:spPr>
          <a:xfrm xmlns:a="http://schemas.openxmlformats.org/drawingml/2006/main">
            <a:off x="495301" y="1153584"/>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1C625B"/>
                </a:solidFill>
                <a:latin typeface="Arial" pitchFamily="34" charset="0"/>
                <a:cs typeface="Arial" pitchFamily="34" charset="0"/>
              </a:rPr>
              <a:t>million</a:t>
            </a:r>
          </a:p>
        </cdr:txBody>
      </cdr:sp>
      <cdr:sp macro="" textlink="'Fig 3 data'!$B$6">
        <cdr:nvSpPr>
          <cdr:cNvPr id="25" name="TextBox 2"/>
          <cdr:cNvSpPr txBox="1"/>
        </cdr:nvSpPr>
        <cdr:spPr>
          <a:xfrm xmlns:a="http://schemas.openxmlformats.org/drawingml/2006/main">
            <a:off x="486834" y="832425"/>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B60CE21-B97C-489F-8D1E-C757999BAEFF}" type="TxLink">
              <a:rPr lang="en-GB" sz="2400" b="1">
                <a:solidFill>
                  <a:srgbClr val="1C625B"/>
                </a:solidFill>
                <a:latin typeface="Arial" pitchFamily="34" charset="0"/>
                <a:cs typeface="Arial" pitchFamily="34" charset="0"/>
              </a:rPr>
              <a:pPr algn="l"/>
              <a:t>5.21</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0.88656</cdr:x>
      <cdr:y>0.08294</cdr:y>
    </cdr:from>
    <cdr:to>
      <cdr:x>0.98274</cdr:x>
      <cdr:y>0.25206</cdr:y>
    </cdr:to>
    <cdr:grpSp>
      <cdr:nvGrpSpPr>
        <cdr:cNvPr id="39" name="Group 38"/>
        <cdr:cNvGrpSpPr/>
      </cdr:nvGrpSpPr>
      <cdr:grpSpPr>
        <a:xfrm xmlns:a="http://schemas.openxmlformats.org/drawingml/2006/main">
          <a:off x="7616925" y="485852"/>
          <a:ext cx="826335" cy="990684"/>
          <a:chOff x="7620000" y="389467"/>
          <a:chExt cx="825500" cy="987993"/>
        </a:xfrm>
      </cdr:grpSpPr>
      <cdr:grpSp>
        <cdr:nvGrpSpPr>
          <cdr:cNvPr id="28" name="Group 27"/>
          <cdr:cNvGrpSpPr/>
        </cdr:nvGrpSpPr>
        <cdr:grpSpPr>
          <a:xfrm xmlns:a="http://schemas.openxmlformats.org/drawingml/2006/main">
            <a:off x="8202082" y="922293"/>
            <a:ext cx="180000" cy="455167"/>
            <a:chOff x="359832" y="543410"/>
            <a:chExt cx="180000" cy="455167"/>
          </a:xfrm>
        </cdr:grpSpPr>
        <cdr:sp macro="" textlink="">
          <cdr:nvSpPr>
            <cdr:cNvPr id="31" name="Oval 30"/>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2" name="Straight Arrow Connector 31"/>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9" name="TextBox 2"/>
          <cdr:cNvSpPr txBox="1"/>
        </cdr:nvSpPr>
        <cdr:spPr>
          <a:xfrm xmlns:a="http://schemas.openxmlformats.org/drawingml/2006/main">
            <a:off x="7662333" y="710625"/>
            <a:ext cx="762002" cy="210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1C625B"/>
                </a:solidFill>
                <a:latin typeface="Arial" pitchFamily="34" charset="0"/>
                <a:cs typeface="Arial" pitchFamily="34" charset="0"/>
              </a:rPr>
              <a:t>million</a:t>
            </a:r>
          </a:p>
        </cdr:txBody>
      </cdr:sp>
      <cdr:sp macro="" textlink="'Fig 3 data'!$B$83">
        <cdr:nvSpPr>
          <cdr:cNvPr id="30" name="TextBox 2"/>
          <cdr:cNvSpPr txBox="1"/>
        </cdr:nvSpPr>
        <cdr:spPr>
          <a:xfrm xmlns:a="http://schemas.openxmlformats.org/drawingml/2006/main">
            <a:off x="7620000" y="389467"/>
            <a:ext cx="825500"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AFCC102-6B92-431A-9633-2AEE17C3DAE2}" type="TxLink">
              <a:rPr lang="en-GB" sz="2400" b="1">
                <a:solidFill>
                  <a:srgbClr val="1C625B"/>
                </a:solidFill>
                <a:latin typeface="Arial" pitchFamily="34" charset="0"/>
                <a:cs typeface="Arial" pitchFamily="34" charset="0"/>
              </a:rPr>
              <a:pPr algn="r"/>
              <a:t>5.70</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0.61258</cdr:x>
      <cdr:y>0.13537</cdr:y>
    </cdr:from>
    <cdr:to>
      <cdr:x>0.71862</cdr:x>
      <cdr:y>0.30631</cdr:y>
    </cdr:to>
    <cdr:grpSp>
      <cdr:nvGrpSpPr>
        <cdr:cNvPr id="33" name="Group 32"/>
        <cdr:cNvGrpSpPr/>
      </cdr:nvGrpSpPr>
      <cdr:grpSpPr>
        <a:xfrm xmlns:a="http://schemas.openxmlformats.org/drawingml/2006/main">
          <a:off x="5263012" y="792981"/>
          <a:ext cx="911048" cy="1001345"/>
          <a:chOff x="0" y="0"/>
          <a:chExt cx="910166" cy="998577"/>
        </a:xfrm>
      </cdr:grpSpPr>
      <cdr:grpSp>
        <cdr:nvGrpSpPr>
          <cdr:cNvPr id="34" name="Group 33"/>
          <cdr:cNvGrpSpPr/>
        </cdr:nvGrpSpPr>
        <cdr:grpSpPr>
          <a:xfrm xmlns:a="http://schemas.openxmlformats.org/drawingml/2006/main">
            <a:off x="359832" y="543410"/>
            <a:ext cx="180000" cy="455167"/>
            <a:chOff x="359832" y="543410"/>
            <a:chExt cx="180000" cy="455167"/>
          </a:xfrm>
        </cdr:grpSpPr>
        <cdr:sp macro="" textlink="">
          <cdr:nvSpPr>
            <cdr:cNvPr id="37" name="Oval 36"/>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8" name="Straight Arrow Connector 37"/>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35" name="TextBox 2"/>
          <cdr:cNvSpPr txBox="1"/>
        </cdr:nvSpPr>
        <cdr:spPr>
          <a:xfrm xmlns:a="http://schemas.openxmlformats.org/drawingml/2006/main">
            <a:off x="19050" y="342325"/>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itchFamily="34" charset="0"/>
                <a:cs typeface="Arial" pitchFamily="34" charset="0"/>
              </a:rPr>
              <a:t>million</a:t>
            </a:r>
          </a:p>
        </cdr:txBody>
      </cdr:sp>
      <cdr:sp macro="" textlink="'Fig 3 data'!$B$58">
        <cdr:nvSpPr>
          <cdr:cNvPr id="36" name="TextBox 2"/>
          <cdr:cNvSpPr txBox="1"/>
        </cdr:nvSpPr>
        <cdr:spPr>
          <a:xfrm xmlns:a="http://schemas.openxmlformats.org/drawingml/2006/main">
            <a:off x="0" y="0"/>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478537-549C-4E88-A4F8-0C43A79E7BF8}" type="TxLink">
              <a:rPr lang="en-GB" sz="2400" b="1">
                <a:solidFill>
                  <a:srgbClr val="1C625B"/>
                </a:solidFill>
                <a:latin typeface="Arial" pitchFamily="34" charset="0"/>
                <a:cs typeface="Arial" pitchFamily="34" charset="0"/>
              </a:rPr>
              <a:pPr algn="ctr"/>
              <a:t>5.35</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0.69154</cdr:x>
      <cdr:y>0.77523</cdr:y>
    </cdr:from>
    <cdr:to>
      <cdr:x>0.94081</cdr:x>
      <cdr:y>0.85326</cdr:y>
    </cdr:to>
    <cdr:sp macro="" textlink="">
      <cdr:nvSpPr>
        <cdr:cNvPr id="2" name="Text Box 2"/>
        <cdr:cNvSpPr txBox="1">
          <a:spLocks xmlns:a="http://schemas.openxmlformats.org/drawingml/2006/main" noChangeArrowheads="1"/>
        </cdr:cNvSpPr>
      </cdr:nvSpPr>
      <cdr:spPr bwMode="auto">
        <a:xfrm xmlns:a="http://schemas.openxmlformats.org/drawingml/2006/main">
          <a:off x="5935572" y="4528890"/>
          <a:ext cx="2139510" cy="455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2800" b="1" i="0" u="none" strike="noStrike" baseline="0">
              <a:solidFill>
                <a:schemeClr val="bg1"/>
              </a:solidFill>
              <a:latin typeface="Arial"/>
              <a:cs typeface="Arial"/>
            </a:rPr>
            <a:t>Projected</a:t>
          </a:r>
          <a:endParaRPr lang="en-GB" sz="180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12"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14"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0.45869</cdr:x>
      <cdr:y>0.77536</cdr:y>
    </cdr:from>
    <cdr:to>
      <cdr:x>0.65787</cdr:x>
      <cdr:y>0.85518</cdr:y>
    </cdr:to>
    <cdr:sp macro="" textlink="">
      <cdr:nvSpPr>
        <cdr:cNvPr id="18" name="Text Box 2"/>
        <cdr:cNvSpPr txBox="1">
          <a:spLocks xmlns:a="http://schemas.openxmlformats.org/drawingml/2006/main" noChangeArrowheads="1"/>
        </cdr:cNvSpPr>
      </cdr:nvSpPr>
      <cdr:spPr bwMode="auto">
        <a:xfrm xmlns:a="http://schemas.openxmlformats.org/drawingml/2006/main">
          <a:off x="3937000" y="4529668"/>
          <a:ext cx="1709559" cy="466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2800" b="1" i="0" u="none" strike="noStrike" baseline="0">
              <a:solidFill>
                <a:schemeClr val="bg1"/>
              </a:solidFill>
              <a:latin typeface="Arial"/>
              <a:cs typeface="Arial"/>
            </a:rPr>
            <a:t>Actual  </a:t>
          </a:r>
          <a:endParaRPr lang="en-GB" sz="1800" b="1" baseline="30000">
            <a:solidFill>
              <a:schemeClr val="bg1"/>
            </a:solidFill>
          </a:endParaRPr>
        </a:p>
      </cdr:txBody>
    </cdr:sp>
  </cdr:relSizeAnchor>
  <cdr:relSizeAnchor xmlns:cdr="http://schemas.openxmlformats.org/drawingml/2006/chartDrawing">
    <cdr:from>
      <cdr:x>0</cdr:x>
      <cdr:y>0</cdr:y>
    </cdr:from>
    <cdr:to>
      <cdr:x>1</cdr:x>
      <cdr:y>0.05049</cdr:y>
    </cdr:to>
    <cdr:sp macro="" textlink="'Fig 3 data'!$A$1:$I$1">
      <cdr:nvSpPr>
        <cdr:cNvPr id="19" name="TextBox 6"/>
        <cdr:cNvSpPr txBox="1"/>
      </cdr:nvSpPr>
      <cdr:spPr>
        <a:xfrm xmlns:a="http://schemas.openxmlformats.org/drawingml/2006/main">
          <a:off x="0" y="0"/>
          <a:ext cx="8591550" cy="295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30E8F40-73ED-4B6C-8CEC-2FEB4958D699}" type="TxLink">
            <a:rPr lang="en-GB" sz="1400" b="1" i="0" u="none" strike="noStrike">
              <a:solidFill>
                <a:srgbClr val="000000"/>
              </a:solidFill>
              <a:latin typeface="Arial" pitchFamily="34" charset="0"/>
              <a:cs typeface="Arial" pitchFamily="34" charset="0"/>
            </a:rPr>
            <a:pPr algn="ctr"/>
            <a:t>Figure 3 : Estimated population of Scotland, actual and projected (2014-based), 1964 to 2039</a:t>
          </a:fld>
          <a:endParaRPr lang="en-GB" sz="1400" b="1">
            <a:latin typeface="Arial" pitchFamily="34" charset="0"/>
            <a:cs typeface="Arial" pitchFamily="34" charset="0"/>
          </a:endParaRPr>
        </a:p>
      </cdr:txBody>
    </cdr:sp>
  </cdr:relSizeAnchor>
  <cdr:relSizeAnchor xmlns:cdr="http://schemas.openxmlformats.org/drawingml/2006/chartDrawing">
    <cdr:from>
      <cdr:x>0.59679</cdr:x>
      <cdr:y>0.89493</cdr:y>
    </cdr:from>
    <cdr:to>
      <cdr:x>0.68064</cdr:x>
      <cdr:y>0.94203</cdr:y>
    </cdr:to>
    <cdr:sp macro="" textlink="'Fig 3 data'!$A$58">
      <cdr:nvSpPr>
        <cdr:cNvPr id="21" name="TextBox 10"/>
        <cdr:cNvSpPr txBox="1"/>
      </cdr:nvSpPr>
      <cdr:spPr>
        <a:xfrm xmlns:a="http://schemas.openxmlformats.org/drawingml/2006/main">
          <a:off x="5122334" y="5228167"/>
          <a:ext cx="719666" cy="275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42DA262-3C65-4E29-BB4C-CE576A3CC849}" type="TxLink">
            <a:rPr lang="en-GB" sz="1400" b="1" i="0" u="none" strike="noStrike">
              <a:solidFill>
                <a:schemeClr val="tx1">
                  <a:lumMod val="65000"/>
                  <a:lumOff val="35000"/>
                </a:schemeClr>
              </a:solidFill>
              <a:latin typeface="Arial" pitchFamily="34" charset="0"/>
              <a:cs typeface="Arial" pitchFamily="34" charset="0"/>
            </a:rPr>
            <a:pPr algn="r"/>
            <a:t>2014</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0.6683</cdr:x>
      <cdr:y>0.89493</cdr:y>
    </cdr:from>
    <cdr:to>
      <cdr:x>0.75462</cdr:x>
      <cdr:y>0.93297</cdr:y>
    </cdr:to>
    <cdr:sp macro="" textlink="'Fig 3 data'!$A$59">
      <cdr:nvSpPr>
        <cdr:cNvPr id="22" name="TextBox 14"/>
        <cdr:cNvSpPr txBox="1"/>
      </cdr:nvSpPr>
      <cdr:spPr>
        <a:xfrm xmlns:a="http://schemas.openxmlformats.org/drawingml/2006/main">
          <a:off x="5736103" y="5228181"/>
          <a:ext cx="740892" cy="222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EBFC1D4-8654-4244-868D-784F90A63F0A}" type="TxLink">
            <a:rPr lang="en-GB" sz="1400" b="1" i="0" u="none" strike="noStrike">
              <a:solidFill>
                <a:schemeClr val="tx1">
                  <a:lumMod val="65000"/>
                  <a:lumOff val="35000"/>
                </a:schemeClr>
              </a:solidFill>
              <a:latin typeface="Arial" pitchFamily="34" charset="0"/>
              <a:cs typeface="Arial" pitchFamily="34" charset="0"/>
            </a:rPr>
            <a:pPr algn="l"/>
            <a:t>2015</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0.05672</cdr:x>
      <cdr:y>0.14249</cdr:y>
    </cdr:from>
    <cdr:to>
      <cdr:x>0.16276</cdr:x>
      <cdr:y>0.31704</cdr:y>
    </cdr:to>
    <cdr:grpSp>
      <cdr:nvGrpSpPr>
        <cdr:cNvPr id="23" name="Group 39"/>
        <cdr:cNvGrpSpPr/>
      </cdr:nvGrpSpPr>
      <cdr:grpSpPr>
        <a:xfrm xmlns:a="http://schemas.openxmlformats.org/drawingml/2006/main">
          <a:off x="487313" y="834689"/>
          <a:ext cx="911048" cy="1022492"/>
          <a:chOff x="486834" y="832425"/>
          <a:chExt cx="910166" cy="1019744"/>
        </a:xfrm>
      </cdr:grpSpPr>
      <cdr:grpSp>
        <cdr:nvGrpSpPr>
          <cdr:cNvPr id="26" name="Group 16"/>
          <cdr:cNvGrpSpPr/>
        </cdr:nvGrpSpPr>
        <cdr:grpSpPr>
          <a:xfrm xmlns:a="http://schemas.openxmlformats.org/drawingml/2006/main">
            <a:off x="539749" y="1397002"/>
            <a:ext cx="180000" cy="455167"/>
            <a:chOff x="698499" y="1301751"/>
            <a:chExt cx="180000" cy="455167"/>
          </a:xfrm>
        </cdr:grpSpPr>
        <cdr:sp macro="" textlink="">
          <cdr:nvSpPr>
            <cdr:cNvPr id="27" name="Oval 9"/>
            <cdr:cNvSpPr>
              <a:spLocks xmlns:a="http://schemas.openxmlformats.org/drawingml/2006/main" noChangeAspect="1"/>
            </cdr:cNvSpPr>
          </cdr:nvSpPr>
          <cdr:spPr>
            <a:xfrm xmlns:a="http://schemas.openxmlformats.org/drawingml/2006/main">
              <a:off x="698499" y="1576918"/>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cxnSp macro="">
          <cdr:nvCxnSpPr>
            <cdr:cNvPr id="41" name="Straight Arrow Connector 7"/>
            <cdr:cNvCxnSpPr/>
          </cdr:nvCxnSpPr>
          <cdr:spPr>
            <a:xfrm xmlns:a="http://schemas.openxmlformats.org/drawingml/2006/main">
              <a:off x="793752" y="1301751"/>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2" name="TextBox 2"/>
          <cdr:cNvSpPr txBox="1"/>
        </cdr:nvSpPr>
        <cdr:spPr>
          <a:xfrm xmlns:a="http://schemas.openxmlformats.org/drawingml/2006/main">
            <a:off x="495301" y="1153584"/>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1C625B"/>
                </a:solidFill>
                <a:latin typeface="Arial" pitchFamily="34" charset="0"/>
                <a:cs typeface="Arial" pitchFamily="34" charset="0"/>
              </a:rPr>
              <a:t>million</a:t>
            </a:r>
          </a:p>
        </cdr:txBody>
      </cdr:sp>
      <cdr:sp macro="" textlink="'Fig 3 data'!$B$6">
        <cdr:nvSpPr>
          <cdr:cNvPr id="43" name="TextBox 2"/>
          <cdr:cNvSpPr txBox="1"/>
        </cdr:nvSpPr>
        <cdr:spPr>
          <a:xfrm xmlns:a="http://schemas.openxmlformats.org/drawingml/2006/main">
            <a:off x="486834" y="832425"/>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B60CE21-B97C-489F-8D1E-C757999BAEFF}" type="TxLink">
              <a:rPr lang="en-GB" sz="2400" b="1" i="0" u="none" strike="noStrike">
                <a:solidFill>
                  <a:srgbClr val="1C625B"/>
                </a:solidFill>
                <a:latin typeface="Arial" pitchFamily="34" charset="0"/>
                <a:cs typeface="Arial" pitchFamily="34" charset="0"/>
              </a:rPr>
              <a:pPr algn="l"/>
              <a:t>5.21</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0.88656</cdr:x>
      <cdr:y>0.08294</cdr:y>
    </cdr:from>
    <cdr:to>
      <cdr:x>0.98274</cdr:x>
      <cdr:y>0.25206</cdr:y>
    </cdr:to>
    <cdr:grpSp>
      <cdr:nvGrpSpPr>
        <cdr:cNvPr id="44" name="Group 38"/>
        <cdr:cNvGrpSpPr/>
      </cdr:nvGrpSpPr>
      <cdr:grpSpPr>
        <a:xfrm xmlns:a="http://schemas.openxmlformats.org/drawingml/2006/main">
          <a:off x="7616925" y="485852"/>
          <a:ext cx="826335" cy="990684"/>
          <a:chOff x="7620000" y="389467"/>
          <a:chExt cx="825500" cy="987993"/>
        </a:xfrm>
      </cdr:grpSpPr>
      <cdr:grpSp>
        <cdr:nvGrpSpPr>
          <cdr:cNvPr id="45" name="Group 27"/>
          <cdr:cNvGrpSpPr/>
        </cdr:nvGrpSpPr>
        <cdr:grpSpPr>
          <a:xfrm xmlns:a="http://schemas.openxmlformats.org/drawingml/2006/main">
            <a:off x="8202082" y="922293"/>
            <a:ext cx="180000" cy="455167"/>
            <a:chOff x="359832" y="543410"/>
            <a:chExt cx="180000" cy="455167"/>
          </a:xfrm>
        </cdr:grpSpPr>
        <cdr:sp macro="" textlink="">
          <cdr:nvSpPr>
            <cdr:cNvPr id="46" name="Oval 30"/>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7" name="Straight Arrow Connector 31"/>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8" name="TextBox 2"/>
          <cdr:cNvSpPr txBox="1"/>
        </cdr:nvSpPr>
        <cdr:spPr>
          <a:xfrm xmlns:a="http://schemas.openxmlformats.org/drawingml/2006/main">
            <a:off x="7662333" y="710625"/>
            <a:ext cx="762002" cy="210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1C625B"/>
                </a:solidFill>
                <a:latin typeface="Arial" pitchFamily="34" charset="0"/>
                <a:cs typeface="Arial" pitchFamily="34" charset="0"/>
              </a:rPr>
              <a:t>million</a:t>
            </a:r>
          </a:p>
        </cdr:txBody>
      </cdr:sp>
      <cdr:sp macro="" textlink="'Fig 3 data'!$B$83">
        <cdr:nvSpPr>
          <cdr:cNvPr id="49" name="TextBox 2"/>
          <cdr:cNvSpPr txBox="1"/>
        </cdr:nvSpPr>
        <cdr:spPr>
          <a:xfrm xmlns:a="http://schemas.openxmlformats.org/drawingml/2006/main">
            <a:off x="7620000" y="389467"/>
            <a:ext cx="825500"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AFCC102-6B92-431A-9633-2AEE17C3DAE2}" type="TxLink">
              <a:rPr lang="en-GB" sz="2400" b="1" i="0" u="none" strike="noStrike">
                <a:solidFill>
                  <a:srgbClr val="1C625B"/>
                </a:solidFill>
                <a:latin typeface="Arial" pitchFamily="34" charset="0"/>
                <a:cs typeface="Arial" pitchFamily="34" charset="0"/>
              </a:rPr>
              <a:pPr algn="r"/>
              <a:t>5.70</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0.61258</cdr:x>
      <cdr:y>0.13537</cdr:y>
    </cdr:from>
    <cdr:to>
      <cdr:x>0.71862</cdr:x>
      <cdr:y>0.30631</cdr:y>
    </cdr:to>
    <cdr:grpSp>
      <cdr:nvGrpSpPr>
        <cdr:cNvPr id="50" name="Group 32"/>
        <cdr:cNvGrpSpPr/>
      </cdr:nvGrpSpPr>
      <cdr:grpSpPr>
        <a:xfrm xmlns:a="http://schemas.openxmlformats.org/drawingml/2006/main">
          <a:off x="5263012" y="792981"/>
          <a:ext cx="911048" cy="1001345"/>
          <a:chOff x="0" y="0"/>
          <a:chExt cx="910166" cy="998577"/>
        </a:xfrm>
      </cdr:grpSpPr>
      <cdr:grpSp>
        <cdr:nvGrpSpPr>
          <cdr:cNvPr id="51" name="Group 33"/>
          <cdr:cNvGrpSpPr/>
        </cdr:nvGrpSpPr>
        <cdr:grpSpPr>
          <a:xfrm xmlns:a="http://schemas.openxmlformats.org/drawingml/2006/main">
            <a:off x="359832" y="543410"/>
            <a:ext cx="180000" cy="455167"/>
            <a:chOff x="359832" y="543410"/>
            <a:chExt cx="180000" cy="455167"/>
          </a:xfrm>
        </cdr:grpSpPr>
        <cdr:sp macro="" textlink="">
          <cdr:nvSpPr>
            <cdr:cNvPr id="52" name="Oval 36"/>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3" name="Straight Arrow Connector 37"/>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4" name="TextBox 2"/>
          <cdr:cNvSpPr txBox="1"/>
        </cdr:nvSpPr>
        <cdr:spPr>
          <a:xfrm xmlns:a="http://schemas.openxmlformats.org/drawingml/2006/main">
            <a:off x="19050" y="342325"/>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itchFamily="34" charset="0"/>
                <a:cs typeface="Arial" pitchFamily="34" charset="0"/>
              </a:rPr>
              <a:t>million</a:t>
            </a:r>
          </a:p>
        </cdr:txBody>
      </cdr:sp>
      <cdr:sp macro="" textlink="'Fig 3 data'!$B$58">
        <cdr:nvSpPr>
          <cdr:cNvPr id="55" name="TextBox 2"/>
          <cdr:cNvSpPr txBox="1"/>
        </cdr:nvSpPr>
        <cdr:spPr>
          <a:xfrm xmlns:a="http://schemas.openxmlformats.org/drawingml/2006/main">
            <a:off x="0" y="0"/>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478537-549C-4E88-A4F8-0C43A79E7BF8}" type="TxLink">
              <a:rPr lang="en-GB" sz="2400" b="1" i="0" u="none" strike="noStrike">
                <a:solidFill>
                  <a:srgbClr val="1C625B"/>
                </a:solidFill>
                <a:latin typeface="Arial" pitchFamily="34" charset="0"/>
                <a:cs typeface="Arial" pitchFamily="34" charset="0"/>
              </a:rPr>
              <a:pPr algn="ctr"/>
              <a:t>5.35</a:t>
            </a:fld>
            <a:endParaRPr lang="en-GB" sz="2400" b="1">
              <a:solidFill>
                <a:srgbClr val="1C625B"/>
              </a:solidFill>
              <a:latin typeface="Arial" pitchFamily="34" charset="0"/>
              <a:cs typeface="Arial" pitchFamily="34" charset="0"/>
            </a:endParaRPr>
          </a:p>
        </cdr:txBody>
      </cdr:sp>
    </cdr:grpSp>
  </cdr:relSizeAnchor>
</c:userShapes>
</file>

<file path=xl/drawings/drawing20.xml><?xml version="1.0" encoding="utf-8"?>
<c:userShapes xmlns:c="http://schemas.openxmlformats.org/drawingml/2006/chart">
  <cdr:relSizeAnchor xmlns:cdr="http://schemas.openxmlformats.org/drawingml/2006/chartDrawing">
    <cdr:from>
      <cdr:x>0</cdr:x>
      <cdr:y>0.00508</cdr:y>
    </cdr:from>
    <cdr:to>
      <cdr:x>1</cdr:x>
      <cdr:y>0.07334</cdr:y>
    </cdr:to>
    <cdr:sp macro="" textlink="'Fig 9 data'!$A$1:$K$1">
      <cdr:nvSpPr>
        <cdr:cNvPr id="2" name="TextBox 1"/>
        <cdr:cNvSpPr txBox="1"/>
      </cdr:nvSpPr>
      <cdr:spPr>
        <a:xfrm xmlns:a="http://schemas.openxmlformats.org/drawingml/2006/main">
          <a:off x="0" y="37935"/>
          <a:ext cx="7286624" cy="5097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429B5F2-BE1C-43C9-AA2D-679A1E111C5A}" type="TxLink">
            <a:rPr lang="en-GB" sz="1400" b="1">
              <a:latin typeface="Arial" pitchFamily="34" charset="0"/>
              <a:cs typeface="Arial" pitchFamily="34" charset="0"/>
            </a:rPr>
            <a:pPr algn="ctr"/>
            <a:t>Figure 9: Projected percentage change in population aged 75 and over, by council area, 2014 to 2039</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cdr:x>
      <cdr:y>0.58412</cdr:y>
    </cdr:from>
    <cdr:to>
      <cdr:x>0.89216</cdr:x>
      <cdr:y>0.62349</cdr:y>
    </cdr:to>
    <cdr:sp macro="" textlink="">
      <cdr:nvSpPr>
        <cdr:cNvPr id="4" name="TextBox 2"/>
        <cdr:cNvSpPr txBox="1"/>
      </cdr:nvSpPr>
      <cdr:spPr>
        <a:xfrm xmlns:a="http://schemas.openxmlformats.org/drawingml/2006/main">
          <a:off x="5319202" y="4361941"/>
          <a:ext cx="1181599" cy="294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1C625B"/>
              </a:solidFill>
              <a:latin typeface="Arial" pitchFamily="34" charset="0"/>
              <a:cs typeface="Arial" pitchFamily="34" charset="0"/>
            </a:rPr>
            <a:t>Scotland </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444499</xdr:colOff>
      <xdr:row>51</xdr:row>
      <xdr:rowOff>137583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561646</xdr:colOff>
      <xdr:row>1</xdr:row>
      <xdr:rowOff>164358</xdr:rowOff>
    </xdr:from>
    <xdr:to>
      <xdr:col>7</xdr:col>
      <xdr:colOff>259568</xdr:colOff>
      <xdr:row>3</xdr:row>
      <xdr:rowOff>138959</xdr:rowOff>
    </xdr:to>
    <xdr:sp macro="" textlink="">
      <xdr:nvSpPr>
        <xdr:cNvPr id="4" name="TextBox 3"/>
        <xdr:cNvSpPr txBox="1"/>
      </xdr:nvSpPr>
      <xdr:spPr>
        <a:xfrm>
          <a:off x="2986191" y="822449"/>
          <a:ext cx="1516332" cy="303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tx1">
                  <a:lumMod val="65000"/>
                  <a:lumOff val="35000"/>
                </a:schemeClr>
              </a:solidFill>
              <a:latin typeface="Arial" pitchFamily="34" charset="0"/>
              <a:cs typeface="Arial" pitchFamily="34" charset="0"/>
            </a:rPr>
            <a:t>Working age</a:t>
          </a:r>
        </a:p>
      </xdr:txBody>
    </xdr:sp>
    <xdr:clientData/>
  </xdr:twoCellAnchor>
  <xdr:twoCellAnchor>
    <xdr:from>
      <xdr:col>7</xdr:col>
      <xdr:colOff>272144</xdr:colOff>
      <xdr:row>1</xdr:row>
      <xdr:rowOff>157925</xdr:rowOff>
    </xdr:from>
    <xdr:to>
      <xdr:col>11</xdr:col>
      <xdr:colOff>274414</xdr:colOff>
      <xdr:row>3</xdr:row>
      <xdr:rowOff>122464</xdr:rowOff>
    </xdr:to>
    <xdr:sp macro="" textlink="">
      <xdr:nvSpPr>
        <xdr:cNvPr id="5" name="TextBox 4"/>
        <xdr:cNvSpPr txBox="1"/>
      </xdr:nvSpPr>
      <xdr:spPr>
        <a:xfrm>
          <a:off x="4558394" y="389246"/>
          <a:ext cx="2451556" cy="29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ysClr val="windowText" lastClr="000000"/>
              </a:solidFill>
              <a:latin typeface="Arial" pitchFamily="34" charset="0"/>
              <a:cs typeface="Arial" pitchFamily="34" charset="0"/>
            </a:rPr>
            <a:t>Pensionable age and over</a:t>
          </a:r>
        </a:p>
      </xdr:txBody>
    </xdr:sp>
    <xdr:clientData/>
  </xdr:twoCellAnchor>
  <xdr:twoCellAnchor>
    <xdr:from>
      <xdr:col>11</xdr:col>
      <xdr:colOff>421298</xdr:colOff>
      <xdr:row>1</xdr:row>
      <xdr:rowOff>0</xdr:rowOff>
    </xdr:from>
    <xdr:to>
      <xdr:col>23</xdr:col>
      <xdr:colOff>421297</xdr:colOff>
      <xdr:row>51</xdr:row>
      <xdr:rowOff>133350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0.22105</cdr:x>
      <cdr:y>0.01966</cdr:y>
    </cdr:from>
    <cdr:to>
      <cdr:x>0.53253</cdr:x>
      <cdr:y>0.05081</cdr:y>
    </cdr:to>
    <cdr:sp macro="" textlink="">
      <cdr:nvSpPr>
        <cdr:cNvPr id="10" name="TextBox 2"/>
        <cdr:cNvSpPr txBox="1"/>
      </cdr:nvSpPr>
      <cdr:spPr>
        <a:xfrm xmlns:a="http://schemas.openxmlformats.org/drawingml/2006/main">
          <a:off x="1587147" y="163215"/>
          <a:ext cx="2236460" cy="25860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Children (0</a:t>
          </a:r>
          <a:r>
            <a:rPr lang="en-GB" sz="1400" b="1" baseline="0">
              <a:solidFill>
                <a:schemeClr val="tx1">
                  <a:lumMod val="75000"/>
                  <a:lumOff val="25000"/>
                </a:schemeClr>
              </a:solidFill>
              <a:latin typeface="Arial" pitchFamily="34" charset="0"/>
              <a:cs typeface="Arial" pitchFamily="34" charset="0"/>
            </a:rPr>
            <a:t>-</a:t>
          </a:r>
          <a:r>
            <a:rPr lang="en-GB" sz="1400" b="1">
              <a:solidFill>
                <a:schemeClr val="tx1">
                  <a:lumMod val="75000"/>
                  <a:lumOff val="25000"/>
                </a:schemeClr>
              </a:solidFill>
              <a:latin typeface="Arial" pitchFamily="34" charset="0"/>
              <a:cs typeface="Arial" pitchFamily="34" charset="0"/>
            </a:rPr>
            <a:t>15)</a:t>
          </a:r>
        </a:p>
      </cdr:txBody>
    </cdr:sp>
  </cdr:relSizeAnchor>
  <cdr:relSizeAnchor xmlns:cdr="http://schemas.openxmlformats.org/drawingml/2006/chartDrawing">
    <cdr:from>
      <cdr:x>0</cdr:x>
      <cdr:y>0</cdr:y>
    </cdr:from>
    <cdr:to>
      <cdr:x>0.1952</cdr:x>
      <cdr:y>0.03639</cdr:y>
    </cdr:to>
    <cdr:sp macro="" textlink="'Metadata Text'!$B$16">
      <cdr:nvSpPr>
        <cdr:cNvPr id="11" name="TextBox 2"/>
        <cdr:cNvSpPr txBox="1"/>
      </cdr:nvSpPr>
      <cdr:spPr>
        <a:xfrm xmlns:a="http://schemas.openxmlformats.org/drawingml/2006/main">
          <a:off x="0" y="0"/>
          <a:ext cx="1401543" cy="30210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02EB4973-C62D-4FA6-B02A-321306DDC6C2}" type="TxLink">
            <a:rPr lang="en-GB" sz="2000" b="1">
              <a:solidFill>
                <a:sysClr val="windowText" lastClr="000000"/>
              </a:solidFill>
              <a:latin typeface="Arial" pitchFamily="34" charset="0"/>
              <a:cs typeface="Arial" pitchFamily="34" charset="0"/>
            </a:rPr>
            <a:pPr/>
            <a:t>2014</a:t>
          </a:fld>
          <a:endParaRPr lang="en-GB" sz="2000" b="1">
            <a:solidFill>
              <a:sysClr val="windowText" lastClr="000000"/>
            </a:solidFill>
            <a:latin typeface="Arial" pitchFamily="34" charset="0"/>
            <a:cs typeface="Arial" pitchFamily="34" charset="0"/>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0.21673</cdr:x>
      <cdr:y>0.01798</cdr:y>
    </cdr:from>
    <cdr:to>
      <cdr:x>0.43238</cdr:x>
      <cdr:y>0.04921</cdr:y>
    </cdr:to>
    <cdr:sp macro="" textlink="">
      <cdr:nvSpPr>
        <cdr:cNvPr id="10" name="TextBox 2"/>
        <cdr:cNvSpPr txBox="1"/>
      </cdr:nvSpPr>
      <cdr:spPr>
        <a:xfrm xmlns:a="http://schemas.openxmlformats.org/drawingml/2006/main">
          <a:off x="1579230" y="152250"/>
          <a:ext cx="1571347" cy="2644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Children (0-15)</a:t>
          </a:r>
        </a:p>
      </cdr:txBody>
    </cdr:sp>
  </cdr:relSizeAnchor>
  <cdr:relSizeAnchor xmlns:cdr="http://schemas.openxmlformats.org/drawingml/2006/chartDrawing">
    <cdr:from>
      <cdr:x>0.43965</cdr:x>
      <cdr:y>0.01901</cdr:y>
    </cdr:from>
    <cdr:to>
      <cdr:x>0.65342</cdr:x>
      <cdr:y>0.04691</cdr:y>
    </cdr:to>
    <cdr:sp macro="" textlink="">
      <cdr:nvSpPr>
        <cdr:cNvPr id="4" name="TextBox 3"/>
        <cdr:cNvSpPr txBox="1"/>
      </cdr:nvSpPr>
      <cdr:spPr>
        <a:xfrm xmlns:a="http://schemas.openxmlformats.org/drawingml/2006/main">
          <a:off x="3197869" y="158945"/>
          <a:ext cx="1554896" cy="2331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itchFamily="34" charset="0"/>
              <a:cs typeface="Arial" pitchFamily="34" charset="0"/>
            </a:rPr>
            <a:t>Working age</a:t>
          </a:r>
        </a:p>
      </cdr:txBody>
    </cdr:sp>
  </cdr:relSizeAnchor>
  <cdr:relSizeAnchor xmlns:cdr="http://schemas.openxmlformats.org/drawingml/2006/chartDrawing">
    <cdr:from>
      <cdr:x>0.64081</cdr:x>
      <cdr:y>0.01901</cdr:y>
    </cdr:from>
    <cdr:to>
      <cdr:x>0.97928</cdr:x>
      <cdr:y>0.04756</cdr:y>
    </cdr:to>
    <cdr:sp macro="" textlink="">
      <cdr:nvSpPr>
        <cdr:cNvPr id="5" name="TextBox 4"/>
        <cdr:cNvSpPr txBox="1"/>
      </cdr:nvSpPr>
      <cdr:spPr>
        <a:xfrm xmlns:a="http://schemas.openxmlformats.org/drawingml/2006/main">
          <a:off x="4708595" y="157738"/>
          <a:ext cx="2487013" cy="2368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solidFill>
              <a:latin typeface="Arial" pitchFamily="34" charset="0"/>
              <a:cs typeface="Arial" pitchFamily="34" charset="0"/>
            </a:rPr>
            <a:t>Pensionable age and over</a:t>
          </a:r>
        </a:p>
      </cdr:txBody>
    </cdr:sp>
  </cdr:relSizeAnchor>
  <cdr:relSizeAnchor xmlns:cdr="http://schemas.openxmlformats.org/drawingml/2006/chartDrawing">
    <cdr:from>
      <cdr:x>0.00119</cdr:x>
      <cdr:y>0</cdr:y>
    </cdr:from>
    <cdr:to>
      <cdr:x>0.19639</cdr:x>
      <cdr:y>0.03638</cdr:y>
    </cdr:to>
    <cdr:sp macro="" textlink="'Metadata Text'!$B$17">
      <cdr:nvSpPr>
        <cdr:cNvPr id="6" name="TextBox 2"/>
        <cdr:cNvSpPr txBox="1"/>
      </cdr:nvSpPr>
      <cdr:spPr>
        <a:xfrm xmlns:a="http://schemas.openxmlformats.org/drawingml/2006/main">
          <a:off x="8744" y="0"/>
          <a:ext cx="1434301" cy="301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06BC62D2-C559-4B39-A47F-D445B84D781B}" type="TxLink">
            <a:rPr lang="en-GB" sz="2000" b="1">
              <a:solidFill>
                <a:sysClr val="windowText" lastClr="000000"/>
              </a:solidFill>
              <a:latin typeface="Arial" pitchFamily="34" charset="0"/>
              <a:cs typeface="Arial" pitchFamily="34" charset="0"/>
            </a:rPr>
            <a:pPr/>
            <a:t>2039</a:t>
          </a:fld>
          <a:endParaRPr lang="en-GB" sz="2000" b="1">
            <a:solidFill>
              <a:sysClr val="windowText" lastClr="000000"/>
            </a:solidFill>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7</xdr:col>
      <xdr:colOff>111124</xdr:colOff>
      <xdr:row>34</xdr:row>
      <xdr:rowOff>47624</xdr:rowOff>
    </xdr:from>
    <xdr:to>
      <xdr:col>14</xdr:col>
      <xdr:colOff>208374</xdr:colOff>
      <xdr:row>65</xdr:row>
      <xdr:rowOff>81374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47626</xdr:rowOff>
    </xdr:from>
    <xdr:to>
      <xdr:col>7</xdr:col>
      <xdr:colOff>97250</xdr:colOff>
      <xdr:row>65</xdr:row>
      <xdr:rowOff>81376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111124</xdr:colOff>
      <xdr:row>2</xdr:row>
      <xdr:rowOff>158749</xdr:rowOff>
    </xdr:from>
    <xdr:to>
      <xdr:col>14</xdr:col>
      <xdr:colOff>208374</xdr:colOff>
      <xdr:row>34</xdr:row>
      <xdr:rowOff>33749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2</xdr:rowOff>
    </xdr:from>
    <xdr:to>
      <xdr:col>7</xdr:col>
      <xdr:colOff>97250</xdr:colOff>
      <xdr:row>34</xdr:row>
      <xdr:rowOff>33752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489857</xdr:colOff>
      <xdr:row>3</xdr:row>
      <xdr:rowOff>1</xdr:rowOff>
    </xdr:from>
    <xdr:to>
      <xdr:col>6</xdr:col>
      <xdr:colOff>571500</xdr:colOff>
      <xdr:row>5</xdr:row>
      <xdr:rowOff>40821</xdr:rowOff>
    </xdr:to>
    <xdr:sp macro="" textlink="">
      <xdr:nvSpPr>
        <xdr:cNvPr id="5" name="TextBox 4"/>
        <xdr:cNvSpPr txBox="1"/>
      </xdr:nvSpPr>
      <xdr:spPr>
        <a:xfrm>
          <a:off x="1714500" y="585108"/>
          <a:ext cx="2530929" cy="367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600" b="1">
              <a:solidFill>
                <a:srgbClr val="595959"/>
              </a:solidFill>
              <a:latin typeface="Arial" pitchFamily="34" charset="0"/>
              <a:cs typeface="Arial" pitchFamily="34" charset="0"/>
            </a:rPr>
            <a:t>Children (aged 0</a:t>
          </a:r>
          <a:r>
            <a:rPr lang="en-GB" sz="1600" b="1" baseline="0">
              <a:solidFill>
                <a:srgbClr val="595959"/>
              </a:solidFill>
              <a:latin typeface="Arial" pitchFamily="34" charset="0"/>
              <a:cs typeface="Arial" pitchFamily="34" charset="0"/>
            </a:rPr>
            <a:t> to </a:t>
          </a:r>
          <a:r>
            <a:rPr lang="en-GB" sz="1600" b="1">
              <a:solidFill>
                <a:srgbClr val="595959"/>
              </a:solidFill>
              <a:latin typeface="Arial" pitchFamily="34" charset="0"/>
              <a:cs typeface="Arial" pitchFamily="34" charset="0"/>
            </a:rPr>
            <a:t>15)</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0.05536</cdr:x>
      <cdr:y>0.04909</cdr:y>
    </cdr:from>
    <cdr:to>
      <cdr:x>0.94752</cdr:x>
      <cdr:y>0.12245</cdr:y>
    </cdr:to>
    <cdr:sp macro="" textlink="">
      <cdr:nvSpPr>
        <cdr:cNvPr id="19" name="TextBox 12"/>
        <cdr:cNvSpPr txBox="1"/>
      </cdr:nvSpPr>
      <cdr:spPr>
        <a:xfrm xmlns:a="http://schemas.openxmlformats.org/drawingml/2006/main">
          <a:off x="242662" y="250143"/>
          <a:ext cx="3910792" cy="37381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Aged 75 and over</a:t>
          </a:r>
          <a:r>
            <a:rPr lang="en-GB" sz="1600" b="1" baseline="0">
              <a:solidFill>
                <a:srgbClr val="1C625B"/>
              </a:solidFill>
              <a:latin typeface="Arial" pitchFamily="34" charset="0"/>
              <a:cs typeface="Arial" pitchFamily="34" charset="0"/>
            </a:rPr>
            <a:t> (different scale)</a:t>
          </a:r>
          <a:endParaRPr lang="en-GB" sz="1600" b="1">
            <a:solidFill>
              <a:srgbClr val="1C625B"/>
            </a:solidFill>
            <a:latin typeface="Arial" pitchFamily="34" charset="0"/>
            <a:cs typeface="Arial"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0.43646</cdr:x>
      <cdr:y>0.35773</cdr:y>
    </cdr:from>
    <cdr:to>
      <cdr:x>0.69101</cdr:x>
      <cdr:y>0.42573</cdr:y>
    </cdr:to>
    <cdr:sp macro="" textlink="">
      <cdr:nvSpPr>
        <cdr:cNvPr id="4" name="TextBox 2"/>
        <cdr:cNvSpPr txBox="1"/>
      </cdr:nvSpPr>
      <cdr:spPr>
        <a:xfrm xmlns:a="http://schemas.openxmlformats.org/drawingml/2006/main">
          <a:off x="1913244" y="1822850"/>
          <a:ext cx="1115820" cy="3465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a:t>
          </a:r>
          <a:r>
            <a:rPr lang="en-GB" sz="1400" b="1">
              <a:solidFill>
                <a:srgbClr val="1C625B"/>
              </a:solidFill>
              <a:latin typeface="Arial" pitchFamily="34" charset="0"/>
              <a:cs typeface="Arial" pitchFamily="34" charset="0"/>
            </a:rPr>
            <a:t>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0.27938</cdr:x>
      <cdr:y>0.04589</cdr:y>
    </cdr:from>
    <cdr:to>
      <cdr:x>0.95855</cdr:x>
      <cdr:y>0.12306</cdr:y>
    </cdr:to>
    <cdr:sp macro="" textlink="">
      <cdr:nvSpPr>
        <cdr:cNvPr id="19" name="TextBox 12"/>
        <cdr:cNvSpPr txBox="1"/>
      </cdr:nvSpPr>
      <cdr:spPr>
        <a:xfrm xmlns:a="http://schemas.openxmlformats.org/drawingml/2006/main">
          <a:off x="1224643" y="233837"/>
          <a:ext cx="2977161" cy="3932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600" b="1">
              <a:solidFill>
                <a:srgbClr val="595959"/>
              </a:solidFill>
              <a:latin typeface="Arial" pitchFamily="34" charset="0"/>
              <a:cs typeface="Arial" pitchFamily="34" charset="0"/>
            </a:rPr>
            <a:t>Pensionable age and over</a:t>
          </a:r>
        </a:p>
      </cdr:txBody>
    </cdr:sp>
  </cdr:relSizeAnchor>
</c:userShapes>
</file>

<file path=xl/drawings/drawing27.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0.42962</cdr:x>
      <cdr:y>0.21923</cdr:y>
    </cdr:from>
    <cdr:to>
      <cdr:x>0.69241</cdr:x>
      <cdr:y>0.27621</cdr:y>
    </cdr:to>
    <cdr:sp macro="" textlink="">
      <cdr:nvSpPr>
        <cdr:cNvPr id="4" name="TextBox 2"/>
        <cdr:cNvSpPr txBox="1"/>
      </cdr:nvSpPr>
      <cdr:spPr>
        <a:xfrm xmlns:a="http://schemas.openxmlformats.org/drawingml/2006/main">
          <a:off x="1883235" y="1136003"/>
          <a:ext cx="1151940" cy="2952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0.42404</cdr:x>
      <cdr:y>0</cdr:y>
    </cdr:from>
    <cdr:to>
      <cdr:x>0.94809</cdr:x>
      <cdr:y>0.0588</cdr:y>
    </cdr:to>
    <cdr:sp macro="" textlink="">
      <cdr:nvSpPr>
        <cdr:cNvPr id="19" name="TextBox 12"/>
        <cdr:cNvSpPr txBox="1"/>
      </cdr:nvSpPr>
      <cdr:spPr>
        <a:xfrm xmlns:a="http://schemas.openxmlformats.org/drawingml/2006/main">
          <a:off x="1831842" y="0"/>
          <a:ext cx="2263909" cy="25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600" b="1">
              <a:solidFill>
                <a:srgbClr val="595959"/>
              </a:solidFill>
              <a:latin typeface="Arial" pitchFamily="34" charset="0"/>
              <a:cs typeface="Arial" pitchFamily="34" charset="0"/>
            </a:rPr>
            <a:t>Working age</a:t>
          </a:r>
        </a:p>
      </cdr:txBody>
    </cdr:sp>
  </cdr:relSizeAnchor>
</c:userShapes>
</file>

<file path=xl/drawings/drawing28.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0.40572</cdr:x>
      <cdr:y>0.27923</cdr:y>
    </cdr:from>
    <cdr:to>
      <cdr:x>0.69411</cdr:x>
      <cdr:y>0.33052</cdr:y>
    </cdr:to>
    <cdr:sp macro="" textlink="">
      <cdr:nvSpPr>
        <cdr:cNvPr id="4" name="TextBox 2"/>
        <cdr:cNvSpPr txBox="1"/>
      </cdr:nvSpPr>
      <cdr:spPr>
        <a:xfrm xmlns:a="http://schemas.openxmlformats.org/drawingml/2006/main">
          <a:off x="1778471" y="1445644"/>
          <a:ext cx="1264157" cy="26554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a:t>
          </a:r>
          <a:r>
            <a:rPr lang="en-GB" sz="1400" b="1">
              <a:solidFill>
                <a:srgbClr val="1C625B"/>
              </a:solidFill>
              <a:latin typeface="Arial" pitchFamily="34" charset="0"/>
              <a:cs typeface="Arial" pitchFamily="34" charset="0"/>
            </a:rPr>
            <a:t>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2</xdr:row>
      <xdr:rowOff>1</xdr:rowOff>
    </xdr:from>
    <xdr:to>
      <xdr:col>13</xdr:col>
      <xdr:colOff>428625</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207860</xdr:colOff>
      <xdr:row>3</xdr:row>
      <xdr:rowOff>1072</xdr:rowOff>
    </xdr:from>
    <xdr:to>
      <xdr:col>8</xdr:col>
      <xdr:colOff>518104</xdr:colOff>
      <xdr:row>4</xdr:row>
      <xdr:rowOff>138959</xdr:rowOff>
    </xdr:to>
    <xdr:sp macro="" textlink="">
      <xdr:nvSpPr>
        <xdr:cNvPr id="3" name="TextBox 2"/>
        <xdr:cNvSpPr txBox="1"/>
      </xdr:nvSpPr>
      <xdr:spPr>
        <a:xfrm>
          <a:off x="3881789" y="627001"/>
          <a:ext cx="1534886" cy="301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tx1">
                  <a:lumMod val="65000"/>
                  <a:lumOff val="35000"/>
                </a:schemeClr>
              </a:solidFill>
              <a:latin typeface="Arial" pitchFamily="34" charset="0"/>
              <a:cs typeface="Arial" pitchFamily="34" charset="0"/>
            </a:rPr>
            <a:t>Working age</a:t>
          </a:r>
        </a:p>
      </xdr:txBody>
    </xdr:sp>
    <xdr:clientData/>
  </xdr:twoCellAnchor>
  <xdr:twoCellAnchor>
    <xdr:from>
      <xdr:col>9</xdr:col>
      <xdr:colOff>24947</xdr:colOff>
      <xdr:row>2</xdr:row>
      <xdr:rowOff>162008</xdr:rowOff>
    </xdr:from>
    <xdr:to>
      <xdr:col>13</xdr:col>
      <xdr:colOff>192768</xdr:colOff>
      <xdr:row>4</xdr:row>
      <xdr:rowOff>124733</xdr:rowOff>
    </xdr:to>
    <xdr:sp macro="" textlink="">
      <xdr:nvSpPr>
        <xdr:cNvPr id="4" name="TextBox 3"/>
        <xdr:cNvSpPr txBox="1"/>
      </xdr:nvSpPr>
      <xdr:spPr>
        <a:xfrm>
          <a:off x="5535840" y="624651"/>
          <a:ext cx="2617107" cy="289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ysClr val="windowText" lastClr="000000"/>
              </a:solidFill>
              <a:latin typeface="Arial" pitchFamily="34" charset="0"/>
              <a:cs typeface="Arial" pitchFamily="34" charset="0"/>
            </a:rPr>
            <a:t>Pensionable age and over</a:t>
          </a:r>
        </a:p>
      </xdr:txBody>
    </xdr:sp>
    <xdr:clientData/>
  </xdr:twoCellAnchor>
  <xdr:twoCellAnchor>
    <xdr:from>
      <xdr:col>13</xdr:col>
      <xdr:colOff>341922</xdr:colOff>
      <xdr:row>2</xdr:row>
      <xdr:rowOff>0</xdr:rowOff>
    </xdr:from>
    <xdr:to>
      <xdr:col>27</xdr:col>
      <xdr:colOff>190500</xdr:colOff>
      <xdr:row>35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0.24376</cdr:x>
      <cdr:y>0.02963</cdr:y>
    </cdr:from>
    <cdr:to>
      <cdr:x>0.43896</cdr:x>
      <cdr:y>0.06983</cdr:y>
    </cdr:to>
    <cdr:sp macro="" textlink="">
      <cdr:nvSpPr>
        <cdr:cNvPr id="10" name="TextBox 2"/>
        <cdr:cNvSpPr txBox="1"/>
      </cdr:nvSpPr>
      <cdr:spPr>
        <a:xfrm xmlns:a="http://schemas.openxmlformats.org/drawingml/2006/main">
          <a:off x="2044845" y="159659"/>
          <a:ext cx="1637495" cy="21661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Children (0-15)</a:t>
          </a:r>
        </a:p>
      </cdr:txBody>
    </cdr:sp>
  </cdr:relSizeAnchor>
  <cdr:relSizeAnchor xmlns:cdr="http://schemas.openxmlformats.org/drawingml/2006/chartDrawing">
    <cdr:from>
      <cdr:x>0</cdr:x>
      <cdr:y>0</cdr:y>
    </cdr:from>
    <cdr:to>
      <cdr:x>0.1952</cdr:x>
      <cdr:y>0.05721</cdr:y>
    </cdr:to>
    <cdr:sp macro="" textlink="'Metadata Text'!$B$16">
      <cdr:nvSpPr>
        <cdr:cNvPr id="11" name="TextBox 2"/>
        <cdr:cNvSpPr txBox="1"/>
      </cdr:nvSpPr>
      <cdr:spPr>
        <a:xfrm xmlns:a="http://schemas.openxmlformats.org/drawingml/2006/main">
          <a:off x="0" y="0"/>
          <a:ext cx="1382065" cy="29970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02EB4973-C62D-4FA6-B02A-321306DDC6C2}" type="TxLink">
            <a:rPr lang="en-GB" sz="2000" b="1">
              <a:solidFill>
                <a:sysClr val="windowText" lastClr="000000"/>
              </a:solidFill>
              <a:latin typeface="Arial" pitchFamily="34" charset="0"/>
              <a:cs typeface="Arial" pitchFamily="34" charset="0"/>
            </a:rPr>
            <a:pPr/>
            <a:t>2014</a:t>
          </a:fld>
          <a:endParaRPr lang="en-GB" sz="2000" b="1">
            <a:solidFill>
              <a:sysClr val="windowText" lastClr="000000"/>
            </a:solidFill>
            <a:latin typeface="Arial" pitchFamily="34" charset="0"/>
            <a:cs typeface="Arial"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0.24227</cdr:x>
      <cdr:y>0.02954</cdr:y>
    </cdr:from>
    <cdr:to>
      <cdr:x>0.43747</cdr:x>
      <cdr:y>0.07319</cdr:y>
    </cdr:to>
    <cdr:sp macro="" textlink="">
      <cdr:nvSpPr>
        <cdr:cNvPr id="10" name="TextBox 2"/>
        <cdr:cNvSpPr txBox="1"/>
      </cdr:nvSpPr>
      <cdr:spPr>
        <a:xfrm xmlns:a="http://schemas.openxmlformats.org/drawingml/2006/main">
          <a:off x="2040155" y="159200"/>
          <a:ext cx="1643794" cy="23520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Children (0-15)</a:t>
          </a:r>
        </a:p>
      </cdr:txBody>
    </cdr:sp>
  </cdr:relSizeAnchor>
  <cdr:relSizeAnchor xmlns:cdr="http://schemas.openxmlformats.org/drawingml/2006/chartDrawing">
    <cdr:from>
      <cdr:x>0.42672</cdr:x>
      <cdr:y>0.02958</cdr:y>
    </cdr:from>
    <cdr:to>
      <cdr:x>0.64049</cdr:x>
      <cdr:y>0.08453</cdr:y>
    </cdr:to>
    <cdr:sp macro="" textlink="">
      <cdr:nvSpPr>
        <cdr:cNvPr id="4" name="TextBox 3"/>
        <cdr:cNvSpPr txBox="1"/>
      </cdr:nvSpPr>
      <cdr:spPr>
        <a:xfrm xmlns:a="http://schemas.openxmlformats.org/drawingml/2006/main">
          <a:off x="3593479" y="159390"/>
          <a:ext cx="1800174" cy="296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itchFamily="34" charset="0"/>
              <a:cs typeface="Arial" pitchFamily="34" charset="0"/>
            </a:rPr>
            <a:t>Working age</a:t>
          </a:r>
        </a:p>
      </cdr:txBody>
    </cdr:sp>
  </cdr:relSizeAnchor>
  <cdr:relSizeAnchor xmlns:cdr="http://schemas.openxmlformats.org/drawingml/2006/chartDrawing">
    <cdr:from>
      <cdr:x>0.6617</cdr:x>
      <cdr:y>0.02958</cdr:y>
    </cdr:from>
    <cdr:to>
      <cdr:x>0.9725</cdr:x>
      <cdr:y>0.08453</cdr:y>
    </cdr:to>
    <cdr:sp macro="" textlink="">
      <cdr:nvSpPr>
        <cdr:cNvPr id="5" name="TextBox 4"/>
        <cdr:cNvSpPr txBox="1"/>
      </cdr:nvSpPr>
      <cdr:spPr>
        <a:xfrm xmlns:a="http://schemas.openxmlformats.org/drawingml/2006/main">
          <a:off x="5572235" y="159390"/>
          <a:ext cx="2617271" cy="296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solidFill>
                <a:schemeClr val="tx1"/>
              </a:solidFill>
              <a:latin typeface="Arial" pitchFamily="34" charset="0"/>
              <a:cs typeface="Arial" pitchFamily="34" charset="0"/>
            </a:rPr>
            <a:t>Pensionable age and over</a:t>
          </a:r>
        </a:p>
      </cdr:txBody>
    </cdr:sp>
  </cdr:relSizeAnchor>
  <cdr:relSizeAnchor xmlns:cdr="http://schemas.openxmlformats.org/drawingml/2006/chartDrawing">
    <cdr:from>
      <cdr:x>0</cdr:x>
      <cdr:y>0</cdr:y>
    </cdr:from>
    <cdr:to>
      <cdr:x>0.1952</cdr:x>
      <cdr:y>0.07266</cdr:y>
    </cdr:to>
    <cdr:sp macro="" textlink="'Metadata Text'!$B$17">
      <cdr:nvSpPr>
        <cdr:cNvPr id="6" name="TextBox 2"/>
        <cdr:cNvSpPr txBox="1"/>
      </cdr:nvSpPr>
      <cdr:spPr>
        <a:xfrm xmlns:a="http://schemas.openxmlformats.org/drawingml/2006/main">
          <a:off x="0" y="0"/>
          <a:ext cx="1413053" cy="38064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06BC62D2-C559-4B39-A47F-D445B84D781B}" type="TxLink">
            <a:rPr lang="en-GB" sz="2000" b="1">
              <a:solidFill>
                <a:sysClr val="windowText" lastClr="000000"/>
              </a:solidFill>
              <a:latin typeface="Arial" pitchFamily="34" charset="0"/>
              <a:cs typeface="Arial" pitchFamily="34" charset="0"/>
            </a:rPr>
            <a:pPr/>
            <a:t>2039</a:t>
          </a:fld>
          <a:endParaRPr lang="en-GB" sz="2000" b="1">
            <a:solidFill>
              <a:sysClr val="windowText" lastClr="000000"/>
            </a:solidFill>
            <a:latin typeface="Arial" pitchFamily="34" charset="0"/>
            <a:cs typeface="Arial"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3</xdr:row>
      <xdr:rowOff>2</xdr:rowOff>
    </xdr:from>
    <xdr:to>
      <xdr:col>7</xdr:col>
      <xdr:colOff>97250</xdr:colOff>
      <xdr:row>18</xdr:row>
      <xdr:rowOff>122464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3</xdr:row>
      <xdr:rowOff>0</xdr:rowOff>
    </xdr:from>
    <xdr:to>
      <xdr:col>14</xdr:col>
      <xdr:colOff>287750</xdr:colOff>
      <xdr:row>18</xdr:row>
      <xdr:rowOff>122462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108857</xdr:rowOff>
    </xdr:from>
    <xdr:to>
      <xdr:col>7</xdr:col>
      <xdr:colOff>97250</xdr:colOff>
      <xdr:row>36</xdr:row>
      <xdr:rowOff>156480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190500</xdr:colOff>
      <xdr:row>21</xdr:row>
      <xdr:rowOff>108857</xdr:rowOff>
    </xdr:from>
    <xdr:to>
      <xdr:col>14</xdr:col>
      <xdr:colOff>287750</xdr:colOff>
      <xdr:row>36</xdr:row>
      <xdr:rowOff>156480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0.36236</cdr:x>
      <cdr:y>0</cdr:y>
    </cdr:from>
    <cdr:to>
      <cdr:x>0.93042</cdr:x>
      <cdr:y>0.11444</cdr:y>
    </cdr:to>
    <cdr:sp macro="" textlink="'Fig 13 data'!$C$5">
      <cdr:nvSpPr>
        <cdr:cNvPr id="13" name="TextBox 5"/>
        <cdr:cNvSpPr txBox="1"/>
      </cdr:nvSpPr>
      <cdr:spPr>
        <a:xfrm xmlns:a="http://schemas.openxmlformats.org/drawingml/2006/main">
          <a:off x="1588424" y="0"/>
          <a:ext cx="2490091" cy="29431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7ABDF638-5E6A-4A9D-A590-449160E05B0A}" type="TxLink">
            <a:rPr lang="en-GB" sz="1600" b="1">
              <a:solidFill>
                <a:srgbClr val="595959"/>
              </a:solidFill>
              <a:latin typeface="Arial" pitchFamily="34" charset="0"/>
              <a:cs typeface="Arial" pitchFamily="34" charset="0"/>
            </a:rPr>
            <a:pPr algn="ctr"/>
            <a:t>Children (aged 0 to 15)</a:t>
          </a:fld>
          <a:endParaRPr lang="en-GB" sz="1600" b="1">
            <a:solidFill>
              <a:srgbClr val="595959"/>
            </a:solidFill>
            <a:latin typeface="Arial" pitchFamily="34" charset="0"/>
            <a:cs typeface="Arial" pitchFamily="34" charset="0"/>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0.37788</cdr:x>
      <cdr:y>0</cdr:y>
    </cdr:from>
    <cdr:to>
      <cdr:x>0.94595</cdr:x>
      <cdr:y>0.11444</cdr:y>
    </cdr:to>
    <cdr:sp macro="" textlink="'Fig 13 data'!$D$5">
      <cdr:nvSpPr>
        <cdr:cNvPr id="10" name="TextBox 5"/>
        <cdr:cNvSpPr txBox="1"/>
      </cdr:nvSpPr>
      <cdr:spPr>
        <a:xfrm xmlns:a="http://schemas.openxmlformats.org/drawingml/2006/main">
          <a:off x="1656429" y="0"/>
          <a:ext cx="2490135" cy="29431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BA2925DA-B70E-4844-A7B7-304856063CA8}" type="TxLink">
            <a:rPr lang="en-GB" sz="1600" b="1">
              <a:solidFill>
                <a:srgbClr val="595959"/>
              </a:solidFill>
              <a:latin typeface="Arial" pitchFamily="34" charset="0"/>
              <a:cs typeface="Arial" pitchFamily="34" charset="0"/>
            </a:rPr>
            <a:pPr algn="ctr"/>
            <a:t>Working age</a:t>
          </a:fld>
          <a:endParaRPr lang="en-GB" sz="1600" b="1">
            <a:solidFill>
              <a:srgbClr val="595959"/>
            </a:solidFill>
            <a:latin typeface="Arial" pitchFamily="34" charset="0"/>
            <a:cs typeface="Arial" pitchFamily="34" charset="0"/>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0.28248</cdr:x>
      <cdr:y>0</cdr:y>
    </cdr:from>
    <cdr:to>
      <cdr:x>0.94056</cdr:x>
      <cdr:y>0.10499</cdr:y>
    </cdr:to>
    <cdr:sp macro="" textlink="'Fig 13 data'!$E$5">
      <cdr:nvSpPr>
        <cdr:cNvPr id="10" name="TextBox 5"/>
        <cdr:cNvSpPr txBox="1"/>
      </cdr:nvSpPr>
      <cdr:spPr>
        <a:xfrm xmlns:a="http://schemas.openxmlformats.org/drawingml/2006/main">
          <a:off x="1238269" y="0"/>
          <a:ext cx="2884694" cy="26215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D76679F1-DF3C-4270-BE78-160C1583FD80}" type="TxLink">
            <a:rPr lang="en-GB" sz="1600" b="1">
              <a:solidFill>
                <a:srgbClr val="595959"/>
              </a:solidFill>
              <a:latin typeface="Arial" pitchFamily="34" charset="0"/>
              <a:cs typeface="Arial" pitchFamily="34" charset="0"/>
            </a:rPr>
            <a:pPr algn="ctr"/>
            <a:t>Pensionable age and over</a:t>
          </a:fld>
          <a:endParaRPr lang="en-GB" sz="1600" b="1">
            <a:solidFill>
              <a:srgbClr val="595959"/>
            </a:solidFill>
            <a:latin typeface="Arial" pitchFamily="34" charset="0"/>
            <a:cs typeface="Arial"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0.08381</cdr:x>
      <cdr:y>0</cdr:y>
    </cdr:from>
    <cdr:to>
      <cdr:x>0.97077</cdr:x>
      <cdr:y>0.11589</cdr:y>
    </cdr:to>
    <cdr:sp macro="" textlink="">
      <cdr:nvSpPr>
        <cdr:cNvPr id="10" name="TextBox 5"/>
        <cdr:cNvSpPr txBox="1"/>
      </cdr:nvSpPr>
      <cdr:spPr>
        <a:xfrm xmlns:a="http://schemas.openxmlformats.org/drawingml/2006/main">
          <a:off x="367393" y="0"/>
          <a:ext cx="3887996" cy="2893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p xmlns:a="http://schemas.openxmlformats.org/drawingml/2006/main">
          <a:pPr algn="r"/>
          <a:r>
            <a:rPr lang="en-GB" sz="1600" b="1">
              <a:solidFill>
                <a:srgbClr val="1C625B"/>
              </a:solidFill>
              <a:latin typeface="Arial" pitchFamily="34" charset="0"/>
              <a:cs typeface="Arial" pitchFamily="34" charset="0"/>
            </a:rPr>
            <a:t>Aged 75 and over (different scale)</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3</xdr:row>
      <xdr:rowOff>2</xdr:rowOff>
    </xdr:from>
    <xdr:to>
      <xdr:col>7</xdr:col>
      <xdr:colOff>476250</xdr:colOff>
      <xdr:row>16</xdr:row>
      <xdr:rowOff>95253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462642</xdr:colOff>
      <xdr:row>3</xdr:row>
      <xdr:rowOff>13608</xdr:rowOff>
    </xdr:from>
    <xdr:to>
      <xdr:col>15</xdr:col>
      <xdr:colOff>326871</xdr:colOff>
      <xdr:row>16</xdr:row>
      <xdr:rowOff>108859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163285</xdr:rowOff>
    </xdr:from>
    <xdr:to>
      <xdr:col>7</xdr:col>
      <xdr:colOff>476250</xdr:colOff>
      <xdr:row>31</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462642</xdr:colOff>
      <xdr:row>18</xdr:row>
      <xdr:rowOff>13607</xdr:rowOff>
    </xdr:from>
    <xdr:to>
      <xdr:col>15</xdr:col>
      <xdr:colOff>326871</xdr:colOff>
      <xdr:row>31</xdr:row>
      <xdr:rowOff>108858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0.43066</cdr:x>
      <cdr:y>0.01421</cdr:y>
    </cdr:from>
    <cdr:to>
      <cdr:x>0.99872</cdr:x>
      <cdr:y>0.15337</cdr:y>
    </cdr:to>
    <cdr:sp macro="" textlink="'Fig 14 data'!$C$5">
      <cdr:nvSpPr>
        <cdr:cNvPr id="13" name="TextBox 5"/>
        <cdr:cNvSpPr txBox="1"/>
      </cdr:nvSpPr>
      <cdr:spPr>
        <a:xfrm xmlns:a="http://schemas.openxmlformats.org/drawingml/2006/main">
          <a:off x="1887780" y="31527"/>
          <a:ext cx="2490091" cy="3086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7A1E0022-634B-40D9-9A26-586C2225EE77}" type="TxLink">
            <a:rPr lang="en-GB" sz="1600" b="1">
              <a:solidFill>
                <a:srgbClr val="595959"/>
              </a:solidFill>
              <a:latin typeface="Arial" pitchFamily="34" charset="0"/>
              <a:cs typeface="Arial" pitchFamily="34" charset="0"/>
            </a:rPr>
            <a:pPr algn="ctr"/>
            <a:t>Children (aged 0 to 15)</a:t>
          </a:fld>
          <a:endParaRPr lang="en-GB" sz="1600" b="1">
            <a:solidFill>
              <a:srgbClr val="595959"/>
            </a:solidFill>
            <a:latin typeface="Arial" pitchFamily="34" charset="0"/>
            <a:cs typeface="Arial" pitchFamily="34" charset="0"/>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0.37167</cdr:x>
      <cdr:y>0.00945</cdr:y>
    </cdr:from>
    <cdr:to>
      <cdr:x>0.93974</cdr:x>
      <cdr:y>0.12389</cdr:y>
    </cdr:to>
    <cdr:sp macro="" textlink="'Fig 14 data'!$D$5">
      <cdr:nvSpPr>
        <cdr:cNvPr id="10" name="TextBox 5"/>
        <cdr:cNvSpPr txBox="1"/>
      </cdr:nvSpPr>
      <cdr:spPr>
        <a:xfrm xmlns:a="http://schemas.openxmlformats.org/drawingml/2006/main">
          <a:off x="1629229" y="23585"/>
          <a:ext cx="2490107" cy="2857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31CD70D5-D0FF-4303-86D2-02B67BFDAE72}" type="TxLink">
            <a:rPr lang="en-GB" sz="1600" b="1">
              <a:solidFill>
                <a:srgbClr val="595959"/>
              </a:solidFill>
              <a:latin typeface="Arial" pitchFamily="34" charset="0"/>
              <a:cs typeface="Arial" pitchFamily="34" charset="0"/>
            </a:rPr>
            <a:pPr algn="ctr"/>
            <a:t>Working age</a:t>
          </a:fld>
          <a:endParaRPr lang="en-GB" sz="1600" b="1">
            <a:solidFill>
              <a:srgbClr val="595959"/>
            </a:solidFill>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0.00508</cdr:y>
    </cdr:from>
    <cdr:to>
      <cdr:x>1</cdr:x>
      <cdr:y>0.05584</cdr:y>
    </cdr:to>
    <cdr:sp macro="" textlink="'Fig 4a&amp;b data'!$A$2">
      <cdr:nvSpPr>
        <cdr:cNvPr id="2" name="TextBox 1"/>
        <cdr:cNvSpPr txBox="1"/>
      </cdr:nvSpPr>
      <cdr:spPr>
        <a:xfrm xmlns:a="http://schemas.openxmlformats.org/drawingml/2006/main">
          <a:off x="0" y="36871"/>
          <a:ext cx="7315200" cy="368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8EA60EA-4688-4EFE-8D6B-F33605D9F68A}" type="TxLink">
            <a:rPr lang="en-GB" sz="1400" b="1">
              <a:latin typeface="Arial" pitchFamily="34" charset="0"/>
              <a:cs typeface="Arial" pitchFamily="34" charset="0"/>
            </a:rPr>
            <a:pPr algn="ctr"/>
            <a:t>Figure 4a: Projected percentage change in population, by council area, 2014 to 2039</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0.31142</cdr:x>
      <cdr:y>0.35433</cdr:y>
    </cdr:from>
    <cdr:to>
      <cdr:x>0.51041</cdr:x>
      <cdr:y>0.3937</cdr:y>
    </cdr:to>
    <cdr:sp macro="" textlink="">
      <cdr:nvSpPr>
        <cdr:cNvPr id="4" name="TextBox 2"/>
        <cdr:cNvSpPr txBox="1"/>
      </cdr:nvSpPr>
      <cdr:spPr>
        <a:xfrm xmlns:a="http://schemas.openxmlformats.org/drawingml/2006/main">
          <a:off x="2278121" y="2571769"/>
          <a:ext cx="1455652" cy="28574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userShapes>
</file>

<file path=xl/drawings/drawing40.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0.34192</cdr:x>
      <cdr:y>0.01227</cdr:y>
    </cdr:from>
    <cdr:to>
      <cdr:x>1</cdr:x>
      <cdr:y>0.1637</cdr:y>
    </cdr:to>
    <cdr:sp macro="" textlink="'Fig 14 data'!$E$5">
      <cdr:nvSpPr>
        <cdr:cNvPr id="10" name="TextBox 5"/>
        <cdr:cNvSpPr txBox="1"/>
      </cdr:nvSpPr>
      <cdr:spPr>
        <a:xfrm xmlns:a="http://schemas.openxmlformats.org/drawingml/2006/main">
          <a:off x="1498806" y="27215"/>
          <a:ext cx="2884694" cy="3358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36491CA0-6BEF-4D74-904E-A8886B1C6BF8}" type="TxLink">
            <a:rPr lang="en-GB" sz="1600" b="1">
              <a:solidFill>
                <a:srgbClr val="595959"/>
              </a:solidFill>
              <a:latin typeface="Arial" pitchFamily="34" charset="0"/>
              <a:cs typeface="Arial" pitchFamily="34" charset="0"/>
            </a:rPr>
            <a:pPr algn="ctr"/>
            <a:t>Pensionable age and over</a:t>
          </a:fld>
          <a:endParaRPr lang="en-GB" sz="1600" b="1">
            <a:solidFill>
              <a:srgbClr val="595959"/>
            </a:solidFill>
            <a:latin typeface="Arial" pitchFamily="34" charset="0"/>
            <a:cs typeface="Arial" pitchFamily="34" charset="0"/>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0.13969</cdr:x>
      <cdr:y>0</cdr:y>
    </cdr:from>
    <cdr:to>
      <cdr:x>0.97698</cdr:x>
      <cdr:y>0.13497</cdr:y>
    </cdr:to>
    <cdr:sp macro="" textlink="">
      <cdr:nvSpPr>
        <cdr:cNvPr id="10" name="TextBox 5"/>
        <cdr:cNvSpPr txBox="1"/>
      </cdr:nvSpPr>
      <cdr:spPr>
        <a:xfrm xmlns:a="http://schemas.openxmlformats.org/drawingml/2006/main">
          <a:off x="612322" y="0"/>
          <a:ext cx="3670282" cy="2993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p xmlns:a="http://schemas.openxmlformats.org/drawingml/2006/main">
          <a:pPr algn="ctr"/>
          <a:r>
            <a:rPr lang="en-GB" sz="1600" b="1">
              <a:solidFill>
                <a:srgbClr val="1C625B"/>
              </a:solidFill>
              <a:latin typeface="Arial" pitchFamily="34" charset="0"/>
              <a:cs typeface="Arial" pitchFamily="34" charset="0"/>
            </a:rPr>
            <a:t>Aged 75 and over (different</a:t>
          </a:r>
          <a:r>
            <a:rPr lang="en-GB" sz="1600" b="1" baseline="0">
              <a:solidFill>
                <a:srgbClr val="1C625B"/>
              </a:solidFill>
              <a:latin typeface="Arial" pitchFamily="34" charset="0"/>
              <a:cs typeface="Arial" pitchFamily="34" charset="0"/>
            </a:rPr>
            <a:t> scale)</a:t>
          </a:r>
          <a:endParaRPr lang="en-GB" sz="1600" b="1">
            <a:solidFill>
              <a:srgbClr val="1C625B"/>
            </a:solidFill>
            <a:latin typeface="Arial" pitchFamily="34" charset="0"/>
            <a:cs typeface="Arial" pitchFamily="34" charset="0"/>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0</xdr:row>
      <xdr:rowOff>28574</xdr:rowOff>
    </xdr:from>
    <xdr:to>
      <xdr:col>11</xdr:col>
      <xdr:colOff>190500</xdr:colOff>
      <xdr:row>41</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0.53771</cdr:x>
      <cdr:y>0.54065</cdr:y>
    </cdr:from>
    <cdr:to>
      <cdr:x>0.66298</cdr:x>
      <cdr:y>0.57632</cdr:y>
    </cdr:to>
    <cdr:sp macro="" textlink="">
      <cdr:nvSpPr>
        <cdr:cNvPr id="3" name="TextBox 2"/>
        <cdr:cNvSpPr txBox="1"/>
      </cdr:nvSpPr>
      <cdr:spPr>
        <a:xfrm xmlns:a="http://schemas.openxmlformats.org/drawingml/2006/main">
          <a:off x="3708107" y="3609958"/>
          <a:ext cx="863875" cy="23817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1C625B"/>
              </a:solidFill>
              <a:latin typeface="Arial" pitchFamily="34" charset="0"/>
              <a:cs typeface="Arial" pitchFamily="34" charset="0"/>
            </a:rPr>
            <a:t>Scotland</a:t>
          </a:r>
        </a:p>
      </cdr:txBody>
    </cdr:sp>
  </cdr:relSizeAnchor>
  <cdr:relSizeAnchor xmlns:cdr="http://schemas.openxmlformats.org/drawingml/2006/chartDrawing">
    <cdr:from>
      <cdr:x>0</cdr:x>
      <cdr:y>0</cdr:y>
    </cdr:from>
    <cdr:to>
      <cdr:x>1</cdr:x>
      <cdr:y>0.08283</cdr:y>
    </cdr:to>
    <cdr:sp macro="" textlink="'Fig 15 data'!$A$1:$J$1">
      <cdr:nvSpPr>
        <cdr:cNvPr id="4" name="TextBox 3"/>
        <cdr:cNvSpPr txBox="1"/>
      </cdr:nvSpPr>
      <cdr:spPr>
        <a:xfrm xmlns:a="http://schemas.openxmlformats.org/drawingml/2006/main">
          <a:off x="0" y="0"/>
          <a:ext cx="6677024"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EAA9120-5E5F-40B2-A827-5C50A9F40F57}" type="TxLink">
            <a:rPr lang="en-GB" sz="1400" b="1">
              <a:latin typeface="Arial" pitchFamily="34" charset="0"/>
              <a:cs typeface="Arial" pitchFamily="34" charset="0"/>
            </a:rPr>
            <a:pPr algn="ctr"/>
            <a:t>Figure 15: Percentage difference between projected 2037 population using 2012-based and 2014-based projections, by council area</a:t>
          </a:fld>
          <a:endParaRPr lang="en-GB" sz="1400" b="1">
            <a:latin typeface="Arial" pitchFamily="34" charset="0"/>
            <a:cs typeface="Arial" pitchFamily="34" charset="0"/>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190500</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0.74628</cdr:x>
      <cdr:y>0.48733</cdr:y>
    </cdr:from>
    <cdr:to>
      <cdr:x>0.89365</cdr:x>
      <cdr:y>0.53884</cdr:y>
    </cdr:to>
    <cdr:sp macro="" textlink="">
      <cdr:nvSpPr>
        <cdr:cNvPr id="3" name="TextBox 2"/>
        <cdr:cNvSpPr txBox="1"/>
      </cdr:nvSpPr>
      <cdr:spPr>
        <a:xfrm xmlns:a="http://schemas.openxmlformats.org/drawingml/2006/main">
          <a:off x="5146415" y="1893858"/>
          <a:ext cx="1016278" cy="20017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1C625B"/>
              </a:solidFill>
              <a:latin typeface="Arial" pitchFamily="34" charset="0"/>
              <a:cs typeface="Arial" pitchFamily="34" charset="0"/>
            </a:rPr>
            <a:t>Scotland</a:t>
          </a:r>
        </a:p>
      </cdr:txBody>
    </cdr:sp>
  </cdr:relSizeAnchor>
  <cdr:relSizeAnchor xmlns:cdr="http://schemas.openxmlformats.org/drawingml/2006/chartDrawing">
    <cdr:from>
      <cdr:x>0</cdr:x>
      <cdr:y>0</cdr:y>
    </cdr:from>
    <cdr:to>
      <cdr:x>1</cdr:x>
      <cdr:y>0.13012</cdr:y>
    </cdr:to>
    <cdr:sp macro="" textlink="'Fig 16 data'!$A$1:$G$1">
      <cdr:nvSpPr>
        <cdr:cNvPr id="4" name="TextBox 3"/>
        <cdr:cNvSpPr txBox="1"/>
      </cdr:nvSpPr>
      <cdr:spPr>
        <a:xfrm xmlns:a="http://schemas.openxmlformats.org/drawingml/2006/main">
          <a:off x="0" y="0"/>
          <a:ext cx="6896100"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E50B2A6-4A44-4AD0-A781-B9C11926F1F3}" type="TxLink">
            <a:rPr lang="en-GB" sz="1400" b="1">
              <a:latin typeface="Arial" pitchFamily="34" charset="0"/>
              <a:cs typeface="Arial" pitchFamily="34" charset="0"/>
            </a:rPr>
            <a:pPr algn="ctr"/>
            <a:t>Figure 16: Percentage difference between projected 2037 population using 2012-based and 2014-based projections, by NHS Board area</a:t>
          </a:fld>
          <a:endParaRPr lang="en-GB" sz="1400" b="1">
            <a:latin typeface="Arial" pitchFamily="34" charset="0"/>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1</xdr:row>
      <xdr:rowOff>108859</xdr:rowOff>
    </xdr:from>
    <xdr:to>
      <xdr:col>14</xdr:col>
      <xdr:colOff>571500</xdr:colOff>
      <xdr:row>17</xdr:row>
      <xdr:rowOff>68036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2</xdr:colOff>
      <xdr:row>1</xdr:row>
      <xdr:rowOff>108860</xdr:rowOff>
    </xdr:from>
    <xdr:to>
      <xdr:col>12</xdr:col>
      <xdr:colOff>361950</xdr:colOff>
      <xdr:row>12</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533400</xdr:colOff>
      <xdr:row>22</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15</xdr:col>
      <xdr:colOff>533400</xdr:colOff>
      <xdr:row>22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8</xdr:col>
      <xdr:colOff>391583</xdr:colOff>
      <xdr:row>43</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444498</xdr:colOff>
      <xdr:row>2</xdr:row>
      <xdr:rowOff>116416</xdr:rowOff>
    </xdr:from>
    <xdr:ext cx="1152495" cy="298800"/>
    <xdr:sp macro="" textlink="">
      <xdr:nvSpPr>
        <xdr:cNvPr id="3" name="TextBox 2"/>
        <xdr:cNvSpPr txBox="1"/>
      </xdr:nvSpPr>
      <xdr:spPr>
        <a:xfrm>
          <a:off x="1672165" y="507999"/>
          <a:ext cx="11524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All variants</a:t>
          </a:r>
        </a:p>
      </xdr:txBody>
    </xdr:sp>
    <xdr:clientData/>
  </xdr:oneCellAnchor>
  <xdr:oneCellAnchor>
    <xdr:from>
      <xdr:col>1</xdr:col>
      <xdr:colOff>501649</xdr:colOff>
      <xdr:row>23</xdr:row>
      <xdr:rowOff>99483</xdr:rowOff>
    </xdr:from>
    <xdr:ext cx="2269980" cy="298800"/>
    <xdr:sp macro="" textlink="">
      <xdr:nvSpPr>
        <xdr:cNvPr id="9" name="TextBox 8"/>
        <xdr:cNvSpPr txBox="1"/>
      </xdr:nvSpPr>
      <xdr:spPr>
        <a:xfrm>
          <a:off x="1115482" y="3824816"/>
          <a:ext cx="2269980"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Life expectancy variants</a:t>
          </a:r>
        </a:p>
      </xdr:txBody>
    </xdr:sp>
    <xdr:clientData/>
  </xdr:oneCellAnchor>
  <xdr:oneCellAnchor>
    <xdr:from>
      <xdr:col>9</xdr:col>
      <xdr:colOff>275999</xdr:colOff>
      <xdr:row>2</xdr:row>
      <xdr:rowOff>110066</xdr:rowOff>
    </xdr:from>
    <xdr:ext cx="1730795" cy="298800"/>
    <xdr:sp macro="" textlink="">
      <xdr:nvSpPr>
        <xdr:cNvPr id="10" name="TextBox 9"/>
        <xdr:cNvSpPr txBox="1"/>
      </xdr:nvSpPr>
      <xdr:spPr>
        <a:xfrm>
          <a:off x="5800499" y="501649"/>
          <a:ext cx="17307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b="1">
              <a:solidFill>
                <a:schemeClr val="tx1">
                  <a:lumMod val="65000"/>
                  <a:lumOff val="35000"/>
                </a:schemeClr>
              </a:solidFill>
              <a:latin typeface="Arial" panose="020B0604020202020204" pitchFamily="34" charset="0"/>
              <a:cs typeface="Arial" panose="020B0604020202020204" pitchFamily="34" charset="0"/>
            </a:rPr>
            <a:t>Migration variants</a:t>
          </a:r>
        </a:p>
      </xdr:txBody>
    </xdr:sp>
    <xdr:clientData/>
  </xdr:oneCellAnchor>
  <xdr:oneCellAnchor>
    <xdr:from>
      <xdr:col>9</xdr:col>
      <xdr:colOff>412750</xdr:colOff>
      <xdr:row>23</xdr:row>
      <xdr:rowOff>105833</xdr:rowOff>
    </xdr:from>
    <xdr:ext cx="1571456" cy="298800"/>
    <xdr:sp macro="" textlink="">
      <xdr:nvSpPr>
        <xdr:cNvPr id="11" name="TextBox 10"/>
        <xdr:cNvSpPr txBox="1"/>
      </xdr:nvSpPr>
      <xdr:spPr>
        <a:xfrm>
          <a:off x="5937250" y="3831166"/>
          <a:ext cx="157145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Fertility variants</a:t>
          </a:r>
        </a:p>
      </xdr:txBody>
    </xdr:sp>
    <xdr:clientData/>
  </xdr:oneCellAnchor>
  <xdr:twoCellAnchor>
    <xdr:from>
      <xdr:col>8</xdr:col>
      <xdr:colOff>0</xdr:colOff>
      <xdr:row>23</xdr:row>
      <xdr:rowOff>0</xdr:rowOff>
    </xdr:from>
    <xdr:to>
      <xdr:col>15</xdr:col>
      <xdr:colOff>533400</xdr:colOff>
      <xdr:row>43</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0.08659</cdr:y>
    </cdr:from>
    <cdr:to>
      <cdr:x>0.09</cdr:x>
      <cdr:y>0.08659</cdr:y>
    </cdr:to>
    <cdr:grpSp>
      <cdr:nvGrpSpPr>
        <cdr:cNvPr id="40970" name="Group 40969"/>
        <cdr:cNvGrpSpPr/>
      </cdr:nvGrpSpPr>
      <cdr:grpSpPr>
        <a:xfrm xmlns:a="http://schemas.openxmlformats.org/drawingml/2006/main">
          <a:off x="0" y="287020"/>
          <a:ext cx="432054" cy="0"/>
          <a:chOff x="-444297" y="270922"/>
          <a:chExt cx="434716" cy="12"/>
        </a:xfrm>
      </cdr:grpSpPr>
      <cdr:grpSp>
        <cdr:nvGrpSpPr>
          <cdr:cNvPr id="9" name="Group 8"/>
          <cdr:cNvGrpSpPr/>
        </cdr:nvGrpSpPr>
        <cdr:grpSpPr>
          <a:xfrm xmlns:a="http://schemas.openxmlformats.org/drawingml/2006/main">
            <a:off x="-9581" y="270934"/>
            <a:ext cx="0" cy="0"/>
            <a:chOff x="0" y="0"/>
            <a:chExt cx="0" cy="0"/>
          </a:xfrm>
        </cdr:grpSpPr>
      </cdr:grpSp>
      <cdr:grpSp>
        <cdr:nvGrpSpPr>
          <cdr:cNvPr id="26" name="Group 8"/>
          <cdr:cNvGrpSpPr/>
        </cdr:nvGrpSpPr>
        <cdr:grpSpPr>
          <a:xfrm xmlns:a="http://schemas.openxmlformats.org/drawingml/2006/main">
            <a:off x="-444297" y="270922"/>
            <a:ext cx="0" cy="0"/>
            <a:chOff x="-444297" y="270922"/>
            <a:chExt cx="0" cy="0"/>
          </a:xfrm>
        </cdr:grpSpPr>
      </cdr:grpSp>
    </cdr:grpSp>
  </cdr:relSizeAnchor>
</c:userShapes>
</file>

<file path=xl/drawings/drawing52.xml><?xml version="1.0" encoding="utf-8"?>
<c:userShapes xmlns:c="http://schemas.openxmlformats.org/drawingml/2006/chart">
  <cdr:relSizeAnchor xmlns:cdr="http://schemas.openxmlformats.org/drawingml/2006/chartDrawing">
    <cdr:from>
      <cdr:x>0.67588</cdr:x>
      <cdr:y>0.34216</cdr:y>
    </cdr:from>
    <cdr:to>
      <cdr:x>0.80683</cdr:x>
      <cdr:y>0.42318</cdr:y>
    </cdr:to>
    <cdr:grpSp>
      <cdr:nvGrpSpPr>
        <cdr:cNvPr id="8" name="Group 7"/>
        <cdr:cNvGrpSpPr/>
      </cdr:nvGrpSpPr>
      <cdr:grpSpPr>
        <a:xfrm xmlns:a="http://schemas.openxmlformats.org/drawingml/2006/main">
          <a:off x="3244630" y="1134158"/>
          <a:ext cx="628638" cy="268557"/>
          <a:chOff x="3381375" y="1009649"/>
          <a:chExt cx="628650" cy="276225"/>
        </a:xfrm>
      </cdr:grpSpPr>
      <cdr:sp macro="" textlink="'Fig 19 data'!$B$32">
        <cdr:nvSpPr>
          <cdr:cNvPr id="5" name="TextBox 4"/>
          <cdr:cNvSpPr txBox="1"/>
        </cdr:nvSpPr>
        <cdr:spPr>
          <a:xfrm xmlns:a="http://schemas.openxmlformats.org/drawingml/2006/main">
            <a:off x="3381375" y="1009649"/>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E372EA-8C98-43AC-AC1E-69A85A6CE5B2}" type="TxLink">
              <a:rPr lang="en-GB" sz="1600" b="1">
                <a:latin typeface="Arial" pitchFamily="34" charset="0"/>
                <a:cs typeface="Arial" pitchFamily="34" charset="0"/>
              </a:rPr>
              <a:pPr/>
              <a:t>5.70</a:t>
            </a:fld>
            <a:endParaRPr lang="en-GB" sz="1600" b="1">
              <a:latin typeface="Arial" pitchFamily="34" charset="0"/>
              <a:cs typeface="Arial" pitchFamily="34" charset="0"/>
            </a:endParaRPr>
          </a:p>
        </cdr:txBody>
      </cdr:sp>
    </cdr:grpSp>
  </cdr:relSizeAnchor>
  <cdr:relSizeAnchor xmlns:cdr="http://schemas.openxmlformats.org/drawingml/2006/chartDrawing">
    <cdr:from>
      <cdr:x>0.6691</cdr:x>
      <cdr:y>0.06286</cdr:y>
    </cdr:from>
    <cdr:to>
      <cdr:x>0.96275</cdr:x>
      <cdr:y>0.19888</cdr:y>
    </cdr:to>
    <cdr:grpSp>
      <cdr:nvGrpSpPr>
        <cdr:cNvPr id="9" name="Group 8"/>
        <cdr:cNvGrpSpPr/>
      </cdr:nvGrpSpPr>
      <cdr:grpSpPr>
        <a:xfrm xmlns:a="http://schemas.openxmlformats.org/drawingml/2006/main">
          <a:off x="3212081" y="208362"/>
          <a:ext cx="1409697" cy="450866"/>
          <a:chOff x="3400426" y="104774"/>
          <a:chExt cx="1409696" cy="450851"/>
        </a:xfrm>
      </cdr:grpSpPr>
      <cdr:sp macro="" textlink="">
        <cdr:nvSpPr>
          <cdr:cNvPr id="4" name="TextBox 3"/>
          <cdr:cNvSpPr txBox="1"/>
        </cdr:nvSpPr>
        <cdr:spPr>
          <a:xfrm xmlns:a="http://schemas.openxmlformats.org/drawingml/2006/main">
            <a:off x="3400426" y="104774"/>
            <a:ext cx="1409696"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HM High migration</a:t>
            </a:r>
          </a:p>
        </cdr:txBody>
      </cdr:sp>
      <cdr:sp macro="" textlink="'Fig 19 data'!$C$32">
        <cdr:nvSpPr>
          <cdr:cNvPr id="10" name="TextBox 1"/>
          <cdr:cNvSpPr txBox="1"/>
        </cdr:nvSpPr>
        <cdr:spPr>
          <a:xfrm xmlns:a="http://schemas.openxmlformats.org/drawingml/2006/main">
            <a:off x="3403600" y="279400"/>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37B5052-C6FB-4203-87D7-FBF4A35D363A}" type="TxLink">
              <a:rPr lang="en-GB" sz="1600" b="1">
                <a:solidFill>
                  <a:srgbClr val="1C625B"/>
                </a:solidFill>
                <a:latin typeface="Arial" pitchFamily="34" charset="0"/>
                <a:cs typeface="Arial" pitchFamily="34" charset="0"/>
              </a:rPr>
              <a:pPr/>
              <a:t>5.97</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0.66997</cdr:x>
      <cdr:y>0.48489</cdr:y>
    </cdr:from>
    <cdr:to>
      <cdr:x>0.95502</cdr:x>
      <cdr:y>0.6209</cdr:y>
    </cdr:to>
    <cdr:grpSp>
      <cdr:nvGrpSpPr>
        <cdr:cNvPr id="12" name="Group 11"/>
        <cdr:cNvGrpSpPr/>
      </cdr:nvGrpSpPr>
      <cdr:grpSpPr>
        <a:xfrm xmlns:a="http://schemas.openxmlformats.org/drawingml/2006/main">
          <a:off x="3216258" y="1607265"/>
          <a:ext cx="1368411" cy="450832"/>
          <a:chOff x="66676" y="0"/>
          <a:chExt cx="1368408" cy="450851"/>
        </a:xfrm>
      </cdr:grpSpPr>
      <cdr:sp macro="" textlink="">
        <cdr:nvSpPr>
          <cdr:cNvPr id="14" name="TextBox 3"/>
          <cdr:cNvSpPr txBox="1"/>
        </cdr:nvSpPr>
        <cdr:spPr>
          <a:xfrm xmlns:a="http://schemas.openxmlformats.org/drawingml/2006/main">
            <a:off x="66676" y="0"/>
            <a:ext cx="136840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LM Low migration</a:t>
            </a:r>
          </a:p>
        </cdr:txBody>
      </cdr:sp>
      <cdr:sp macro="" textlink="'Fig 19 data'!$F$32">
        <cdr:nvSpPr>
          <cdr:cNvPr id="15" name="TextBox 1"/>
          <cdr:cNvSpPr txBox="1"/>
        </cdr:nvSpPr>
        <cdr:spPr>
          <a:xfrm xmlns:a="http://schemas.openxmlformats.org/drawingml/2006/main">
            <a:off x="69850" y="174626"/>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174A20-96A6-4C03-B70E-70ED75ACB810}" type="TxLink">
              <a:rPr lang="en-GB" sz="1600" b="1">
                <a:solidFill>
                  <a:srgbClr val="1C625B"/>
                </a:solidFill>
                <a:latin typeface="Arial" pitchFamily="34" charset="0"/>
                <a:cs typeface="Arial" pitchFamily="34" charset="0"/>
              </a:rPr>
              <a:pPr/>
              <a:t>5.44</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0.66715</cdr:x>
      <cdr:y>0.67304</cdr:y>
    </cdr:from>
    <cdr:to>
      <cdr:x>1</cdr:x>
      <cdr:y>0.84811</cdr:y>
    </cdr:to>
    <cdr:grpSp>
      <cdr:nvGrpSpPr>
        <cdr:cNvPr id="16" name="Group 15"/>
        <cdr:cNvGrpSpPr/>
      </cdr:nvGrpSpPr>
      <cdr:grpSpPr>
        <a:xfrm xmlns:a="http://schemas.openxmlformats.org/drawingml/2006/main">
          <a:off x="3202720" y="2230926"/>
          <a:ext cx="1597880" cy="580304"/>
          <a:chOff x="62702" y="-21581"/>
          <a:chExt cx="1597822" cy="580338"/>
        </a:xfrm>
      </cdr:grpSpPr>
      <cdr:sp macro="" textlink="">
        <cdr:nvSpPr>
          <cdr:cNvPr id="18" name="TextBox 3"/>
          <cdr:cNvSpPr txBox="1"/>
        </cdr:nvSpPr>
        <cdr:spPr>
          <a:xfrm xmlns:a="http://schemas.openxmlformats.org/drawingml/2006/main">
            <a:off x="62702" y="-21581"/>
            <a:ext cx="1597822" cy="283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ZOM Zero outwith Scotland migration</a:t>
            </a:r>
          </a:p>
        </cdr:txBody>
      </cdr:sp>
      <cdr:sp macro="" textlink="'Fig 19 data'!$I$32">
        <cdr:nvSpPr>
          <cdr:cNvPr id="19" name="TextBox 1"/>
          <cdr:cNvSpPr txBox="1"/>
        </cdr:nvSpPr>
        <cdr:spPr>
          <a:xfrm xmlns:a="http://schemas.openxmlformats.org/drawingml/2006/main">
            <a:off x="65878" y="28253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E5687C-4C74-49B0-9383-EB87358E2883}" type="TxLink">
              <a:rPr lang="en-GB" sz="1600" b="1">
                <a:solidFill>
                  <a:srgbClr val="1C625B"/>
                </a:solidFill>
                <a:latin typeface="Arial" pitchFamily="34" charset="0"/>
                <a:cs typeface="Arial" pitchFamily="34" charset="0"/>
              </a:rPr>
              <a:pPr/>
              <a:t>5.21</a:t>
            </a:fld>
            <a:endParaRPr lang="en-GB" sz="1600" b="1">
              <a:solidFill>
                <a:srgbClr val="1C625B"/>
              </a:solidFill>
              <a:latin typeface="Arial" pitchFamily="34" charset="0"/>
              <a:cs typeface="Arial" pitchFamily="34" charset="0"/>
            </a:endParaRPr>
          </a:p>
        </cdr:txBody>
      </cdr:sp>
    </cdr:grpSp>
  </cdr:relSizeAnchor>
</c:userShapes>
</file>

<file path=xl/drawings/drawing53.xml><?xml version="1.0" encoding="utf-8"?>
<c:userShapes xmlns:c="http://schemas.openxmlformats.org/drawingml/2006/chart">
  <cdr:relSizeAnchor xmlns:cdr="http://schemas.openxmlformats.org/drawingml/2006/chartDrawing">
    <cdr:from>
      <cdr:x>0.86402</cdr:x>
      <cdr:y>0.25368</cdr:y>
    </cdr:from>
    <cdr:to>
      <cdr:x>0.99497</cdr:x>
      <cdr:y>0.33701</cdr:y>
    </cdr:to>
    <cdr:grpSp>
      <cdr:nvGrpSpPr>
        <cdr:cNvPr id="8" name="Group 7"/>
        <cdr:cNvGrpSpPr/>
      </cdr:nvGrpSpPr>
      <cdr:grpSpPr>
        <a:xfrm xmlns:a="http://schemas.openxmlformats.org/drawingml/2006/main">
          <a:off x="4551988" y="840873"/>
          <a:ext cx="689895" cy="276214"/>
          <a:chOff x="3505601" y="942976"/>
          <a:chExt cx="628650" cy="276225"/>
        </a:xfrm>
      </cdr:grpSpPr>
      <cdr:sp macro="" textlink="'Fig 19 data'!$B$32">
        <cdr:nvSpPr>
          <cdr:cNvPr id="5" name="TextBox 4"/>
          <cdr:cNvSpPr txBox="1"/>
        </cdr:nvSpPr>
        <cdr:spPr>
          <a:xfrm xmlns:a="http://schemas.openxmlformats.org/drawingml/2006/main">
            <a:off x="3505601" y="942976"/>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E372EA-8C98-43AC-AC1E-69A85A6CE5B2}" type="TxLink">
              <a:rPr lang="en-GB" sz="1600" b="1">
                <a:latin typeface="Arial" pitchFamily="34" charset="0"/>
                <a:cs typeface="Arial" pitchFamily="34" charset="0"/>
              </a:rPr>
              <a:pPr/>
              <a:t>5.70</a:t>
            </a:fld>
            <a:endParaRPr lang="en-GB" sz="1600" b="1">
              <a:latin typeface="Arial" pitchFamily="34" charset="0"/>
              <a:cs typeface="Arial" pitchFamily="34" charset="0"/>
            </a:endParaRPr>
          </a:p>
        </cdr:txBody>
      </cdr:sp>
    </cdr:grpSp>
  </cdr:relSizeAnchor>
  <cdr:relSizeAnchor xmlns:cdr="http://schemas.openxmlformats.org/drawingml/2006/chartDrawing">
    <cdr:from>
      <cdr:x>0.72093</cdr:x>
      <cdr:y>0.3466</cdr:y>
    </cdr:from>
    <cdr:to>
      <cdr:x>0.98004</cdr:x>
      <cdr:y>0.52457</cdr:y>
    </cdr:to>
    <cdr:grpSp>
      <cdr:nvGrpSpPr>
        <cdr:cNvPr id="12" name="Group 11"/>
        <cdr:cNvGrpSpPr/>
      </cdr:nvGrpSpPr>
      <cdr:grpSpPr>
        <a:xfrm xmlns:a="http://schemas.openxmlformats.org/drawingml/2006/main">
          <a:off x="3798135" y="1148875"/>
          <a:ext cx="1365091" cy="589917"/>
          <a:chOff x="49765" y="-28577"/>
          <a:chExt cx="1513411" cy="589939"/>
        </a:xfrm>
      </cdr:grpSpPr>
      <cdr:sp macro="" textlink="">
        <cdr:nvSpPr>
          <cdr:cNvPr id="14" name="TextBox 3"/>
          <cdr:cNvSpPr txBox="1"/>
        </cdr:nvSpPr>
        <cdr:spPr>
          <a:xfrm xmlns:a="http://schemas.openxmlformats.org/drawingml/2006/main">
            <a:off x="70942" y="-28577"/>
            <a:ext cx="1492234" cy="308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LLE Low life expectancy</a:t>
            </a:r>
          </a:p>
        </cdr:txBody>
      </cdr:sp>
      <cdr:sp macro="" textlink="'Fig 19 data'!$G$32">
        <cdr:nvSpPr>
          <cdr:cNvPr id="15" name="TextBox 1"/>
          <cdr:cNvSpPr txBox="1"/>
        </cdr:nvSpPr>
        <cdr:spPr>
          <a:xfrm xmlns:a="http://schemas.openxmlformats.org/drawingml/2006/main">
            <a:off x="49765" y="285137"/>
            <a:ext cx="745076"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78BC80-C085-4AF6-9F5A-D5C15A269537}" type="TxLink">
              <a:rPr lang="en-GB" sz="1600" b="1">
                <a:solidFill>
                  <a:srgbClr val="1C625B"/>
                </a:solidFill>
                <a:latin typeface="Arial" pitchFamily="34" charset="0"/>
                <a:cs typeface="Arial" pitchFamily="34" charset="0"/>
              </a:rPr>
              <a:pPr/>
              <a:t>5.63</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0.72455</cdr:x>
      <cdr:y>0.09195</cdr:y>
    </cdr:from>
    <cdr:to>
      <cdr:x>0.99601</cdr:x>
      <cdr:y>0.26367</cdr:y>
    </cdr:to>
    <cdr:grpSp>
      <cdr:nvGrpSpPr>
        <cdr:cNvPr id="9" name="Group 8"/>
        <cdr:cNvGrpSpPr/>
      </cdr:nvGrpSpPr>
      <cdr:grpSpPr>
        <a:xfrm xmlns:a="http://schemas.openxmlformats.org/drawingml/2006/main">
          <a:off x="3817207" y="304787"/>
          <a:ext cx="1430155" cy="569200"/>
          <a:chOff x="3362666" y="-34270"/>
          <a:chExt cx="1447457" cy="569161"/>
        </a:xfrm>
      </cdr:grpSpPr>
      <cdr:sp macro="" textlink="">
        <cdr:nvSpPr>
          <cdr:cNvPr id="4" name="TextBox 3"/>
          <cdr:cNvSpPr txBox="1"/>
        </cdr:nvSpPr>
        <cdr:spPr>
          <a:xfrm xmlns:a="http://schemas.openxmlformats.org/drawingml/2006/main">
            <a:off x="3373310" y="-34270"/>
            <a:ext cx="1436813" cy="400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HLE High life expectancy</a:t>
            </a:r>
          </a:p>
        </cdr:txBody>
      </cdr:sp>
      <cdr:sp macro="" textlink="'Fig 19 data'!$D$32">
        <cdr:nvSpPr>
          <cdr:cNvPr id="10" name="TextBox 1"/>
          <cdr:cNvSpPr txBox="1"/>
        </cdr:nvSpPr>
        <cdr:spPr>
          <a:xfrm xmlns:a="http://schemas.openxmlformats.org/drawingml/2006/main">
            <a:off x="3362666" y="269876"/>
            <a:ext cx="681156" cy="2650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9030831-3AC5-4E69-8096-715338810749}" type="TxLink">
              <a:rPr lang="en-GB" sz="1600" b="1">
                <a:solidFill>
                  <a:srgbClr val="1C625B"/>
                </a:solidFill>
                <a:latin typeface="Arial" pitchFamily="34" charset="0"/>
                <a:cs typeface="Arial" pitchFamily="34" charset="0"/>
              </a:rPr>
              <a:pPr/>
              <a:t>5.77</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0.09791</cdr:x>
      <cdr:y>0.21111</cdr:y>
    </cdr:from>
    <cdr:to>
      <cdr:x>0.09791</cdr:x>
      <cdr:y>0.21111</cdr:y>
    </cdr:to>
    <cdr:grpSp>
      <cdr:nvGrpSpPr>
        <cdr:cNvPr id="26" name="Group 8"/>
        <cdr:cNvGrpSpPr/>
      </cdr:nvGrpSpPr>
      <cdr:grpSpPr>
        <a:xfrm xmlns:a="http://schemas.openxmlformats.org/drawingml/2006/main">
          <a:off x="515827" y="699766"/>
          <a:ext cx="0" cy="0"/>
          <a:chOff x="515827" y="699766"/>
          <a:chExt cx="0" cy="0"/>
        </a:xfrm>
      </cdr:grpSpPr>
    </cdr:grpSp>
  </cdr:relSizeAnchor>
</c:userShapes>
</file>

<file path=xl/drawings/drawing54.xml><?xml version="1.0" encoding="utf-8"?>
<c:userShapes xmlns:c="http://schemas.openxmlformats.org/drawingml/2006/chart">
  <cdr:relSizeAnchor xmlns:cdr="http://schemas.openxmlformats.org/drawingml/2006/chartDrawing">
    <cdr:from>
      <cdr:x>0.82763</cdr:x>
      <cdr:y>0.26403</cdr:y>
    </cdr:from>
    <cdr:to>
      <cdr:x>0.97386</cdr:x>
      <cdr:y>0.34737</cdr:y>
    </cdr:to>
    <cdr:grpSp>
      <cdr:nvGrpSpPr>
        <cdr:cNvPr id="8" name="Group 7"/>
        <cdr:cNvGrpSpPr/>
      </cdr:nvGrpSpPr>
      <cdr:grpSpPr>
        <a:xfrm xmlns:a="http://schemas.openxmlformats.org/drawingml/2006/main">
          <a:off x="3973121" y="875180"/>
          <a:ext cx="701991" cy="276247"/>
          <a:chOff x="3381375" y="977280"/>
          <a:chExt cx="628650" cy="276225"/>
        </a:xfrm>
      </cdr:grpSpPr>
      <cdr:sp macro="" textlink="'Fig 19 data'!$B$32">
        <cdr:nvSpPr>
          <cdr:cNvPr id="5" name="TextBox 4"/>
          <cdr:cNvSpPr txBox="1"/>
        </cdr:nvSpPr>
        <cdr:spPr>
          <a:xfrm xmlns:a="http://schemas.openxmlformats.org/drawingml/2006/main">
            <a:off x="3381375" y="977280"/>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E372EA-8C98-43AC-AC1E-69A85A6CE5B2}" type="TxLink">
              <a:rPr lang="en-GB" sz="1600" b="1">
                <a:latin typeface="Arial" pitchFamily="34" charset="0"/>
                <a:cs typeface="Arial" pitchFamily="34" charset="0"/>
              </a:rPr>
              <a:pPr/>
              <a:t>5.70</a:t>
            </a:fld>
            <a:endParaRPr lang="en-GB" sz="1600" b="1">
              <a:latin typeface="Arial" pitchFamily="34" charset="0"/>
              <a:cs typeface="Arial" pitchFamily="34" charset="0"/>
            </a:endParaRPr>
          </a:p>
        </cdr:txBody>
      </cdr:sp>
    </cdr:grpSp>
  </cdr:relSizeAnchor>
  <cdr:relSizeAnchor xmlns:cdr="http://schemas.openxmlformats.org/drawingml/2006/chartDrawing">
    <cdr:from>
      <cdr:x>0.66691</cdr:x>
      <cdr:y>0.13584</cdr:y>
    </cdr:from>
    <cdr:to>
      <cdr:x>0.92485</cdr:x>
      <cdr:y>0.27186</cdr:y>
    </cdr:to>
    <cdr:grpSp>
      <cdr:nvGrpSpPr>
        <cdr:cNvPr id="9" name="Group 8"/>
        <cdr:cNvGrpSpPr/>
      </cdr:nvGrpSpPr>
      <cdr:grpSpPr>
        <a:xfrm xmlns:a="http://schemas.openxmlformats.org/drawingml/2006/main">
          <a:off x="3201568" y="450269"/>
          <a:ext cx="1238267" cy="450865"/>
          <a:chOff x="3400426" y="50826"/>
          <a:chExt cx="1238247" cy="450851"/>
        </a:xfrm>
      </cdr:grpSpPr>
      <cdr:sp macro="" textlink="">
        <cdr:nvSpPr>
          <cdr:cNvPr id="4" name="TextBox 3"/>
          <cdr:cNvSpPr txBox="1"/>
        </cdr:nvSpPr>
        <cdr:spPr>
          <a:xfrm xmlns:a="http://schemas.openxmlformats.org/drawingml/2006/main">
            <a:off x="3400426" y="50826"/>
            <a:ext cx="1238247"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HF High fertility</a:t>
            </a:r>
          </a:p>
        </cdr:txBody>
      </cdr:sp>
      <cdr:sp macro="" textlink="'Fig 19 data'!$E$32">
        <cdr:nvSpPr>
          <cdr:cNvPr id="10" name="TextBox 1"/>
          <cdr:cNvSpPr txBox="1"/>
        </cdr:nvSpPr>
        <cdr:spPr>
          <a:xfrm xmlns:a="http://schemas.openxmlformats.org/drawingml/2006/main">
            <a:off x="3403600" y="22545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646CA2F-0BFA-42F9-B486-72CFC2D10562}" type="TxLink">
              <a:rPr lang="en-GB" sz="1600" b="1">
                <a:solidFill>
                  <a:srgbClr val="1C625B"/>
                </a:solidFill>
                <a:latin typeface="Arial" pitchFamily="34" charset="0"/>
                <a:cs typeface="Arial" pitchFamily="34" charset="0"/>
              </a:rPr>
              <a:pPr/>
              <a:t>5.84</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0.67634</cdr:x>
      <cdr:y>0.38528</cdr:y>
    </cdr:from>
    <cdr:to>
      <cdr:x>0.92964</cdr:x>
      <cdr:y>0.52129</cdr:y>
    </cdr:to>
    <cdr:grpSp>
      <cdr:nvGrpSpPr>
        <cdr:cNvPr id="12" name="Group 11"/>
        <cdr:cNvGrpSpPr/>
      </cdr:nvGrpSpPr>
      <cdr:grpSpPr>
        <a:xfrm xmlns:a="http://schemas.openxmlformats.org/drawingml/2006/main">
          <a:off x="3246838" y="1277088"/>
          <a:ext cx="1215992" cy="450832"/>
          <a:chOff x="56158" y="32371"/>
          <a:chExt cx="1216009" cy="450851"/>
        </a:xfrm>
      </cdr:grpSpPr>
      <cdr:sp macro="" textlink="">
        <cdr:nvSpPr>
          <cdr:cNvPr id="14" name="TextBox 3"/>
          <cdr:cNvSpPr txBox="1"/>
        </cdr:nvSpPr>
        <cdr:spPr>
          <a:xfrm xmlns:a="http://schemas.openxmlformats.org/drawingml/2006/main">
            <a:off x="56158" y="32371"/>
            <a:ext cx="1216009"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LF Low fertility</a:t>
            </a:r>
          </a:p>
        </cdr:txBody>
      </cdr:sp>
      <cdr:sp macro="" textlink="'Fig 19 data'!$H$32">
        <cdr:nvSpPr>
          <cdr:cNvPr id="15" name="TextBox 1"/>
          <cdr:cNvSpPr txBox="1"/>
        </cdr:nvSpPr>
        <cdr:spPr>
          <a:xfrm xmlns:a="http://schemas.openxmlformats.org/drawingml/2006/main">
            <a:off x="59332" y="206997"/>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8A7B4CA-FE14-4D6B-9052-9EDD8844039E}" type="TxLink">
              <a:rPr lang="en-GB" sz="1600" b="1">
                <a:solidFill>
                  <a:srgbClr val="1C625B"/>
                </a:solidFill>
                <a:latin typeface="Arial" pitchFamily="34" charset="0"/>
                <a:cs typeface="Arial" pitchFamily="34" charset="0"/>
              </a:rPr>
              <a:pPr/>
              <a:t>5.57</a:t>
            </a:fld>
            <a:endParaRPr lang="en-GB" sz="1600" b="1">
              <a:solidFill>
                <a:srgbClr val="1C625B"/>
              </a:solidFill>
              <a:latin typeface="Arial" pitchFamily="34" charset="0"/>
              <a:cs typeface="Arial" pitchFamily="34" charset="0"/>
            </a:endParaRPr>
          </a:p>
        </cdr:txBody>
      </cdr:sp>
    </cdr:grp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391583</xdr:colOff>
      <xdr:row>22</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211667</xdr:colOff>
      <xdr:row>2</xdr:row>
      <xdr:rowOff>0</xdr:rowOff>
    </xdr:from>
    <xdr:to>
      <xdr:col>16</xdr:col>
      <xdr:colOff>603251</xdr:colOff>
      <xdr:row>22</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42333</xdr:rowOff>
    </xdr:from>
    <xdr:to>
      <xdr:col>8</xdr:col>
      <xdr:colOff>391583</xdr:colOff>
      <xdr:row>43</xdr:row>
      <xdr:rowOff>118533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211667</xdr:colOff>
      <xdr:row>23</xdr:row>
      <xdr:rowOff>42333</xdr:rowOff>
    </xdr:from>
    <xdr:to>
      <xdr:col>16</xdr:col>
      <xdr:colOff>603251</xdr:colOff>
      <xdr:row>43</xdr:row>
      <xdr:rowOff>118533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0.78705</cdr:x>
      <cdr:y>0.35099</cdr:y>
    </cdr:from>
    <cdr:to>
      <cdr:x>0.96825</cdr:x>
      <cdr:y>0.46089</cdr:y>
    </cdr:to>
    <cdr:grpSp>
      <cdr:nvGrpSpPr>
        <cdr:cNvPr id="8" name="Group 7"/>
        <cdr:cNvGrpSpPr/>
      </cdr:nvGrpSpPr>
      <cdr:grpSpPr>
        <a:xfrm xmlns:a="http://schemas.openxmlformats.org/drawingml/2006/main">
          <a:off x="4173136" y="1141139"/>
          <a:ext cx="960768" cy="357307"/>
          <a:chOff x="3486197" y="1029294"/>
          <a:chExt cx="732594" cy="276225"/>
        </a:xfrm>
      </cdr:grpSpPr>
      <cdr:sp macro="" textlink="'Fig 20 data'!$B$33">
        <cdr:nvSpPr>
          <cdr:cNvPr id="5" name="TextBox 4"/>
          <cdr:cNvSpPr txBox="1"/>
        </cdr:nvSpPr>
        <cdr:spPr>
          <a:xfrm xmlns:a="http://schemas.openxmlformats.org/drawingml/2006/main">
            <a:off x="3486197" y="1029294"/>
            <a:ext cx="732594"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6F2379DE-C65C-4DE7-95AC-94847EACC431}" type="TxLink">
              <a:rPr lang="en-GB" sz="1800" b="1">
                <a:latin typeface="Arial" pitchFamily="34" charset="0"/>
                <a:cs typeface="Arial" pitchFamily="34" charset="0"/>
              </a:rPr>
              <a:pPr algn="r"/>
              <a:t>0.58</a:t>
            </a:fld>
            <a:endParaRPr lang="en-GB" sz="1800" b="1">
              <a:latin typeface="Arial" pitchFamily="34" charset="0"/>
              <a:cs typeface="Arial" pitchFamily="34" charset="0"/>
            </a:endParaRPr>
          </a:p>
        </cdr:txBody>
      </cdr:sp>
    </cdr:grpSp>
  </cdr:relSizeAnchor>
  <cdr:relSizeAnchor xmlns:cdr="http://schemas.openxmlformats.org/drawingml/2006/chartDrawing">
    <cdr:from>
      <cdr:x>0.71055</cdr:x>
      <cdr:y>0.19471</cdr:y>
    </cdr:from>
    <cdr:to>
      <cdr:x>0.98639</cdr:x>
      <cdr:y>0.33339</cdr:y>
    </cdr:to>
    <cdr:grpSp>
      <cdr:nvGrpSpPr>
        <cdr:cNvPr id="18" name="Group 17"/>
        <cdr:cNvGrpSpPr/>
      </cdr:nvGrpSpPr>
      <cdr:grpSpPr>
        <a:xfrm xmlns:a="http://schemas.openxmlformats.org/drawingml/2006/main">
          <a:off x="3767514" y="633041"/>
          <a:ext cx="1462572" cy="450877"/>
          <a:chOff x="66265" y="-53948"/>
          <a:chExt cx="1453630" cy="459642"/>
        </a:xfrm>
      </cdr:grpSpPr>
      <cdr:sp macro="" textlink="">
        <cdr:nvSpPr>
          <cdr:cNvPr id="22" name="TextBox 3"/>
          <cdr:cNvSpPr txBox="1"/>
        </cdr:nvSpPr>
        <cdr:spPr>
          <a:xfrm xmlns:a="http://schemas.openxmlformats.org/drawingml/2006/main">
            <a:off x="66265" y="-53948"/>
            <a:ext cx="1453630" cy="207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C$33">
        <cdr:nvSpPr>
          <cdr:cNvPr id="23" name="TextBox 1"/>
          <cdr:cNvSpPr txBox="1"/>
        </cdr:nvSpPr>
        <cdr:spPr>
          <a:xfrm xmlns:a="http://schemas.openxmlformats.org/drawingml/2006/main">
            <a:off x="69419" y="124084"/>
            <a:ext cx="798340"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87F7A9-475D-49F9-9E8E-EC4666349A09}" type="TxLink">
              <a:rPr lang="en-GB" sz="1800" b="1">
                <a:solidFill>
                  <a:srgbClr val="1C625B"/>
                </a:solidFill>
                <a:latin typeface="Arial" pitchFamily="34" charset="0"/>
                <a:cs typeface="Arial" pitchFamily="34" charset="0"/>
              </a:rPr>
              <a:pPr/>
              <a:t>0.61</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0.70808</cdr:x>
      <cdr:y>0.47883</cdr:y>
    </cdr:from>
    <cdr:to>
      <cdr:x>0.98412</cdr:x>
      <cdr:y>0.6175</cdr:y>
    </cdr:to>
    <cdr:grpSp>
      <cdr:nvGrpSpPr>
        <cdr:cNvPr id="24" name="Group 23"/>
        <cdr:cNvGrpSpPr/>
      </cdr:nvGrpSpPr>
      <cdr:grpSpPr>
        <a:xfrm xmlns:a="http://schemas.openxmlformats.org/drawingml/2006/main">
          <a:off x="3754417" y="1556772"/>
          <a:ext cx="1463633" cy="450844"/>
          <a:chOff x="66264" y="0"/>
          <a:chExt cx="1454668" cy="459673"/>
        </a:xfrm>
      </cdr:grpSpPr>
      <cdr:sp macro="" textlink="">
        <cdr:nvSpPr>
          <cdr:cNvPr id="28" name="TextBox 3"/>
          <cdr:cNvSpPr txBox="1"/>
        </cdr:nvSpPr>
        <cdr:spPr>
          <a:xfrm xmlns:a="http://schemas.openxmlformats.org/drawingml/2006/main">
            <a:off x="66264" y="0"/>
            <a:ext cx="1454668" cy="23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D$33">
        <cdr:nvSpPr>
          <cdr:cNvPr id="29" name="TextBox 1"/>
          <cdr:cNvSpPr txBox="1"/>
        </cdr:nvSpPr>
        <cdr:spPr>
          <a:xfrm xmlns:a="http://schemas.openxmlformats.org/drawingml/2006/main">
            <a:off x="69419" y="178043"/>
            <a:ext cx="820414"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CD84B5-4748-4219-A4C3-D3CD970D9AA8}" type="TxLink">
              <a:rPr lang="en-GB" sz="1800" b="1">
                <a:solidFill>
                  <a:srgbClr val="1C625B"/>
                </a:solidFill>
                <a:latin typeface="Arial" pitchFamily="34" charset="0"/>
                <a:cs typeface="Arial" pitchFamily="34" charset="0"/>
              </a:rPr>
              <a:pPr/>
              <a:t>0.54</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0 data'!$B$4:$D$4">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43624E1-A79A-49E6-8344-09B227DB7FE8}" type="TxLink">
            <a:rPr lang="en-GB" sz="1600" b="1">
              <a:solidFill>
                <a:srgbClr val="595959"/>
              </a:solidFill>
              <a:latin typeface="Arial" pitchFamily="34" charset="0"/>
              <a:cs typeface="Arial" pitchFamily="34" charset="0"/>
            </a:rPr>
            <a:pPr algn="ctr"/>
            <a:t>Aberdeen City and Shire</a:t>
          </a:fld>
          <a:endParaRPr lang="en-GB" sz="1600" b="1">
            <a:solidFill>
              <a:srgbClr val="595959"/>
            </a:solidFill>
            <a:latin typeface="Arial" pitchFamily="34" charset="0"/>
            <a:cs typeface="Arial" pitchFamily="34" charset="0"/>
          </a:endParaRPr>
        </a:p>
      </cdr:txBody>
    </cdr:sp>
  </cdr:relSizeAnchor>
</c:userShapes>
</file>

<file path=xl/drawings/drawing57.xml><?xml version="1.0" encoding="utf-8"?>
<c:userShapes xmlns:c="http://schemas.openxmlformats.org/drawingml/2006/chart">
  <cdr:relSizeAnchor xmlns:cdr="http://schemas.openxmlformats.org/drawingml/2006/chartDrawing">
    <cdr:from>
      <cdr:x>0.81862</cdr:x>
      <cdr:y>0.42353</cdr:y>
    </cdr:from>
    <cdr:to>
      <cdr:x>0.97505</cdr:x>
      <cdr:y>0.50687</cdr:y>
    </cdr:to>
    <cdr:grpSp>
      <cdr:nvGrpSpPr>
        <cdr:cNvPr id="8" name="Group 7"/>
        <cdr:cNvGrpSpPr/>
      </cdr:nvGrpSpPr>
      <cdr:grpSpPr>
        <a:xfrm xmlns:a="http://schemas.openxmlformats.org/drawingml/2006/main">
          <a:off x="4340528" y="1376981"/>
          <a:ext cx="829431" cy="270955"/>
          <a:chOff x="3505601" y="942976"/>
          <a:chExt cx="749615" cy="276225"/>
        </a:xfrm>
      </cdr:grpSpPr>
      <cdr:sp macro="" textlink="'Fig 20 data'!$F$33">
        <cdr:nvSpPr>
          <cdr:cNvPr id="5" name="TextBox 4"/>
          <cdr:cNvSpPr txBox="1"/>
        </cdr:nvSpPr>
        <cdr:spPr>
          <a:xfrm xmlns:a="http://schemas.openxmlformats.org/drawingml/2006/main">
            <a:off x="3505601" y="942976"/>
            <a:ext cx="74961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DCFA2D4-E28F-4896-82FF-1998E75494B3}" type="TxLink">
              <a:rPr lang="en-GB" sz="1800" b="1">
                <a:latin typeface="Arial" pitchFamily="34" charset="0"/>
                <a:cs typeface="Arial" pitchFamily="34" charset="0"/>
              </a:rPr>
              <a:pPr algn="r"/>
              <a:t>1.85</a:t>
            </a:fld>
            <a:endParaRPr lang="en-GB" sz="1800" b="1">
              <a:latin typeface="Arial" pitchFamily="34" charset="0"/>
              <a:cs typeface="Arial" pitchFamily="34" charset="0"/>
            </a:endParaRPr>
          </a:p>
        </cdr:txBody>
      </cdr:sp>
    </cdr:grpSp>
  </cdr:relSizeAnchor>
  <cdr:relSizeAnchor xmlns:cdr="http://schemas.openxmlformats.org/drawingml/2006/chartDrawing">
    <cdr:from>
      <cdr:x>0.70628</cdr:x>
      <cdr:y>0.19288</cdr:y>
    </cdr:from>
    <cdr:to>
      <cdr:x>0.98412</cdr:x>
      <cdr:y>0.33155</cdr:y>
    </cdr:to>
    <cdr:grpSp>
      <cdr:nvGrpSpPr>
        <cdr:cNvPr id="18" name="Group 17"/>
        <cdr:cNvGrpSpPr/>
      </cdr:nvGrpSpPr>
      <cdr:grpSpPr>
        <a:xfrm xmlns:a="http://schemas.openxmlformats.org/drawingml/2006/main">
          <a:off x="3744873" y="627091"/>
          <a:ext cx="1473177" cy="450844"/>
          <a:chOff x="64832" y="-284455"/>
          <a:chExt cx="1464146" cy="459642"/>
        </a:xfrm>
      </cdr:grpSpPr>
      <cdr:sp macro="" textlink="">
        <cdr:nvSpPr>
          <cdr:cNvPr id="22" name="TextBox 3"/>
          <cdr:cNvSpPr txBox="1"/>
        </cdr:nvSpPr>
        <cdr:spPr>
          <a:xfrm xmlns:a="http://schemas.openxmlformats.org/drawingml/2006/main">
            <a:off x="64832" y="-284455"/>
            <a:ext cx="1464146" cy="261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G$33">
        <cdr:nvSpPr>
          <cdr:cNvPr id="23" name="TextBox 1"/>
          <cdr:cNvSpPr txBox="1"/>
        </cdr:nvSpPr>
        <cdr:spPr>
          <a:xfrm xmlns:a="http://schemas.openxmlformats.org/drawingml/2006/main">
            <a:off x="67986" y="-106423"/>
            <a:ext cx="882478"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E773B2-B2BD-415E-BE25-73D4BEA76F99}" type="TxLink">
              <a:rPr lang="en-GB" sz="1800" b="1">
                <a:solidFill>
                  <a:srgbClr val="1C625B"/>
                </a:solidFill>
                <a:latin typeface="Arial" pitchFamily="34" charset="0"/>
                <a:cs typeface="Arial" pitchFamily="34" charset="0"/>
              </a:rPr>
              <a:pPr/>
              <a:t>1.92</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0.70808</cdr:x>
      <cdr:y>0.64019</cdr:y>
    </cdr:from>
    <cdr:to>
      <cdr:x>0.98412</cdr:x>
      <cdr:y>0.77886</cdr:y>
    </cdr:to>
    <cdr:grpSp>
      <cdr:nvGrpSpPr>
        <cdr:cNvPr id="24" name="Group 23"/>
        <cdr:cNvGrpSpPr/>
      </cdr:nvGrpSpPr>
      <cdr:grpSpPr>
        <a:xfrm xmlns:a="http://schemas.openxmlformats.org/drawingml/2006/main">
          <a:off x="3754417" y="2081386"/>
          <a:ext cx="1463633" cy="450844"/>
          <a:chOff x="66265" y="0"/>
          <a:chExt cx="1454666" cy="459673"/>
        </a:xfrm>
      </cdr:grpSpPr>
      <cdr:sp macro="" textlink="">
        <cdr:nvSpPr>
          <cdr:cNvPr id="28" name="TextBox 3"/>
          <cdr:cNvSpPr txBox="1"/>
        </cdr:nvSpPr>
        <cdr:spPr>
          <a:xfrm xmlns:a="http://schemas.openxmlformats.org/drawingml/2006/main">
            <a:off x="66265" y="0"/>
            <a:ext cx="1454666" cy="2179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H$33">
        <cdr:nvSpPr>
          <cdr:cNvPr id="29" name="TextBox 1"/>
          <cdr:cNvSpPr txBox="1"/>
        </cdr:nvSpPr>
        <cdr:spPr>
          <a:xfrm xmlns:a="http://schemas.openxmlformats.org/drawingml/2006/main">
            <a:off x="69419" y="178043"/>
            <a:ext cx="1114931"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F312F1-876F-4E6C-A43D-BAC23B945F89}" type="TxLink">
              <a:rPr lang="en-GB" sz="1800" b="1">
                <a:solidFill>
                  <a:srgbClr val="1C625B"/>
                </a:solidFill>
                <a:latin typeface="Arial" pitchFamily="34" charset="0"/>
                <a:cs typeface="Arial" pitchFamily="34" charset="0"/>
              </a:rPr>
              <a:pPr/>
              <a:t>1.77</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0 data'!$F$4:$H$4">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616AF8C-B44A-4668-840A-D9BE78962332}" type="TxLink">
            <a:rPr lang="en-GB" sz="1600" b="1">
              <a:solidFill>
                <a:srgbClr val="595959"/>
              </a:solidFill>
              <a:latin typeface="Arial" pitchFamily="34" charset="0"/>
              <a:cs typeface="Arial" pitchFamily="34" charset="0"/>
            </a:rPr>
            <a:pPr algn="ctr"/>
            <a:t>Clydeplan</a:t>
          </a:fld>
          <a:endParaRPr lang="en-GB" sz="1600" b="1">
            <a:solidFill>
              <a:srgbClr val="595959"/>
            </a:solidFill>
            <a:latin typeface="Arial" pitchFamily="34" charset="0"/>
            <a:cs typeface="Arial" pitchFamily="34" charset="0"/>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0.80519</cdr:x>
      <cdr:y>0.33926</cdr:y>
    </cdr:from>
    <cdr:to>
      <cdr:x>0.96598</cdr:x>
      <cdr:y>0.438</cdr:y>
    </cdr:to>
    <cdr:grpSp>
      <cdr:nvGrpSpPr>
        <cdr:cNvPr id="8" name="Group 7"/>
        <cdr:cNvGrpSpPr/>
      </cdr:nvGrpSpPr>
      <cdr:grpSpPr>
        <a:xfrm xmlns:a="http://schemas.openxmlformats.org/drawingml/2006/main">
          <a:off x="4269319" y="1103002"/>
          <a:ext cx="852548" cy="321024"/>
          <a:chOff x="3505601" y="942976"/>
          <a:chExt cx="825260" cy="276225"/>
        </a:xfrm>
      </cdr:grpSpPr>
      <cdr:sp macro="" textlink="'Fig 20 data'!$J$33">
        <cdr:nvSpPr>
          <cdr:cNvPr id="5" name="TextBox 4"/>
          <cdr:cNvSpPr txBox="1"/>
        </cdr:nvSpPr>
        <cdr:spPr>
          <a:xfrm xmlns:a="http://schemas.openxmlformats.org/drawingml/2006/main">
            <a:off x="3505601" y="942976"/>
            <a:ext cx="82526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FA09221-0806-4EB1-9D59-BAED1253BFCF}" type="TxLink">
              <a:rPr lang="en-GB" sz="1800" b="1">
                <a:latin typeface="Arial" pitchFamily="34" charset="0"/>
                <a:cs typeface="Arial" pitchFamily="34" charset="0"/>
              </a:rPr>
              <a:pPr algn="r"/>
              <a:t>1.44</a:t>
            </a:fld>
            <a:endParaRPr lang="en-GB" sz="1800" b="1">
              <a:latin typeface="Arial" pitchFamily="34" charset="0"/>
              <a:cs typeface="Arial" pitchFamily="34" charset="0"/>
            </a:endParaRPr>
          </a:p>
        </cdr:txBody>
      </cdr:sp>
    </cdr:grpSp>
  </cdr:relSizeAnchor>
  <cdr:relSizeAnchor xmlns:cdr="http://schemas.openxmlformats.org/drawingml/2006/chartDrawing">
    <cdr:from>
      <cdr:x>0.70201</cdr:x>
      <cdr:y>0.14819</cdr:y>
    </cdr:from>
    <cdr:to>
      <cdr:x>0.98185</cdr:x>
      <cdr:y>0.28687</cdr:y>
    </cdr:to>
    <cdr:grpSp>
      <cdr:nvGrpSpPr>
        <cdr:cNvPr id="18" name="Group 17"/>
        <cdr:cNvGrpSpPr/>
      </cdr:nvGrpSpPr>
      <cdr:grpSpPr>
        <a:xfrm xmlns:a="http://schemas.openxmlformats.org/drawingml/2006/main">
          <a:off x="3722233" y="481795"/>
          <a:ext cx="1483781" cy="450877"/>
          <a:chOff x="55745" y="-310736"/>
          <a:chExt cx="1474668" cy="459641"/>
        </a:xfrm>
      </cdr:grpSpPr>
      <cdr:sp macro="" textlink="">
        <cdr:nvSpPr>
          <cdr:cNvPr id="22" name="TextBox 3"/>
          <cdr:cNvSpPr txBox="1"/>
        </cdr:nvSpPr>
        <cdr:spPr>
          <a:xfrm xmlns:a="http://schemas.openxmlformats.org/drawingml/2006/main">
            <a:off x="55745" y="-310736"/>
            <a:ext cx="1474668" cy="2395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K$33">
        <cdr:nvSpPr>
          <cdr:cNvPr id="23" name="TextBox 1"/>
          <cdr:cNvSpPr txBox="1"/>
        </cdr:nvSpPr>
        <cdr:spPr>
          <a:xfrm xmlns:a="http://schemas.openxmlformats.org/drawingml/2006/main">
            <a:off x="58899" y="-132705"/>
            <a:ext cx="935075"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385B722-328B-4A92-BC53-100D735CB1FE}" type="TxLink">
              <a:rPr lang="en-GB" sz="1800" b="1">
                <a:solidFill>
                  <a:srgbClr val="1C625B"/>
                </a:solidFill>
                <a:latin typeface="Arial" pitchFamily="34" charset="0"/>
                <a:cs typeface="Arial" pitchFamily="34" charset="0"/>
              </a:rPr>
              <a:pPr/>
              <a:t>1.52</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0.70608</cdr:x>
      <cdr:y>0.51514</cdr:y>
    </cdr:from>
    <cdr:to>
      <cdr:x>0.98412</cdr:x>
      <cdr:y>0.65381</cdr:y>
    </cdr:to>
    <cdr:grpSp>
      <cdr:nvGrpSpPr>
        <cdr:cNvPr id="24" name="Group 23"/>
        <cdr:cNvGrpSpPr/>
      </cdr:nvGrpSpPr>
      <cdr:grpSpPr>
        <a:xfrm xmlns:a="http://schemas.openxmlformats.org/drawingml/2006/main">
          <a:off x="3743813" y="1674823"/>
          <a:ext cx="1474237" cy="450844"/>
          <a:chOff x="66265" y="-1"/>
          <a:chExt cx="1465184" cy="459674"/>
        </a:xfrm>
      </cdr:grpSpPr>
      <cdr:sp macro="" textlink="">
        <cdr:nvSpPr>
          <cdr:cNvPr id="28" name="TextBox 3"/>
          <cdr:cNvSpPr txBox="1"/>
        </cdr:nvSpPr>
        <cdr:spPr>
          <a:xfrm xmlns:a="http://schemas.openxmlformats.org/drawingml/2006/main">
            <a:off x="66265" y="-1"/>
            <a:ext cx="1465184" cy="271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L$33">
        <cdr:nvSpPr>
          <cdr:cNvPr id="29" name="TextBox 1"/>
          <cdr:cNvSpPr txBox="1"/>
        </cdr:nvSpPr>
        <cdr:spPr>
          <a:xfrm xmlns:a="http://schemas.openxmlformats.org/drawingml/2006/main">
            <a:off x="69419" y="178043"/>
            <a:ext cx="1051822"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2658720-3E1F-4525-ADD1-C3A2570249A8}" type="TxLink">
              <a:rPr lang="en-GB" sz="1800" b="1">
                <a:solidFill>
                  <a:srgbClr val="1C625B"/>
                </a:solidFill>
                <a:latin typeface="Arial" pitchFamily="34" charset="0"/>
                <a:cs typeface="Arial" pitchFamily="34" charset="0"/>
              </a:rPr>
              <a:pPr/>
              <a:t>1.36</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0.02604</cdr:y>
    </cdr:from>
    <cdr:to>
      <cdr:x>1</cdr:x>
      <cdr:y>0.12044</cdr:y>
    </cdr:to>
    <cdr:sp macro="" textlink="'Fig 20 data'!$J$4:$L$4">
      <cdr:nvSpPr>
        <cdr:cNvPr id="3" name="TextBox 2"/>
        <cdr:cNvSpPr txBox="1"/>
      </cdr:nvSpPr>
      <cdr:spPr>
        <a:xfrm xmlns:a="http://schemas.openxmlformats.org/drawingml/2006/main">
          <a:off x="0" y="84666"/>
          <a:ext cx="5302250" cy="306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B1DA04-4C10-4771-A36E-99B46A3E9256}" type="TxLink">
            <a:rPr lang="en-GB" sz="1600" b="1">
              <a:solidFill>
                <a:srgbClr val="595959"/>
              </a:solidFill>
              <a:latin typeface="Arial" pitchFamily="34" charset="0"/>
              <a:cs typeface="Arial" pitchFamily="34" charset="0"/>
            </a:rPr>
            <a:pPr algn="ctr"/>
            <a:t>SESplan</a:t>
          </a:fld>
          <a:endParaRPr lang="en-GB" sz="1600" b="1">
            <a:solidFill>
              <a:srgbClr val="595959"/>
            </a:solidFill>
            <a:latin typeface="Arial" pitchFamily="34" charset="0"/>
            <a:cs typeface="Arial" pitchFamily="34" charset="0"/>
          </a:endParaRPr>
        </a:p>
      </cdr:txBody>
    </cdr:sp>
  </cdr:relSizeAnchor>
</c:userShapes>
</file>

<file path=xl/drawings/drawing59.xml><?xml version="1.0" encoding="utf-8"?>
<c:userShapes xmlns:c="http://schemas.openxmlformats.org/drawingml/2006/chart">
  <cdr:relSizeAnchor xmlns:cdr="http://schemas.openxmlformats.org/drawingml/2006/chartDrawing">
    <cdr:from>
      <cdr:x>0.82047</cdr:x>
      <cdr:y>0.44519</cdr:y>
    </cdr:from>
    <cdr:to>
      <cdr:x>0.98639</cdr:x>
      <cdr:y>0.52852</cdr:y>
    </cdr:to>
    <cdr:sp macro="" textlink="'Fig 20 data'!$N$33">
      <cdr:nvSpPr>
        <cdr:cNvPr id="5" name="TextBox 4"/>
        <cdr:cNvSpPr txBox="1"/>
      </cdr:nvSpPr>
      <cdr:spPr>
        <a:xfrm xmlns:a="http://schemas.openxmlformats.org/drawingml/2006/main">
          <a:off x="4306923" y="1518066"/>
          <a:ext cx="870974" cy="2841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38FCFA3-0EB7-410E-97CE-B40F38488CB5}" type="TxLink">
            <a:rPr lang="en-GB" sz="1800" b="1">
              <a:latin typeface="Arial" pitchFamily="34" charset="0"/>
              <a:cs typeface="Arial" pitchFamily="34" charset="0"/>
            </a:rPr>
            <a:pPr algn="r"/>
            <a:t>0.52</a:t>
          </a:fld>
          <a:endParaRPr lang="en-GB" sz="1800" b="1">
            <a:latin typeface="Arial" pitchFamily="34" charset="0"/>
            <a:cs typeface="Arial" pitchFamily="34" charset="0"/>
          </a:endParaRPr>
        </a:p>
      </cdr:txBody>
    </cdr:sp>
  </cdr:relSizeAnchor>
  <cdr:relSizeAnchor xmlns:cdr="http://schemas.openxmlformats.org/drawingml/2006/chartDrawing">
    <cdr:from>
      <cdr:x>0.71535</cdr:x>
      <cdr:y>0.25738</cdr:y>
    </cdr:from>
    <cdr:to>
      <cdr:x>0.9932</cdr:x>
      <cdr:y>0.39605</cdr:y>
    </cdr:to>
    <cdr:grpSp>
      <cdr:nvGrpSpPr>
        <cdr:cNvPr id="18" name="Group 17"/>
        <cdr:cNvGrpSpPr/>
      </cdr:nvGrpSpPr>
      <cdr:grpSpPr>
        <a:xfrm xmlns:a="http://schemas.openxmlformats.org/drawingml/2006/main">
          <a:off x="3792965" y="836794"/>
          <a:ext cx="1473230" cy="450844"/>
          <a:chOff x="66263" y="-264442"/>
          <a:chExt cx="1464148" cy="459642"/>
        </a:xfrm>
      </cdr:grpSpPr>
      <cdr:sp macro="" textlink="">
        <cdr:nvSpPr>
          <cdr:cNvPr id="22" name="TextBox 3"/>
          <cdr:cNvSpPr txBox="1"/>
        </cdr:nvSpPr>
        <cdr:spPr>
          <a:xfrm xmlns:a="http://schemas.openxmlformats.org/drawingml/2006/main">
            <a:off x="66263" y="-264442"/>
            <a:ext cx="1464148" cy="2395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O$33">
        <cdr:nvSpPr>
          <cdr:cNvPr id="23" name="TextBox 1"/>
          <cdr:cNvSpPr txBox="1"/>
        </cdr:nvSpPr>
        <cdr:spPr>
          <a:xfrm xmlns:a="http://schemas.openxmlformats.org/drawingml/2006/main">
            <a:off x="69418" y="-86410"/>
            <a:ext cx="1040256"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8FFA532-C8E6-4DF5-ADD7-7F4724042DD0}" type="TxLink">
              <a:rPr lang="en-GB" sz="1800" b="1">
                <a:solidFill>
                  <a:srgbClr val="1C625B"/>
                </a:solidFill>
                <a:latin typeface="Arial" pitchFamily="34" charset="0"/>
                <a:cs typeface="Arial" pitchFamily="34" charset="0"/>
              </a:rPr>
              <a:pPr/>
              <a:t>0.55</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0.71715</cdr:x>
      <cdr:y>0.59338</cdr:y>
    </cdr:from>
    <cdr:to>
      <cdr:x>0.9932</cdr:x>
      <cdr:y>0.73205</cdr:y>
    </cdr:to>
    <cdr:grpSp>
      <cdr:nvGrpSpPr>
        <cdr:cNvPr id="24" name="Group 23"/>
        <cdr:cNvGrpSpPr/>
      </cdr:nvGrpSpPr>
      <cdr:grpSpPr>
        <a:xfrm xmlns:a="http://schemas.openxmlformats.org/drawingml/2006/main">
          <a:off x="3802509" y="1929197"/>
          <a:ext cx="1463686" cy="450844"/>
          <a:chOff x="66265" y="0"/>
          <a:chExt cx="1454666" cy="459673"/>
        </a:xfrm>
      </cdr:grpSpPr>
      <cdr:sp macro="" textlink="">
        <cdr:nvSpPr>
          <cdr:cNvPr id="28" name="TextBox 3"/>
          <cdr:cNvSpPr txBox="1"/>
        </cdr:nvSpPr>
        <cdr:spPr>
          <a:xfrm xmlns:a="http://schemas.openxmlformats.org/drawingml/2006/main">
            <a:off x="66265" y="0"/>
            <a:ext cx="1454666" cy="2503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P$33">
        <cdr:nvSpPr>
          <cdr:cNvPr id="29" name="TextBox 1"/>
          <cdr:cNvSpPr txBox="1"/>
        </cdr:nvSpPr>
        <cdr:spPr>
          <a:xfrm xmlns:a="http://schemas.openxmlformats.org/drawingml/2006/main">
            <a:off x="69419" y="178043"/>
            <a:ext cx="999231"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CB043CA-A20A-4551-AE43-9839AA08AA73}" type="TxLink">
              <a:rPr lang="en-GB" sz="1800" b="1">
                <a:solidFill>
                  <a:srgbClr val="1C625B"/>
                </a:solidFill>
                <a:latin typeface="Arial" pitchFamily="34" charset="0"/>
                <a:cs typeface="Arial" pitchFamily="34" charset="0"/>
              </a:rPr>
              <a:pPr/>
              <a:t>0.49</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0.02279</cdr:y>
    </cdr:from>
    <cdr:to>
      <cdr:x>1</cdr:x>
      <cdr:y>0.11719</cdr:y>
    </cdr:to>
    <cdr:sp macro="" textlink="'Fig 20 data'!$N$4:$P$4">
      <cdr:nvSpPr>
        <cdr:cNvPr id="3" name="TextBox 2"/>
        <cdr:cNvSpPr txBox="1"/>
      </cdr:nvSpPr>
      <cdr:spPr>
        <a:xfrm xmlns:a="http://schemas.openxmlformats.org/drawingml/2006/main">
          <a:off x="0" y="74083"/>
          <a:ext cx="5302250" cy="306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27EFB18-713A-4BD0-A96E-C1C58BF0855C}" type="TxLink">
            <a:rPr lang="en-GB" sz="1600" b="1">
              <a:solidFill>
                <a:srgbClr val="595959"/>
              </a:solidFill>
              <a:latin typeface="Arial" pitchFamily="34" charset="0"/>
              <a:cs typeface="Arial" pitchFamily="34" charset="0"/>
            </a:rPr>
            <a:pPr algn="ctr"/>
            <a:t>TAYplan</a:t>
          </a:fld>
          <a:endParaRPr lang="en-GB" sz="1600" b="1">
            <a:solidFill>
              <a:srgbClr val="595959"/>
            </a:solidFill>
            <a:latin typeface="Arial" pitchFamily="34" charset="0"/>
            <a:cs typeface="Arial"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0.00508</cdr:y>
    </cdr:from>
    <cdr:to>
      <cdr:x>1</cdr:x>
      <cdr:y>0.06299</cdr:y>
    </cdr:to>
    <cdr:sp macro="" textlink="'Fig 5a&amp;b data'!$A$2">
      <cdr:nvSpPr>
        <cdr:cNvPr id="2" name="TextBox 1"/>
        <cdr:cNvSpPr txBox="1"/>
      </cdr:nvSpPr>
      <cdr:spPr>
        <a:xfrm xmlns:a="http://schemas.openxmlformats.org/drawingml/2006/main">
          <a:off x="0" y="36871"/>
          <a:ext cx="7315200" cy="42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661E47-4454-46A4-84F2-7B559B954E5C}" type="TxLink">
            <a:rPr lang="en-US" sz="1200" b="1" i="0" u="none" strike="noStrike">
              <a:solidFill>
                <a:srgbClr val="000000"/>
              </a:solidFill>
              <a:latin typeface="Arial"/>
              <a:cs typeface="Arial"/>
            </a:rPr>
            <a:pPr algn="ctr"/>
            <a:t>Figure 5a: Projected percentage change in population, by NHS Board area, 2014 to 2039</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0.43979</cdr:x>
      <cdr:y>0.32589</cdr:y>
    </cdr:from>
    <cdr:to>
      <cdr:x>0.56577</cdr:x>
      <cdr:y>0.37037</cdr:y>
    </cdr:to>
    <cdr:sp macro="" textlink="">
      <cdr:nvSpPr>
        <cdr:cNvPr id="4" name="TextBox 2"/>
        <cdr:cNvSpPr txBox="1"/>
      </cdr:nvSpPr>
      <cdr:spPr>
        <a:xfrm xmlns:a="http://schemas.openxmlformats.org/drawingml/2006/main">
          <a:off x="3749128" y="1424781"/>
          <a:ext cx="1073964" cy="1944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 </a:t>
          </a:r>
        </a:p>
      </cdr:txBody>
    </cdr: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391583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306917</xdr:colOff>
      <xdr:row>2</xdr:row>
      <xdr:rowOff>1</xdr:rowOff>
    </xdr:from>
    <xdr:to>
      <xdr:col>17</xdr:col>
      <xdr:colOff>84667</xdr:colOff>
      <xdr:row>22</xdr:row>
      <xdr:rowOff>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0.6956</cdr:x>
      <cdr:y>0.49224</cdr:y>
    </cdr:from>
    <cdr:to>
      <cdr:x>0.84631</cdr:x>
      <cdr:y>0.57558</cdr:y>
    </cdr:to>
    <cdr:sp macro="" textlink="'Fig 21 data'!$B$33">
      <cdr:nvSpPr>
        <cdr:cNvPr id="5" name="TextBox 4"/>
        <cdr:cNvSpPr txBox="1"/>
      </cdr:nvSpPr>
      <cdr:spPr>
        <a:xfrm xmlns:a="http://schemas.openxmlformats.org/drawingml/2006/main">
          <a:off x="3688232" y="1562861"/>
          <a:ext cx="799102" cy="264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B8A759F-8B70-444F-9489-EE368D26EF66}" type="TxLink">
            <a:rPr lang="en-GB" sz="1800" b="1">
              <a:latin typeface="Arial" pitchFamily="34" charset="0"/>
              <a:cs typeface="Arial" pitchFamily="34" charset="0"/>
            </a:rPr>
            <a:pPr algn="r"/>
            <a:t>18.3</a:t>
          </a:fld>
          <a:endParaRPr lang="en-GB" sz="1800" b="1">
            <a:latin typeface="Arial" pitchFamily="34" charset="0"/>
            <a:cs typeface="Arial" pitchFamily="34" charset="0"/>
          </a:endParaRPr>
        </a:p>
      </cdr:txBody>
    </cdr:sp>
  </cdr:relSizeAnchor>
  <cdr:relSizeAnchor xmlns:cdr="http://schemas.openxmlformats.org/drawingml/2006/chartDrawing">
    <cdr:from>
      <cdr:x>0.72455</cdr:x>
      <cdr:y>0.29249</cdr:y>
    </cdr:from>
    <cdr:to>
      <cdr:x>1</cdr:x>
      <cdr:y>0.43117</cdr:y>
    </cdr:to>
    <cdr:grpSp>
      <cdr:nvGrpSpPr>
        <cdr:cNvPr id="18" name="Group 17"/>
        <cdr:cNvGrpSpPr/>
      </cdr:nvGrpSpPr>
      <cdr:grpSpPr>
        <a:xfrm xmlns:a="http://schemas.openxmlformats.org/drawingml/2006/main">
          <a:off x="3817207" y="947229"/>
          <a:ext cx="1451176" cy="449115"/>
          <a:chOff x="66265" y="-53948"/>
          <a:chExt cx="1453630" cy="459642"/>
        </a:xfrm>
      </cdr:grpSpPr>
      <cdr:sp macro="" textlink="">
        <cdr:nvSpPr>
          <cdr:cNvPr id="22" name="TextBox 3"/>
          <cdr:cNvSpPr txBox="1"/>
        </cdr:nvSpPr>
        <cdr:spPr>
          <a:xfrm xmlns:a="http://schemas.openxmlformats.org/drawingml/2006/main">
            <a:off x="66265" y="-53948"/>
            <a:ext cx="1453630" cy="207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1 data'!$C$33">
        <cdr:nvSpPr>
          <cdr:cNvPr id="23" name="TextBox 1"/>
          <cdr:cNvSpPr txBox="1"/>
        </cdr:nvSpPr>
        <cdr:spPr>
          <a:xfrm xmlns:a="http://schemas.openxmlformats.org/drawingml/2006/main">
            <a:off x="69419" y="124084"/>
            <a:ext cx="798340"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9FBBB10-8595-4F7C-B15C-AB0D9CF69BC8}" type="TxLink">
              <a:rPr lang="en-GB" sz="1800" b="1">
                <a:solidFill>
                  <a:srgbClr val="1C625B"/>
                </a:solidFill>
                <a:latin typeface="Arial" pitchFamily="34" charset="0"/>
                <a:cs typeface="Arial" pitchFamily="34" charset="0"/>
              </a:rPr>
              <a:pPr/>
              <a:t>18.6</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0.72455</cdr:x>
      <cdr:y>0.5769</cdr:y>
    </cdr:from>
    <cdr:to>
      <cdr:x>0.99202</cdr:x>
      <cdr:y>0.71557</cdr:y>
    </cdr:to>
    <cdr:grpSp>
      <cdr:nvGrpSpPr>
        <cdr:cNvPr id="24" name="Group 23"/>
        <cdr:cNvGrpSpPr/>
      </cdr:nvGrpSpPr>
      <cdr:grpSpPr>
        <a:xfrm xmlns:a="http://schemas.openxmlformats.org/drawingml/2006/main">
          <a:off x="3817207" y="1868291"/>
          <a:ext cx="1409134" cy="449082"/>
          <a:chOff x="66265" y="0"/>
          <a:chExt cx="1454668" cy="459673"/>
        </a:xfrm>
      </cdr:grpSpPr>
      <cdr:sp macro="" textlink="">
        <cdr:nvSpPr>
          <cdr:cNvPr id="28" name="TextBox 3"/>
          <cdr:cNvSpPr txBox="1"/>
        </cdr:nvSpPr>
        <cdr:spPr>
          <a:xfrm xmlns:a="http://schemas.openxmlformats.org/drawingml/2006/main">
            <a:off x="66265" y="0"/>
            <a:ext cx="1454668" cy="23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1 data'!$D$33">
        <cdr:nvSpPr>
          <cdr:cNvPr id="29" name="TextBox 1"/>
          <cdr:cNvSpPr txBox="1"/>
        </cdr:nvSpPr>
        <cdr:spPr>
          <a:xfrm xmlns:a="http://schemas.openxmlformats.org/drawingml/2006/main">
            <a:off x="69419" y="178043"/>
            <a:ext cx="820414"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0B269D9-A08C-444B-B56A-884943196FC0}" type="TxLink">
              <a:rPr lang="en-GB" sz="1800" b="1">
                <a:solidFill>
                  <a:srgbClr val="1C625B"/>
                </a:solidFill>
                <a:latin typeface="Arial" pitchFamily="34" charset="0"/>
                <a:cs typeface="Arial" pitchFamily="34" charset="0"/>
              </a:rPr>
              <a:pPr/>
              <a:t>17.8</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1 data'!$B$4:$D$4">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4C314B2-8A46-4399-9A29-5A64E0DCA250}" type="TxLink">
            <a:rPr lang="en-GB" sz="1600" b="1">
              <a:solidFill>
                <a:srgbClr val="595959"/>
              </a:solidFill>
              <a:latin typeface="Arial" pitchFamily="34" charset="0"/>
              <a:cs typeface="Arial" pitchFamily="34" charset="0"/>
            </a:rPr>
            <a:pPr algn="ctr"/>
            <a:t>Cairngorms National Park</a:t>
          </a:fld>
          <a:endParaRPr lang="en-GB" sz="1600" b="1">
            <a:solidFill>
              <a:srgbClr val="595959"/>
            </a:solidFill>
            <a:latin typeface="Arial" pitchFamily="34" charset="0"/>
            <a:cs typeface="Arial" pitchFamily="34" charset="0"/>
          </a:endParaRPr>
        </a:p>
      </cdr:txBody>
    </cdr:sp>
  </cdr:relSizeAnchor>
</c:userShapes>
</file>

<file path=xl/drawings/drawing62.xml><?xml version="1.0" encoding="utf-8"?>
<c:userShapes xmlns:c="http://schemas.openxmlformats.org/drawingml/2006/chart">
  <cdr:relSizeAnchor xmlns:cdr="http://schemas.openxmlformats.org/drawingml/2006/chartDrawing">
    <cdr:from>
      <cdr:x>0.56306</cdr:x>
      <cdr:y>0.65117</cdr:y>
    </cdr:from>
    <cdr:to>
      <cdr:x>0.81038</cdr:x>
      <cdr:y>0.80333</cdr:y>
    </cdr:to>
    <cdr:grpSp>
      <cdr:nvGrpSpPr>
        <cdr:cNvPr id="8" name="Group 7"/>
        <cdr:cNvGrpSpPr/>
      </cdr:nvGrpSpPr>
      <cdr:grpSpPr>
        <a:xfrm xmlns:a="http://schemas.openxmlformats.org/drawingml/2006/main">
          <a:off x="2964032" y="2108814"/>
          <a:ext cx="1301930" cy="492770"/>
          <a:chOff x="3471447" y="727421"/>
          <a:chExt cx="1358612" cy="269974"/>
        </a:xfrm>
      </cdr:grpSpPr>
      <cdr:sp macro="" textlink="">
        <cdr:nvSpPr>
          <cdr:cNvPr id="6" name="TextBox 1"/>
          <cdr:cNvSpPr txBox="1"/>
        </cdr:nvSpPr>
        <cdr:spPr>
          <a:xfrm xmlns:a="http://schemas.openxmlformats.org/drawingml/2006/main">
            <a:off x="3481370" y="727421"/>
            <a:ext cx="1348689" cy="2170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100" b="1">
                <a:solidFill>
                  <a:sysClr val="windowText" lastClr="000000"/>
                </a:solidFill>
                <a:latin typeface="Arial" pitchFamily="34" charset="0"/>
                <a:cs typeface="Arial" pitchFamily="34" charset="0"/>
              </a:rPr>
              <a:t>Principal </a:t>
            </a:r>
          </a:p>
        </cdr:txBody>
      </cdr:sp>
      <cdr:sp macro="" textlink="'Fig 21 data'!$G$33">
        <cdr:nvSpPr>
          <cdr:cNvPr id="5" name="TextBox 4"/>
          <cdr:cNvSpPr txBox="1"/>
        </cdr:nvSpPr>
        <cdr:spPr>
          <a:xfrm xmlns:a="http://schemas.openxmlformats.org/drawingml/2006/main">
            <a:off x="3471447" y="803967"/>
            <a:ext cx="732594" cy="193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B9922C-8A5C-4112-9DF2-F1556324D924}" type="TxLink">
              <a:rPr lang="en-GB" sz="1800" b="1">
                <a:latin typeface="Arial" pitchFamily="34" charset="0"/>
                <a:cs typeface="Arial" pitchFamily="34" charset="0"/>
              </a:rPr>
              <a:pPr/>
              <a:t>13.5</a:t>
            </a:fld>
            <a:endParaRPr lang="en-GB" sz="1800" b="1">
              <a:latin typeface="Arial" pitchFamily="34" charset="0"/>
              <a:cs typeface="Arial" pitchFamily="34" charset="0"/>
            </a:endParaRPr>
          </a:p>
        </cdr:txBody>
      </cdr:sp>
    </cdr:grpSp>
  </cdr:relSizeAnchor>
  <cdr:relSizeAnchor xmlns:cdr="http://schemas.openxmlformats.org/drawingml/2006/chartDrawing">
    <cdr:from>
      <cdr:x>0.72415</cdr:x>
      <cdr:y>0.48916</cdr:y>
    </cdr:from>
    <cdr:to>
      <cdr:x>1</cdr:x>
      <cdr:y>0.62784</cdr:y>
    </cdr:to>
    <cdr:grpSp>
      <cdr:nvGrpSpPr>
        <cdr:cNvPr id="18" name="Group 17"/>
        <cdr:cNvGrpSpPr/>
      </cdr:nvGrpSpPr>
      <cdr:grpSpPr>
        <a:xfrm xmlns:a="http://schemas.openxmlformats.org/drawingml/2006/main">
          <a:off x="3812034" y="1584145"/>
          <a:ext cx="1452116" cy="449115"/>
          <a:chOff x="66265" y="-53948"/>
          <a:chExt cx="1453630" cy="459642"/>
        </a:xfrm>
      </cdr:grpSpPr>
      <cdr:sp macro="" textlink="">
        <cdr:nvSpPr>
          <cdr:cNvPr id="22" name="TextBox 3"/>
          <cdr:cNvSpPr txBox="1"/>
        </cdr:nvSpPr>
        <cdr:spPr>
          <a:xfrm xmlns:a="http://schemas.openxmlformats.org/drawingml/2006/main">
            <a:off x="66265" y="-53948"/>
            <a:ext cx="1453630" cy="207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1 data'!$H$33">
        <cdr:nvSpPr>
          <cdr:cNvPr id="23" name="TextBox 1"/>
          <cdr:cNvSpPr txBox="1"/>
        </cdr:nvSpPr>
        <cdr:spPr>
          <a:xfrm xmlns:a="http://schemas.openxmlformats.org/drawingml/2006/main">
            <a:off x="69419" y="124084"/>
            <a:ext cx="798340"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054E7BC-C50C-4A9C-8082-51CB8585CC94}" type="TxLink">
              <a:rPr lang="en-GB" sz="1800" b="1">
                <a:solidFill>
                  <a:srgbClr val="1C625B"/>
                </a:solidFill>
                <a:latin typeface="Arial" pitchFamily="34" charset="0"/>
                <a:cs typeface="Arial" pitchFamily="34" charset="0"/>
              </a:rPr>
              <a:pPr/>
              <a:t>13.7</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0.72395</cdr:x>
      <cdr:y>0.6369</cdr:y>
    </cdr:from>
    <cdr:to>
      <cdr:x>1</cdr:x>
      <cdr:y>0.77557</cdr:y>
    </cdr:to>
    <cdr:grpSp>
      <cdr:nvGrpSpPr>
        <cdr:cNvPr id="24" name="Group 23"/>
        <cdr:cNvGrpSpPr/>
      </cdr:nvGrpSpPr>
      <cdr:grpSpPr>
        <a:xfrm xmlns:a="http://schemas.openxmlformats.org/drawingml/2006/main">
          <a:off x="3810981" y="2062601"/>
          <a:ext cx="1453169" cy="449082"/>
          <a:chOff x="66264" y="0"/>
          <a:chExt cx="1454668" cy="459673"/>
        </a:xfrm>
      </cdr:grpSpPr>
      <cdr:sp macro="" textlink="">
        <cdr:nvSpPr>
          <cdr:cNvPr id="28" name="TextBox 3"/>
          <cdr:cNvSpPr txBox="1"/>
        </cdr:nvSpPr>
        <cdr:spPr>
          <a:xfrm xmlns:a="http://schemas.openxmlformats.org/drawingml/2006/main">
            <a:off x="66264" y="0"/>
            <a:ext cx="1454668" cy="23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1 data'!$I$33">
        <cdr:nvSpPr>
          <cdr:cNvPr id="29" name="TextBox 1"/>
          <cdr:cNvSpPr txBox="1"/>
        </cdr:nvSpPr>
        <cdr:spPr>
          <a:xfrm xmlns:a="http://schemas.openxmlformats.org/drawingml/2006/main">
            <a:off x="69419" y="178043"/>
            <a:ext cx="820414"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A572C96-9CF9-42BB-B95E-41736C12BAD9}" type="TxLink">
              <a:rPr lang="en-GB" sz="1800" b="1">
                <a:solidFill>
                  <a:srgbClr val="1C625B"/>
                </a:solidFill>
                <a:latin typeface="Arial" pitchFamily="34" charset="0"/>
                <a:cs typeface="Arial" pitchFamily="34" charset="0"/>
              </a:rPr>
              <a:pPr/>
              <a:t>13.6</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1 data'!$G$4:$I$4">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22B5191-3C08-4C32-AA6B-AFDC3C0EC08F}" type="TxLink">
            <a:rPr lang="en-GB" sz="1600" b="1">
              <a:solidFill>
                <a:srgbClr val="595959"/>
              </a:solidFill>
              <a:latin typeface="Arial" pitchFamily="34" charset="0"/>
              <a:cs typeface="Arial" pitchFamily="34" charset="0"/>
            </a:rPr>
            <a:pPr algn="ctr"/>
            <a:t>Loch Lomond and The Trossachs National Park</a:t>
          </a:fld>
          <a:endParaRPr lang="en-GB" sz="1600" b="1">
            <a:solidFill>
              <a:srgbClr val="595959"/>
            </a:solidFill>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20</xdr:row>
      <xdr:rowOff>146050</xdr:rowOff>
    </xdr:from>
    <xdr:to>
      <xdr:col>7</xdr:col>
      <xdr:colOff>10584</xdr:colOff>
      <xdr:row>41</xdr:row>
      <xdr:rowOff>71967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2</xdr:row>
      <xdr:rowOff>110066</xdr:rowOff>
    </xdr:from>
    <xdr:to>
      <xdr:col>14</xdr:col>
      <xdr:colOff>1059</xdr:colOff>
      <xdr:row>23</xdr:row>
      <xdr:rowOff>35983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116417</xdr:rowOff>
    </xdr:from>
    <xdr:to>
      <xdr:col>7</xdr:col>
      <xdr:colOff>10583</xdr:colOff>
      <xdr:row>23</xdr:row>
      <xdr:rowOff>42334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603250</xdr:colOff>
      <xdr:row>20</xdr:row>
      <xdr:rowOff>148167</xdr:rowOff>
    </xdr:from>
    <xdr:to>
      <xdr:col>14</xdr:col>
      <xdr:colOff>0</xdr:colOff>
      <xdr:row>41</xdr:row>
      <xdr:rowOff>74084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0.45984</cdr:x>
      <cdr:y>0.7589</cdr:y>
    </cdr:from>
    <cdr:to>
      <cdr:x>0.70063</cdr:x>
      <cdr:y>0.85104</cdr:y>
    </cdr:to>
    <cdr:sp macro="" textlink="">
      <cdr:nvSpPr>
        <cdr:cNvPr id="3" name="Text Box 2"/>
        <cdr:cNvSpPr txBox="1">
          <a:spLocks xmlns:a="http://schemas.openxmlformats.org/drawingml/2006/main" noChangeArrowheads="1"/>
        </cdr:cNvSpPr>
      </cdr:nvSpPr>
      <cdr:spPr bwMode="auto">
        <a:xfrm xmlns:a="http://schemas.openxmlformats.org/drawingml/2006/main">
          <a:off x="1967094" y="2524349"/>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0.28784</cdr:x>
      <cdr:y>0.89037</cdr:y>
    </cdr:from>
    <cdr:to>
      <cdr:x>0.4377</cdr:x>
      <cdr:y>0.96505</cdr:y>
    </cdr:to>
    <cdr:sp macro="" textlink="'Fig 6 data'!$A$23">
      <cdr:nvSpPr>
        <cdr:cNvPr id="11" name="TextBox 10"/>
        <cdr:cNvSpPr txBox="1"/>
      </cdr:nvSpPr>
      <cdr:spPr>
        <a:xfrm xmlns:a="http://schemas.openxmlformats.org/drawingml/2006/main">
          <a:off x="1231302" y="2961675"/>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2DC0407-D055-44DA-AC16-C8C10587C1DA}"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0.41726</cdr:x>
      <cdr:y>0.89037</cdr:y>
    </cdr:from>
    <cdr:to>
      <cdr:x>0.54192</cdr:x>
      <cdr:y>0.96505</cdr:y>
    </cdr:to>
    <cdr:sp macro="" textlink="'Fig 6 data'!$A$24">
      <cdr:nvSpPr>
        <cdr:cNvPr id="15" name="TextBox 14"/>
        <cdr:cNvSpPr txBox="1"/>
      </cdr:nvSpPr>
      <cdr:spPr>
        <a:xfrm xmlns:a="http://schemas.openxmlformats.org/drawingml/2006/main">
          <a:off x="1784949" y="2961675"/>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53E3628-96C3-4419-9F16-015FF4C487C4}"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0.28424</cdr:x>
      <cdr:y>0.18613</cdr:y>
    </cdr:from>
    <cdr:to>
      <cdr:x>0.94656</cdr:x>
      <cdr:y>0.29327</cdr:y>
    </cdr:to>
    <cdr:sp macro="" textlink="'Fig 6 data'!$B$7">
      <cdr:nvSpPr>
        <cdr:cNvPr id="2" name="TextBox 1"/>
        <cdr:cNvSpPr txBox="1"/>
      </cdr:nvSpPr>
      <cdr:spPr>
        <a:xfrm xmlns:a="http://schemas.openxmlformats.org/drawingml/2006/main">
          <a:off x="1215922" y="619132"/>
          <a:ext cx="2833262"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978ABF02-C5BB-4942-99BB-82A972C3A6DE}" type="TxLink">
            <a:rPr lang="en-GB" sz="1600" b="1">
              <a:solidFill>
                <a:schemeClr val="tx1">
                  <a:lumMod val="50000"/>
                  <a:lumOff val="50000"/>
                </a:schemeClr>
              </a:solidFill>
              <a:latin typeface="Arial" pitchFamily="34" charset="0"/>
              <a:cs typeface="Arial" pitchFamily="34" charset="0"/>
            </a:rPr>
            <a:pPr algn="r"/>
            <a:t>Aberdeen City and Shire</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0.76341</cdr:x>
      <cdr:y>0.49306</cdr:y>
    </cdr:from>
    <cdr:to>
      <cdr:x>0.97472</cdr:x>
      <cdr:y>0.70619</cdr:y>
    </cdr:to>
    <cdr:grpSp>
      <cdr:nvGrpSpPr>
        <cdr:cNvPr id="8" name="Group 7"/>
        <cdr:cNvGrpSpPr/>
      </cdr:nvGrpSpPr>
      <cdr:grpSpPr>
        <a:xfrm xmlns:a="http://schemas.openxmlformats.org/drawingml/2006/main">
          <a:off x="3265703" y="1640086"/>
          <a:ext cx="903939" cy="708943"/>
          <a:chOff x="3265703" y="1640086"/>
          <a:chExt cx="903939" cy="708948"/>
        </a:xfrm>
      </cdr:grpSpPr>
      <cdr:grpSp>
        <cdr:nvGrpSpPr>
          <cdr:cNvPr id="53" name="Group 52"/>
          <cdr:cNvGrpSpPr/>
        </cdr:nvGrpSpPr>
        <cdr:grpSpPr>
          <a:xfrm xmlns:a="http://schemas.openxmlformats.org/drawingml/2006/main">
            <a:off x="3265703" y="1640086"/>
            <a:ext cx="903939" cy="433572"/>
            <a:chOff x="-635009" y="-10584"/>
            <a:chExt cx="910196" cy="424893"/>
          </a:xfrm>
        </cdr:grpSpPr>
        <cdr:grpSp>
          <cdr:nvGrpSpPr>
            <cdr:cNvPr id="54" name="Group 53"/>
            <cdr:cNvGrpSpPr/>
          </cdr:nvGrpSpPr>
          <cdr:grpSpPr>
            <a:xfrm xmlns:a="http://schemas.openxmlformats.org/drawingml/2006/main">
              <a:off x="1" y="-8"/>
              <a:ext cx="0" cy="0"/>
              <a:chOff x="0" y="0"/>
              <a:chExt cx="0" cy="0"/>
            </a:xfrm>
          </cdr:grpSpPr>
        </cdr:grpSp>
        <cdr:sp macro="" textlink="">
          <cdr:nvSpPr>
            <cdr:cNvPr id="55" name="TextBox 2"/>
            <cdr:cNvSpPr txBox="1"/>
          </cdr:nvSpPr>
          <cdr:spPr>
            <a:xfrm xmlns:a="http://schemas.openxmlformats.org/drawingml/2006/main">
              <a:off x="-594791" y="223802"/>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B$48">
          <cdr:nvSpPr>
            <cdr:cNvPr id="56" name="TextBox 2"/>
            <cdr:cNvSpPr txBox="1"/>
          </cdr:nvSpPr>
          <cdr:spPr>
            <a:xfrm xmlns:a="http://schemas.openxmlformats.org/drawingml/2006/main">
              <a:off x="-635009" y="-10584"/>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16B1C1-6722-4080-ADC8-C4A6D60D7081}" type="TxLink">
                <a:rPr lang="en-GB" sz="1600" b="1">
                  <a:solidFill>
                    <a:srgbClr val="1C625B"/>
                  </a:solidFill>
                  <a:latin typeface="Arial" pitchFamily="34" charset="0"/>
                  <a:cs typeface="Arial" pitchFamily="34" charset="0"/>
                </a:rPr>
                <a:pPr algn="r"/>
                <a:t>0.58</a:t>
              </a:fld>
              <a:endParaRPr lang="en-GB" sz="18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65575" y="2098675"/>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0.30655</cdr:x>
      <cdr:y>0.51598</cdr:y>
    </cdr:from>
    <cdr:to>
      <cdr:x>0.51786</cdr:x>
      <cdr:y>0.72624</cdr:y>
    </cdr:to>
    <cdr:grpSp>
      <cdr:nvGrpSpPr>
        <cdr:cNvPr id="6" name="Group 5"/>
        <cdr:cNvGrpSpPr/>
      </cdr:nvGrpSpPr>
      <cdr:grpSpPr>
        <a:xfrm xmlns:a="http://schemas.openxmlformats.org/drawingml/2006/main">
          <a:off x="1311355" y="1716326"/>
          <a:ext cx="903938" cy="699397"/>
          <a:chOff x="1320894" y="1754413"/>
          <a:chExt cx="903939" cy="699396"/>
        </a:xfrm>
      </cdr:grpSpPr>
      <cdr:grpSp>
        <cdr:nvGrpSpPr>
          <cdr:cNvPr id="47" name="Group 46"/>
          <cdr:cNvGrpSpPr/>
        </cdr:nvGrpSpPr>
        <cdr:grpSpPr>
          <a:xfrm xmlns:a="http://schemas.openxmlformats.org/drawingml/2006/main">
            <a:off x="1320894" y="1754413"/>
            <a:ext cx="903939" cy="433591"/>
            <a:chOff x="-338672" y="-10"/>
            <a:chExt cx="910196" cy="424904"/>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298453" y="23438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B$23">
          <cdr:nvSpPr>
            <cdr:cNvPr id="50" name="TextBox 2"/>
            <cdr:cNvSpPr txBox="1"/>
          </cdr:nvSpPr>
          <cdr:spPr>
            <a:xfrm xmlns:a="http://schemas.openxmlformats.org/drawingml/2006/main">
              <a:off x="-338672" y="10583"/>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0E3A21A-A2F6-42CC-9AE0-AF7BA9A5760F}"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98625" y="2203450"/>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0.44627</cdr:y>
    </cdr:from>
    <cdr:to>
      <cdr:x>0.32629</cdr:x>
      <cdr:y>0.74914</cdr:y>
    </cdr:to>
    <cdr:grpSp>
      <cdr:nvGrpSpPr>
        <cdr:cNvPr id="7" name="Group 6"/>
        <cdr:cNvGrpSpPr/>
      </cdr:nvGrpSpPr>
      <cdr:grpSpPr>
        <a:xfrm xmlns:a="http://schemas.openxmlformats.org/drawingml/2006/main">
          <a:off x="470898" y="1484447"/>
          <a:ext cx="924900" cy="1007449"/>
          <a:chOff x="470881" y="1484433"/>
          <a:chExt cx="924917" cy="1007476"/>
        </a:xfrm>
      </cdr:grpSpPr>
      <cdr:grpSp>
        <cdr:nvGrpSpPr>
          <cdr:cNvPr id="41" name="Group 40"/>
          <cdr:cNvGrpSpPr/>
        </cdr:nvGrpSpPr>
        <cdr:grpSpPr>
          <a:xfrm xmlns:a="http://schemas.openxmlformats.org/drawingml/2006/main">
            <a:off x="470881" y="1484433"/>
            <a:ext cx="924917" cy="748913"/>
            <a:chOff x="-1" y="-1"/>
            <a:chExt cx="931348" cy="733924"/>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9633" y="54342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B$8">
          <cdr:nvSpPr>
            <cdr:cNvPr id="44" name="TextBox 2"/>
            <cdr:cNvSpPr txBox="1"/>
          </cdr:nvSpPr>
          <cdr:spPr>
            <a:xfrm xmlns:a="http://schemas.openxmlformats.org/drawingml/2006/main">
              <a:off x="21166" y="30903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65A84E4-A2E3-42B0-8CB3-B9F99F6B9B46}" type="TxLink">
                <a:rPr lang="en-GB" sz="1600" b="1">
                  <a:solidFill>
                    <a:srgbClr val="1C625B"/>
                  </a:solidFill>
                  <a:latin typeface="Arial" pitchFamily="34" charset="0"/>
                  <a:cs typeface="Arial" pitchFamily="34" charset="0"/>
                </a:rPr>
                <a:pPr algn="l"/>
                <a:t>0.44</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55625" y="22415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drawings/drawing9.xml><?xml version="1.0" encoding="utf-8"?>
<c:userShapes xmlns:c="http://schemas.openxmlformats.org/drawingml/2006/chart">
  <cdr:relSizeAnchor xmlns:cdr="http://schemas.openxmlformats.org/drawingml/2006/chartDrawing">
    <cdr:from>
      <cdr:x>0.45984</cdr:x>
      <cdr:y>0.76749</cdr:y>
    </cdr:from>
    <cdr:to>
      <cdr:x>0.70063</cdr:x>
      <cdr:y>0.85963</cdr:y>
    </cdr:to>
    <cdr:sp macro="" textlink="">
      <cdr:nvSpPr>
        <cdr:cNvPr id="3" name="Text Box 2"/>
        <cdr:cNvSpPr txBox="1">
          <a:spLocks xmlns:a="http://schemas.openxmlformats.org/drawingml/2006/main" noChangeArrowheads="1"/>
        </cdr:cNvSpPr>
      </cdr:nvSpPr>
      <cdr:spPr bwMode="auto">
        <a:xfrm xmlns:a="http://schemas.openxmlformats.org/drawingml/2006/main">
          <a:off x="1967094" y="2552924"/>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0.76952</cdr:y>
    </cdr:from>
    <cdr:to>
      <cdr:x>0.39105</cdr:x>
      <cdr:y>0.86612</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59677"/>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0.3095</cdr:x>
      <cdr:y>0.89323</cdr:y>
    </cdr:from>
    <cdr:to>
      <cdr:x>0.43864</cdr:x>
      <cdr:y>0.96791</cdr:y>
    </cdr:to>
    <cdr:sp macro="" textlink="'Fig 6 data'!$A$23">
      <cdr:nvSpPr>
        <cdr:cNvPr id="11" name="TextBox 10"/>
        <cdr:cNvSpPr txBox="1"/>
      </cdr:nvSpPr>
      <cdr:spPr>
        <a:xfrm xmlns:a="http://schemas.openxmlformats.org/drawingml/2006/main">
          <a:off x="1323973" y="2971200"/>
          <a:ext cx="552433"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65F2A5C-727E-4B65-A8BC-754AB20C7761}" type="TxLink">
            <a:rPr lang="en-GB" sz="1200" b="1">
              <a:solidFill>
                <a:schemeClr val="tx1">
                  <a:lumMod val="65000"/>
                  <a:lumOff val="35000"/>
                </a:schemeClr>
              </a:solidFill>
              <a:latin typeface="Arial" pitchFamily="34" charset="0"/>
              <a:cs typeface="Arial" pitchFamily="34" charset="0"/>
            </a:rPr>
            <a:pPr algn="r"/>
            <a:t>2014</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0.41949</cdr:x>
      <cdr:y>0.89323</cdr:y>
    </cdr:from>
    <cdr:to>
      <cdr:x>0.54998</cdr:x>
      <cdr:y>0.96791</cdr:y>
    </cdr:to>
    <cdr:sp macro="" textlink="'Fig 6 data'!$A$24">
      <cdr:nvSpPr>
        <cdr:cNvPr id="15" name="TextBox 14"/>
        <cdr:cNvSpPr txBox="1"/>
      </cdr:nvSpPr>
      <cdr:spPr>
        <a:xfrm xmlns:a="http://schemas.openxmlformats.org/drawingml/2006/main">
          <a:off x="1794474" y="2971200"/>
          <a:ext cx="55820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A779EFBC-5D00-4069-82D1-742EBDEA74BD}" type="TxLink">
            <a:rPr lang="en-GB" sz="1200" b="1">
              <a:solidFill>
                <a:schemeClr val="tx1">
                  <a:lumMod val="65000"/>
                  <a:lumOff val="35000"/>
                </a:schemeClr>
              </a:solidFill>
              <a:latin typeface="Arial" pitchFamily="34" charset="0"/>
              <a:cs typeface="Arial" pitchFamily="34" charset="0"/>
            </a:rPr>
            <a:pPr algn="l"/>
            <a:t>2015</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0.37385</cdr:x>
      <cdr:y>0</cdr:y>
    </cdr:from>
    <cdr:to>
      <cdr:x>0.94879</cdr:x>
      <cdr:y>0.10714</cdr:y>
    </cdr:to>
    <cdr:sp macro="" textlink="'Fig 6 data'!$D$7">
      <cdr:nvSpPr>
        <cdr:cNvPr id="2" name="TextBox 1"/>
        <cdr:cNvSpPr txBox="1"/>
      </cdr:nvSpPr>
      <cdr:spPr>
        <a:xfrm xmlns:a="http://schemas.openxmlformats.org/drawingml/2006/main">
          <a:off x="1599240" y="0"/>
          <a:ext cx="2459469"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D17E81-C1AC-4F76-920F-B88B4932558D}" type="TxLink">
            <a:rPr lang="en-GB" sz="1600" b="1">
              <a:solidFill>
                <a:schemeClr val="tx1">
                  <a:lumMod val="50000"/>
                  <a:lumOff val="50000"/>
                </a:schemeClr>
              </a:solidFill>
              <a:latin typeface="Arial" pitchFamily="34" charset="0"/>
              <a:cs typeface="Arial" pitchFamily="34" charset="0"/>
            </a:rPr>
            <a:pPr algn="r"/>
            <a:t>SESplan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0.76164</cdr:x>
      <cdr:y>0.21967</cdr:y>
    </cdr:from>
    <cdr:to>
      <cdr:x>0.97295</cdr:x>
      <cdr:y>0.42971</cdr:y>
    </cdr:to>
    <cdr:grpSp>
      <cdr:nvGrpSpPr>
        <cdr:cNvPr id="6" name="Group 5"/>
        <cdr:cNvGrpSpPr/>
      </cdr:nvGrpSpPr>
      <cdr:grpSpPr>
        <a:xfrm xmlns:a="http://schemas.openxmlformats.org/drawingml/2006/main">
          <a:off x="3258131" y="730698"/>
          <a:ext cx="903939" cy="698664"/>
          <a:chOff x="3296465" y="688051"/>
          <a:chExt cx="906622" cy="684671"/>
        </a:xfrm>
      </cdr:grpSpPr>
      <cdr:grpSp>
        <cdr:nvGrpSpPr>
          <cdr:cNvPr id="53" name="Group 52"/>
          <cdr:cNvGrpSpPr/>
        </cdr:nvGrpSpPr>
        <cdr:grpSpPr>
          <a:xfrm xmlns:a="http://schemas.openxmlformats.org/drawingml/2006/main">
            <a:off x="3296465" y="688051"/>
            <a:ext cx="906622" cy="424880"/>
            <a:chOff x="-635009" y="-105837"/>
            <a:chExt cx="910196" cy="424894"/>
          </a:xfrm>
        </cdr:grpSpPr>
        <cdr:grpSp>
          <cdr:nvGrpSpPr>
            <cdr:cNvPr id="54" name="Group 53"/>
            <cdr:cNvGrpSpPr/>
          </cdr:nvGrpSpPr>
          <cdr:grpSpPr>
            <a:xfrm xmlns:a="http://schemas.openxmlformats.org/drawingml/2006/main">
              <a:off x="1" y="-12"/>
              <a:ext cx="0" cy="0"/>
              <a:chOff x="1" y="-12"/>
              <a:chExt cx="0" cy="0"/>
            </a:xfrm>
          </cdr:grpSpPr>
        </cdr:grpSp>
        <cdr:sp macro="" textlink="">
          <cdr:nvSpPr>
            <cdr:cNvPr id="55" name="TextBox 2"/>
            <cdr:cNvSpPr txBox="1"/>
          </cdr:nvSpPr>
          <cdr:spPr>
            <a:xfrm xmlns:a="http://schemas.openxmlformats.org/drawingml/2006/main">
              <a:off x="-594791" y="12855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6 data'!$D$48">
          <cdr:nvSpPr>
            <cdr:cNvPr id="56" name="TextBox 2"/>
            <cdr:cNvSpPr txBox="1"/>
          </cdr:nvSpPr>
          <cdr:spPr>
            <a:xfrm xmlns:a="http://schemas.openxmlformats.org/drawingml/2006/main">
              <a:off x="-635009" y="-105837"/>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16B6B02-8AF5-4496-8B14-5E676E084E66}" type="TxLink">
                <a:rPr lang="en-GB" sz="1600" b="1">
                  <a:solidFill>
                    <a:srgbClr val="1C625B"/>
                  </a:solidFill>
                  <a:latin typeface="Arial" pitchFamily="34" charset="0"/>
                  <a:cs typeface="Arial" pitchFamily="34" charset="0"/>
                </a:rPr>
                <a:pPr algn="r"/>
                <a:t>1.44</a:t>
              </a:fld>
              <a:endParaRPr lang="en-GB" sz="18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4003675" y="1122363"/>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0.30679</cdr:x>
      <cdr:y>0.27485</cdr:y>
    </cdr:from>
    <cdr:to>
      <cdr:x>0.5181</cdr:x>
      <cdr:y>0.48443</cdr:y>
    </cdr:to>
    <cdr:grpSp>
      <cdr:nvGrpSpPr>
        <cdr:cNvPr id="7" name="Group 6"/>
        <cdr:cNvGrpSpPr/>
      </cdr:nvGrpSpPr>
      <cdr:grpSpPr>
        <a:xfrm xmlns:a="http://schemas.openxmlformats.org/drawingml/2006/main">
          <a:off x="1312381" y="914245"/>
          <a:ext cx="903939" cy="697135"/>
          <a:chOff x="1335370" y="895919"/>
          <a:chExt cx="906622" cy="683177"/>
        </a:xfrm>
      </cdr:grpSpPr>
      <cdr:grpSp>
        <cdr:nvGrpSpPr>
          <cdr:cNvPr id="47" name="Group 46"/>
          <cdr:cNvGrpSpPr/>
        </cdr:nvGrpSpPr>
        <cdr:grpSpPr>
          <a:xfrm xmlns:a="http://schemas.openxmlformats.org/drawingml/2006/main">
            <a:off x="1335370" y="895919"/>
            <a:ext cx="906622" cy="414298"/>
            <a:chOff x="-328089" y="-105834"/>
            <a:chExt cx="910196" cy="414310"/>
          </a:xfrm>
        </cdr:grpSpPr>
        <cdr:grpSp>
          <cdr:nvGrpSpPr>
            <cdr:cNvPr id="48" name="Group 47"/>
            <cdr:cNvGrpSpPr/>
          </cdr:nvGrpSpPr>
          <cdr:grpSpPr>
            <a:xfrm xmlns:a="http://schemas.openxmlformats.org/drawingml/2006/main">
              <a:off x="1" y="-9"/>
              <a:ext cx="0" cy="0"/>
              <a:chOff x="0" y="0"/>
              <a:chExt cx="0" cy="0"/>
            </a:xfrm>
          </cdr:grpSpPr>
        </cdr:grpSp>
        <cdr:sp macro="" textlink="">
          <cdr:nvSpPr>
            <cdr:cNvPr id="49" name="TextBox 2"/>
            <cdr:cNvSpPr txBox="1"/>
          </cdr:nvSpPr>
          <cdr:spPr>
            <a:xfrm xmlns:a="http://schemas.openxmlformats.org/drawingml/2006/main">
              <a:off x="-287870" y="117969"/>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6 data'!$D$23">
          <cdr:nvSpPr>
            <cdr:cNvPr id="50" name="TextBox 2"/>
            <cdr:cNvSpPr txBox="1"/>
          </cdr:nvSpPr>
          <cdr:spPr>
            <a:xfrm xmlns:a="http://schemas.openxmlformats.org/drawingml/2006/main">
              <a:off x="-328089" y="-105834"/>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1FE4163-731F-45DB-A95A-F6BAD7695BA9}" type="TxLink">
                <a:rPr lang="en-GB" sz="1600" b="1">
                  <a:solidFill>
                    <a:srgbClr val="1C625B"/>
                  </a:solidFill>
                  <a:latin typeface="Arial" pitchFamily="34" charset="0"/>
                  <a:cs typeface="Arial" pitchFamily="34" charset="0"/>
                </a:rPr>
                <a:pPr algn="ctr"/>
                <a:t>1.26</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709738" y="1328737"/>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0.27081</cdr:y>
    </cdr:from>
    <cdr:to>
      <cdr:x>0.32138</cdr:x>
      <cdr:y>0.52137</cdr:y>
    </cdr:to>
    <cdr:grpSp>
      <cdr:nvGrpSpPr>
        <cdr:cNvPr id="8" name="Group 7"/>
        <cdr:cNvGrpSpPr/>
      </cdr:nvGrpSpPr>
      <cdr:grpSpPr>
        <a:xfrm xmlns:a="http://schemas.openxmlformats.org/drawingml/2006/main">
          <a:off x="470898" y="900807"/>
          <a:ext cx="903896" cy="833448"/>
          <a:chOff x="472296" y="714752"/>
          <a:chExt cx="906580" cy="816719"/>
        </a:xfrm>
      </cdr:grpSpPr>
      <cdr:grpSp>
        <cdr:nvGrpSpPr>
          <cdr:cNvPr id="41" name="Group 40"/>
          <cdr:cNvGrpSpPr/>
        </cdr:nvGrpSpPr>
        <cdr:grpSpPr>
          <a:xfrm xmlns:a="http://schemas.openxmlformats.org/drawingml/2006/main">
            <a:off x="472296" y="714752"/>
            <a:ext cx="906580" cy="553972"/>
            <a:chOff x="-31752" y="-1"/>
            <a:chExt cx="910181" cy="554002"/>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118" y="363498"/>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6 data'!$D$8">
          <cdr:nvSpPr>
            <cdr:cNvPr id="44" name="TextBox 2"/>
            <cdr:cNvSpPr txBox="1"/>
          </cdr:nvSpPr>
          <cdr:spPr>
            <a:xfrm xmlns:a="http://schemas.openxmlformats.org/drawingml/2006/main">
              <a:off x="-31752" y="129117"/>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3EB26-F28F-43AA-8723-2221E53AD70E}" type="TxLink">
                <a:rPr lang="en-GB" sz="1600" b="1">
                  <a:solidFill>
                    <a:srgbClr val="1C625B"/>
                  </a:solidFill>
                  <a:latin typeface="Arial" pitchFamily="34" charset="0"/>
                  <a:cs typeface="Arial" pitchFamily="34" charset="0"/>
                </a:rPr>
                <a:pPr algn="l"/>
                <a:t>1.16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34987" y="1281113"/>
            <a:ext cx="144000" cy="250358"/>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2"/>
  <sheetViews>
    <sheetView tabSelected="1" zoomScaleNormal="100" workbookViewId="0">
      <selection sqref="A1:I1"/>
    </sheetView>
  </sheetViews>
  <sheetFormatPr defaultRowHeight="15" customHeight="1"/>
  <cols>
    <col min="1" max="12" width="11.42578125" style="26" customWidth="1"/>
    <col min="13" max="16384" width="9.140625" style="26"/>
  </cols>
  <sheetData>
    <row r="1" spans="1:13" s="63" customFormat="1" ht="18.75" customHeight="1">
      <c r="A1" s="375" t="s">
        <v>56</v>
      </c>
      <c r="B1" s="375"/>
      <c r="C1" s="375"/>
      <c r="D1" s="375"/>
      <c r="E1" s="375"/>
      <c r="F1" s="375"/>
      <c r="G1" s="375"/>
      <c r="H1" s="375"/>
      <c r="I1" s="375"/>
    </row>
    <row r="2" spans="1:13" s="63" customFormat="1" ht="15" customHeight="1">
      <c r="A2" s="69" t="s">
        <v>0</v>
      </c>
    </row>
    <row r="3" spans="1:13" s="63" customFormat="1" ht="15" customHeight="1"/>
    <row r="4" spans="1:13" s="63" customFormat="1" ht="15" customHeight="1">
      <c r="A4" s="69" t="s">
        <v>1</v>
      </c>
    </row>
    <row r="5" spans="1:13" s="64" customFormat="1" ht="15" customHeight="1">
      <c r="A5" s="64" t="s">
        <v>43</v>
      </c>
      <c r="B5" s="377" t="s">
        <v>44</v>
      </c>
      <c r="C5" s="377"/>
      <c r="D5" s="377"/>
      <c r="E5" s="377"/>
      <c r="F5" s="377"/>
      <c r="G5" s="377"/>
      <c r="H5" s="377"/>
      <c r="I5" s="377"/>
      <c r="J5" s="377"/>
      <c r="K5" s="377"/>
      <c r="L5" s="377"/>
    </row>
    <row r="6" spans="1:13" s="64" customFormat="1" ht="15" customHeight="1">
      <c r="A6" s="217" t="s">
        <v>68</v>
      </c>
      <c r="B6" s="371" t="s">
        <v>166</v>
      </c>
      <c r="C6" s="371"/>
      <c r="D6" s="371"/>
      <c r="E6" s="371"/>
      <c r="F6" s="371"/>
      <c r="G6" s="371"/>
      <c r="H6" s="371"/>
      <c r="I6" s="371"/>
      <c r="J6" s="371"/>
      <c r="K6" s="371"/>
      <c r="L6" s="371"/>
    </row>
    <row r="7" spans="1:13" s="64" customFormat="1" ht="15" customHeight="1">
      <c r="A7" s="72" t="s">
        <v>69</v>
      </c>
      <c r="B7" s="371" t="s">
        <v>167</v>
      </c>
      <c r="C7" s="371"/>
      <c r="D7" s="371"/>
      <c r="E7" s="371"/>
      <c r="F7" s="371"/>
      <c r="G7" s="371"/>
      <c r="H7" s="371"/>
      <c r="I7" s="371"/>
      <c r="J7" s="371"/>
      <c r="K7" s="371"/>
      <c r="L7" s="371"/>
    </row>
    <row r="8" spans="1:13" s="64" customFormat="1" ht="15" customHeight="1">
      <c r="A8" s="259" t="s">
        <v>156</v>
      </c>
      <c r="B8" s="371" t="s">
        <v>168</v>
      </c>
      <c r="C8" s="371"/>
      <c r="D8" s="371"/>
      <c r="E8" s="371"/>
      <c r="F8" s="371"/>
      <c r="G8" s="371"/>
      <c r="H8" s="371"/>
      <c r="I8" s="371"/>
      <c r="J8" s="371"/>
      <c r="K8" s="371"/>
      <c r="L8" s="371"/>
    </row>
    <row r="9" spans="1:13" s="64" customFormat="1" ht="15" customHeight="1">
      <c r="A9" s="342" t="s">
        <v>75</v>
      </c>
      <c r="B9" s="371" t="s">
        <v>175</v>
      </c>
      <c r="C9" s="371"/>
      <c r="D9" s="371"/>
      <c r="E9" s="371"/>
      <c r="F9" s="371"/>
      <c r="G9" s="371"/>
      <c r="H9" s="371"/>
      <c r="I9" s="371"/>
      <c r="J9" s="371"/>
      <c r="K9" s="371"/>
      <c r="L9" s="371"/>
      <c r="M9" s="57"/>
    </row>
    <row r="10" spans="1:13" s="64" customFormat="1" ht="15" customHeight="1">
      <c r="A10" s="342" t="s">
        <v>155</v>
      </c>
      <c r="B10" s="371" t="s">
        <v>178</v>
      </c>
      <c r="C10" s="371"/>
      <c r="D10" s="371"/>
      <c r="E10" s="371"/>
      <c r="F10" s="371"/>
      <c r="G10" s="371"/>
      <c r="H10" s="371"/>
      <c r="I10" s="371"/>
      <c r="J10" s="371"/>
      <c r="K10" s="371"/>
      <c r="L10" s="371"/>
      <c r="M10" s="57"/>
    </row>
    <row r="11" spans="1:13" s="64" customFormat="1" ht="15" customHeight="1">
      <c r="A11" s="342" t="s">
        <v>98</v>
      </c>
      <c r="B11" s="371" t="s">
        <v>169</v>
      </c>
      <c r="C11" s="371"/>
      <c r="D11" s="371"/>
      <c r="E11" s="371"/>
      <c r="F11" s="371"/>
      <c r="G11" s="371"/>
      <c r="H11" s="371"/>
      <c r="I11" s="371"/>
      <c r="J11" s="371"/>
      <c r="K11" s="371"/>
      <c r="L11" s="371"/>
    </row>
    <row r="12" spans="1:13" s="64" customFormat="1" ht="15" customHeight="1">
      <c r="A12" s="342" t="s">
        <v>99</v>
      </c>
      <c r="B12" s="371" t="s">
        <v>170</v>
      </c>
      <c r="C12" s="371"/>
      <c r="D12" s="371"/>
      <c r="E12" s="371"/>
      <c r="F12" s="371"/>
      <c r="G12" s="371"/>
      <c r="H12" s="371"/>
      <c r="I12" s="371"/>
      <c r="J12" s="371"/>
      <c r="K12" s="371"/>
      <c r="L12" s="371"/>
    </row>
    <row r="13" spans="1:13" s="64" customFormat="1" ht="15" customHeight="1">
      <c r="A13" s="342" t="s">
        <v>110</v>
      </c>
      <c r="B13" s="371" t="s">
        <v>172</v>
      </c>
      <c r="C13" s="371"/>
      <c r="D13" s="371"/>
      <c r="E13" s="371"/>
      <c r="F13" s="371"/>
      <c r="G13" s="371"/>
      <c r="H13" s="371"/>
      <c r="I13" s="371"/>
      <c r="J13" s="371"/>
      <c r="K13" s="371"/>
      <c r="L13" s="371"/>
    </row>
    <row r="14" spans="1:13" s="64" customFormat="1" ht="15" customHeight="1">
      <c r="A14" s="342" t="s">
        <v>112</v>
      </c>
      <c r="B14" s="371" t="s">
        <v>171</v>
      </c>
      <c r="C14" s="371"/>
      <c r="D14" s="371"/>
      <c r="E14" s="371"/>
      <c r="F14" s="371"/>
      <c r="G14" s="371"/>
      <c r="H14" s="371"/>
      <c r="I14" s="371"/>
      <c r="J14" s="371"/>
      <c r="K14" s="371"/>
      <c r="L14" s="371"/>
    </row>
    <row r="15" spans="1:13" s="64" customFormat="1" ht="15" customHeight="1">
      <c r="A15" s="342" t="s">
        <v>34</v>
      </c>
      <c r="B15" s="371" t="s">
        <v>173</v>
      </c>
      <c r="C15" s="371"/>
      <c r="D15" s="371"/>
      <c r="E15" s="371"/>
      <c r="F15" s="371"/>
      <c r="G15" s="371"/>
      <c r="H15" s="371"/>
      <c r="I15" s="371"/>
      <c r="J15" s="371"/>
      <c r="K15" s="371"/>
      <c r="L15" s="371"/>
    </row>
    <row r="16" spans="1:13" s="64" customFormat="1" ht="15" customHeight="1">
      <c r="A16" s="342" t="s">
        <v>57</v>
      </c>
      <c r="B16" s="371" t="s">
        <v>176</v>
      </c>
      <c r="C16" s="371"/>
      <c r="D16" s="371"/>
      <c r="E16" s="371"/>
      <c r="F16" s="371"/>
      <c r="G16" s="371"/>
      <c r="H16" s="371"/>
      <c r="I16" s="371"/>
      <c r="J16" s="371"/>
      <c r="K16" s="371"/>
      <c r="L16" s="371"/>
      <c r="M16" s="57"/>
    </row>
    <row r="17" spans="1:13" s="64" customFormat="1" ht="15" customHeight="1">
      <c r="A17" s="342" t="s">
        <v>58</v>
      </c>
      <c r="B17" s="371" t="s">
        <v>237</v>
      </c>
      <c r="C17" s="371"/>
      <c r="D17" s="371"/>
      <c r="E17" s="371"/>
      <c r="F17" s="371"/>
      <c r="G17" s="371"/>
      <c r="H17" s="371"/>
      <c r="I17" s="371"/>
      <c r="J17" s="371"/>
      <c r="K17" s="371"/>
      <c r="L17" s="371"/>
      <c r="M17" s="57"/>
    </row>
    <row r="18" spans="1:13" s="64" customFormat="1" ht="15" customHeight="1">
      <c r="A18" s="342" t="s">
        <v>59</v>
      </c>
      <c r="B18" s="371" t="s">
        <v>118</v>
      </c>
      <c r="C18" s="371"/>
      <c r="D18" s="371"/>
      <c r="E18" s="371"/>
      <c r="F18" s="371"/>
      <c r="G18" s="371"/>
      <c r="H18" s="371"/>
      <c r="I18" s="371"/>
      <c r="J18" s="371"/>
      <c r="K18" s="371"/>
      <c r="L18" s="371"/>
      <c r="M18" s="57"/>
    </row>
    <row r="19" spans="1:13" s="64" customFormat="1" ht="15" customHeight="1">
      <c r="A19" s="342" t="s">
        <v>60</v>
      </c>
      <c r="B19" s="371" t="s">
        <v>119</v>
      </c>
      <c r="C19" s="371"/>
      <c r="D19" s="371"/>
      <c r="E19" s="371"/>
      <c r="F19" s="371"/>
      <c r="G19" s="371"/>
      <c r="H19" s="371"/>
      <c r="I19" s="371"/>
      <c r="J19" s="371"/>
      <c r="K19" s="371"/>
      <c r="L19" s="371"/>
      <c r="M19" s="57"/>
    </row>
    <row r="20" spans="1:13" s="64" customFormat="1" ht="15" customHeight="1">
      <c r="A20" s="342" t="s">
        <v>61</v>
      </c>
      <c r="B20" s="371" t="s">
        <v>120</v>
      </c>
      <c r="C20" s="371"/>
      <c r="D20" s="371"/>
      <c r="E20" s="371"/>
      <c r="F20" s="371"/>
      <c r="G20" s="371"/>
      <c r="H20" s="371"/>
      <c r="I20" s="371"/>
      <c r="J20" s="371"/>
      <c r="K20" s="371"/>
      <c r="L20" s="371"/>
    </row>
    <row r="21" spans="1:13" s="64" customFormat="1" ht="15" customHeight="1">
      <c r="A21" s="342" t="s">
        <v>62</v>
      </c>
      <c r="B21" s="371" t="s">
        <v>121</v>
      </c>
      <c r="C21" s="371"/>
      <c r="D21" s="371"/>
      <c r="E21" s="371"/>
      <c r="F21" s="371"/>
      <c r="G21" s="371"/>
      <c r="H21" s="371"/>
      <c r="I21" s="371"/>
      <c r="J21" s="371"/>
      <c r="K21" s="371"/>
      <c r="L21" s="371"/>
      <c r="M21" s="57"/>
    </row>
    <row r="22" spans="1:13" s="64" customFormat="1" ht="15" customHeight="1">
      <c r="A22" s="342" t="s">
        <v>63</v>
      </c>
      <c r="B22" s="371" t="s">
        <v>174</v>
      </c>
      <c r="C22" s="371"/>
      <c r="D22" s="371"/>
      <c r="E22" s="371"/>
      <c r="F22" s="371"/>
      <c r="G22" s="371"/>
      <c r="H22" s="371"/>
      <c r="I22" s="371"/>
      <c r="J22" s="371"/>
      <c r="K22" s="371"/>
      <c r="L22" s="371"/>
      <c r="M22" s="57"/>
    </row>
    <row r="23" spans="1:13" s="64" customFormat="1" ht="15" customHeight="1">
      <c r="A23" s="342" t="s">
        <v>76</v>
      </c>
      <c r="B23" s="371" t="s">
        <v>177</v>
      </c>
      <c r="C23" s="371"/>
      <c r="D23" s="371"/>
      <c r="E23" s="371"/>
      <c r="F23" s="371"/>
      <c r="G23" s="371"/>
      <c r="H23" s="371"/>
      <c r="I23" s="371"/>
      <c r="J23" s="371"/>
      <c r="K23" s="371"/>
      <c r="L23" s="371"/>
      <c r="M23" s="57"/>
    </row>
    <row r="24" spans="1:13" s="64" customFormat="1" ht="15" customHeight="1">
      <c r="A24" s="342" t="s">
        <v>77</v>
      </c>
      <c r="B24" s="371" t="s">
        <v>179</v>
      </c>
      <c r="C24" s="371"/>
      <c r="D24" s="371"/>
      <c r="E24" s="371"/>
      <c r="F24" s="371"/>
      <c r="G24" s="371"/>
      <c r="H24" s="371"/>
      <c r="I24" s="371"/>
      <c r="J24" s="371"/>
      <c r="K24" s="371"/>
      <c r="L24" s="371"/>
      <c r="M24" s="57"/>
    </row>
    <row r="25" spans="1:13" s="64" customFormat="1" ht="15" customHeight="1">
      <c r="A25" s="216"/>
      <c r="B25" s="218"/>
      <c r="C25" s="218"/>
      <c r="D25" s="218"/>
      <c r="E25" s="218"/>
      <c r="F25" s="218"/>
      <c r="G25" s="218"/>
      <c r="H25" s="218"/>
      <c r="I25" s="218"/>
      <c r="J25" s="218"/>
      <c r="K25" s="218"/>
      <c r="L25" s="218"/>
      <c r="M25" s="57"/>
    </row>
    <row r="26" spans="1:13" s="64" customFormat="1" ht="15" customHeight="1">
      <c r="A26" s="372" t="s">
        <v>122</v>
      </c>
      <c r="B26" s="372"/>
      <c r="C26" s="372"/>
      <c r="D26" s="372"/>
      <c r="E26" s="372"/>
      <c r="F26" s="372"/>
      <c r="G26" s="372"/>
      <c r="H26" s="372"/>
      <c r="I26" s="372"/>
      <c r="J26" s="372"/>
      <c r="K26" s="372"/>
      <c r="L26" s="57"/>
    </row>
    <row r="27" spans="1:13" s="64" customFormat="1" ht="15" customHeight="1">
      <c r="A27" s="62"/>
      <c r="B27" s="219"/>
      <c r="C27" s="219"/>
      <c r="D27" s="219"/>
      <c r="E27" s="219"/>
      <c r="F27" s="219"/>
      <c r="G27" s="219"/>
      <c r="H27" s="219"/>
      <c r="I27" s="219"/>
      <c r="J27" s="219"/>
      <c r="K27" s="219"/>
      <c r="L27" s="215"/>
    </row>
    <row r="28" spans="1:13" s="64" customFormat="1" ht="15" customHeight="1">
      <c r="A28" s="372" t="s">
        <v>79</v>
      </c>
      <c r="B28" s="372"/>
      <c r="C28" s="372"/>
      <c r="D28" s="372"/>
      <c r="E28" s="372"/>
      <c r="F28" s="372"/>
      <c r="G28" s="372"/>
      <c r="H28" s="372"/>
      <c r="I28" s="372"/>
      <c r="J28" s="372"/>
      <c r="K28" s="372"/>
      <c r="L28" s="57"/>
    </row>
    <row r="29" spans="1:13" s="65" customFormat="1" ht="15" customHeight="1">
      <c r="A29" s="62"/>
      <c r="B29" s="220"/>
      <c r="C29" s="62"/>
      <c r="D29" s="62"/>
      <c r="E29" s="62"/>
      <c r="F29" s="62"/>
      <c r="G29" s="62"/>
      <c r="H29" s="62"/>
      <c r="I29" s="62"/>
      <c r="J29" s="62"/>
      <c r="K29" s="62"/>
    </row>
    <row r="30" spans="1:13" s="65" customFormat="1" ht="15" customHeight="1">
      <c r="A30" s="376"/>
      <c r="B30" s="376"/>
      <c r="C30" s="376"/>
      <c r="D30" s="376"/>
      <c r="E30" s="376"/>
      <c r="F30" s="376"/>
      <c r="G30" s="376"/>
    </row>
    <row r="31" spans="1:13" s="63" customFormat="1" ht="15" customHeight="1"/>
    <row r="32" spans="1:13" s="63" customFormat="1" ht="15" customHeight="1">
      <c r="A32" s="373"/>
      <c r="B32" s="374"/>
      <c r="C32" s="374"/>
    </row>
  </sheetData>
  <mergeCells count="25">
    <mergeCell ref="A32:C32"/>
    <mergeCell ref="A1:I1"/>
    <mergeCell ref="B19:L19"/>
    <mergeCell ref="B22:L22"/>
    <mergeCell ref="A28:K28"/>
    <mergeCell ref="A30:G30"/>
    <mergeCell ref="B9:L9"/>
    <mergeCell ref="B6:L6"/>
    <mergeCell ref="B15:L15"/>
    <mergeCell ref="B18:L18"/>
    <mergeCell ref="B13:L13"/>
    <mergeCell ref="B5:L5"/>
    <mergeCell ref="B11:L11"/>
    <mergeCell ref="B12:L12"/>
    <mergeCell ref="B20:L20"/>
    <mergeCell ref="B14:L14"/>
    <mergeCell ref="B7:L7"/>
    <mergeCell ref="B8:L8"/>
    <mergeCell ref="B16:L16"/>
    <mergeCell ref="A26:K26"/>
    <mergeCell ref="B10:L10"/>
    <mergeCell ref="B17:L17"/>
    <mergeCell ref="B24:L24"/>
    <mergeCell ref="B23:L23"/>
    <mergeCell ref="B21:L21"/>
  </mergeCells>
  <phoneticPr fontId="13" type="noConversion"/>
  <hyperlinks>
    <hyperlink ref="B5" location="Metadata!A1" display="Metadata associated with the projected population data in these tables"/>
    <hyperlink ref="B6:L6" location="'Fig 3 data'!A1" display="'Fig 3 data'!A1"/>
    <hyperlink ref="B7:L7" location="'Fig 4a&amp;b data'!A1" display="'Fig 4a&amp;b data'!A1"/>
    <hyperlink ref="B8:L8" location="'Fig 5a&amp;b data'!A1" display="'Fig 5a&amp;b data'!A1"/>
    <hyperlink ref="B11:L11" location="'Fig 8 data'!A1" display="'Fig 8 data'!A1"/>
    <hyperlink ref="B12:L12" location="'Fig 9 data'!A1" display="'Fig 9 data'!A1"/>
    <hyperlink ref="B14:L14" location="'Fig 11 data'!A1" display="'Fig 11 data'!A1"/>
    <hyperlink ref="B13:L13" location="'Fig 10 data'!A1" display="'Fig 10 data'!A1"/>
    <hyperlink ref="B15:L15" location="'Fig 12 data'!A1" display="'Fig 12 data'!A1"/>
    <hyperlink ref="B18:L18" location="'Fig 15 data'!A1" display="'Fig 15 data'!A1"/>
    <hyperlink ref="B19:L19" location="'Fig 16 data'!A1" display="'Fig 16 data'!A1"/>
    <hyperlink ref="B22:L22" location="'Fig 19 data'!A1" display="'Fig 19 data'!A1"/>
    <hyperlink ref="B9:L9" location="'Fig 6 data'!A1" display="'Fig 6 data'!A1"/>
    <hyperlink ref="B16:L16" location="'Fig 13 data'!A1" display="'Fig 13 data'!A1"/>
    <hyperlink ref="B20:L20" location="'Fig 17 data'!A1" display="'Fig 17 data'!A1"/>
    <hyperlink ref="B23:L23" location="'Fig 20 data'!A1" display="'Fig 20 data'!A1"/>
    <hyperlink ref="B10:L10" location="'Fig 7 data'!A1" display="'Fig 7 data'!A1"/>
    <hyperlink ref="B17:L17" location="'Fig 14 data'!A1" display="'Fig 14 data'!A1"/>
    <hyperlink ref="B21:L21" location="'Fig 18 data'!A1" display="'Fig 18 data'!A1"/>
    <hyperlink ref="B24:L24" location="'Fig 21 data'!A1" display="'Fig 21 data'!A1"/>
  </hyperlinks>
  <pageMargins left="0.75" right="0.75" top="1" bottom="1" header="0.5" footer="0.5"/>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selection sqref="A1:N1"/>
    </sheetView>
  </sheetViews>
  <sheetFormatPr defaultRowHeight="12.75"/>
  <cols>
    <col min="1" max="16384" width="9.140625" style="25"/>
  </cols>
  <sheetData>
    <row r="1" spans="1:19" ht="18" customHeight="1">
      <c r="A1" s="388" t="str">
        <f>'Fig 6 data'!A1:I1</f>
        <v>Figure 6: Estimated population of Strategic Development Plan areas, actual and projected (2014-based), 2002 to 2039</v>
      </c>
      <c r="B1" s="388"/>
      <c r="C1" s="388"/>
      <c r="D1" s="388"/>
      <c r="E1" s="388"/>
      <c r="F1" s="388"/>
      <c r="G1" s="388"/>
      <c r="H1" s="388"/>
      <c r="I1" s="388"/>
      <c r="J1" s="388"/>
      <c r="K1" s="388"/>
      <c r="L1" s="388"/>
      <c r="M1" s="388"/>
      <c r="N1" s="388"/>
      <c r="O1" s="2"/>
      <c r="P1" s="2"/>
      <c r="Q1" s="2"/>
      <c r="R1" s="2"/>
      <c r="S1" s="2"/>
    </row>
    <row r="6" spans="1:19">
      <c r="P6" s="195"/>
    </row>
    <row r="18" spans="16:16">
      <c r="P18" s="122"/>
    </row>
    <row r="43" spans="1:14" s="345" customFormat="1" ht="11.25">
      <c r="A43" s="81" t="s">
        <v>55</v>
      </c>
      <c r="B43" s="224"/>
      <c r="C43" s="224"/>
      <c r="D43" s="224"/>
      <c r="E43" s="224"/>
    </row>
    <row r="44" spans="1:14" s="62" customFormat="1" ht="11.25">
      <c r="A44" s="389" t="s">
        <v>126</v>
      </c>
      <c r="B44" s="389"/>
      <c r="C44" s="389"/>
      <c r="D44" s="389"/>
      <c r="E44" s="389"/>
      <c r="F44" s="389"/>
      <c r="G44" s="389"/>
      <c r="H44" s="389"/>
      <c r="I44" s="389"/>
      <c r="J44" s="389"/>
      <c r="K44" s="389"/>
      <c r="L44" s="389"/>
      <c r="M44" s="389"/>
      <c r="N44" s="389"/>
    </row>
    <row r="46" spans="1:14">
      <c r="A46" s="372" t="s">
        <v>79</v>
      </c>
      <c r="B46" s="372"/>
    </row>
    <row r="47" spans="1:14" ht="15.75">
      <c r="A47" s="202"/>
    </row>
  </sheetData>
  <mergeCells count="3">
    <mergeCell ref="A44:N44"/>
    <mergeCell ref="A1:N1"/>
    <mergeCell ref="A46:B46"/>
  </mergeCells>
  <pageMargins left="0.7" right="0.7" top="0.75" bottom="0.75" header="0.3" footer="0.3"/>
  <pageSetup paperSize="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71"/>
  <sheetViews>
    <sheetView workbookViewId="0">
      <selection sqref="A1:M1"/>
    </sheetView>
  </sheetViews>
  <sheetFormatPr defaultRowHeight="12.75"/>
  <cols>
    <col min="1" max="1" width="8.5703125" style="38" customWidth="1"/>
    <col min="2" max="2" width="15.28515625" style="38" customWidth="1"/>
    <col min="3" max="3" width="13" style="38" customWidth="1"/>
    <col min="4" max="5" width="10.85546875" style="38" customWidth="1"/>
    <col min="6" max="32" width="9.28515625" style="38" bestFit="1" customWidth="1"/>
    <col min="33" max="256" width="9.140625" style="38"/>
    <col min="257" max="257" width="24" style="38" customWidth="1"/>
    <col min="258" max="288" width="9.28515625" style="38" bestFit="1" customWidth="1"/>
    <col min="289" max="512" width="9.140625" style="38"/>
    <col min="513" max="513" width="24" style="38" customWidth="1"/>
    <col min="514" max="544" width="9.28515625" style="38" bestFit="1" customWidth="1"/>
    <col min="545" max="768" width="9.140625" style="38"/>
    <col min="769" max="769" width="24" style="38" customWidth="1"/>
    <col min="770" max="800" width="9.28515625" style="38" bestFit="1" customWidth="1"/>
    <col min="801" max="1024" width="9.140625" style="38"/>
    <col min="1025" max="1025" width="24" style="38" customWidth="1"/>
    <col min="1026" max="1056" width="9.28515625" style="38" bestFit="1" customWidth="1"/>
    <col min="1057" max="1280" width="9.140625" style="38"/>
    <col min="1281" max="1281" width="24" style="38" customWidth="1"/>
    <col min="1282" max="1312" width="9.28515625" style="38" bestFit="1" customWidth="1"/>
    <col min="1313" max="1536" width="9.140625" style="38"/>
    <col min="1537" max="1537" width="24" style="38" customWidth="1"/>
    <col min="1538" max="1568" width="9.28515625" style="38" bestFit="1" customWidth="1"/>
    <col min="1569" max="1792" width="9.140625" style="38"/>
    <col min="1793" max="1793" width="24" style="38" customWidth="1"/>
    <col min="1794" max="1824" width="9.28515625" style="38" bestFit="1" customWidth="1"/>
    <col min="1825" max="2048" width="9.140625" style="38"/>
    <col min="2049" max="2049" width="24" style="38" customWidth="1"/>
    <col min="2050" max="2080" width="9.28515625" style="38" bestFit="1" customWidth="1"/>
    <col min="2081" max="2304" width="9.140625" style="38"/>
    <col min="2305" max="2305" width="24" style="38" customWidth="1"/>
    <col min="2306" max="2336" width="9.28515625" style="38" bestFit="1" customWidth="1"/>
    <col min="2337" max="2560" width="9.140625" style="38"/>
    <col min="2561" max="2561" width="24" style="38" customWidth="1"/>
    <col min="2562" max="2592" width="9.28515625" style="38" bestFit="1" customWidth="1"/>
    <col min="2593" max="2816" width="9.140625" style="38"/>
    <col min="2817" max="2817" width="24" style="38" customWidth="1"/>
    <col min="2818" max="2848" width="9.28515625" style="38" bestFit="1" customWidth="1"/>
    <col min="2849" max="3072" width="9.140625" style="38"/>
    <col min="3073" max="3073" width="24" style="38" customWidth="1"/>
    <col min="3074" max="3104" width="9.28515625" style="38" bestFit="1" customWidth="1"/>
    <col min="3105" max="3328" width="9.140625" style="38"/>
    <col min="3329" max="3329" width="24" style="38" customWidth="1"/>
    <col min="3330" max="3360" width="9.28515625" style="38" bestFit="1" customWidth="1"/>
    <col min="3361" max="3584" width="9.140625" style="38"/>
    <col min="3585" max="3585" width="24" style="38" customWidth="1"/>
    <col min="3586" max="3616" width="9.28515625" style="38" bestFit="1" customWidth="1"/>
    <col min="3617" max="3840" width="9.140625" style="38"/>
    <col min="3841" max="3841" width="24" style="38" customWidth="1"/>
    <col min="3842" max="3872" width="9.28515625" style="38" bestFit="1" customWidth="1"/>
    <col min="3873" max="4096" width="9.140625" style="38"/>
    <col min="4097" max="4097" width="24" style="38" customWidth="1"/>
    <col min="4098" max="4128" width="9.28515625" style="38" bestFit="1" customWidth="1"/>
    <col min="4129" max="4352" width="9.140625" style="38"/>
    <col min="4353" max="4353" width="24" style="38" customWidth="1"/>
    <col min="4354" max="4384" width="9.28515625" style="38" bestFit="1" customWidth="1"/>
    <col min="4385" max="4608" width="9.140625" style="38"/>
    <col min="4609" max="4609" width="24" style="38" customWidth="1"/>
    <col min="4610" max="4640" width="9.28515625" style="38" bestFit="1" customWidth="1"/>
    <col min="4641" max="4864" width="9.140625" style="38"/>
    <col min="4865" max="4865" width="24" style="38" customWidth="1"/>
    <col min="4866" max="4896" width="9.28515625" style="38" bestFit="1" customWidth="1"/>
    <col min="4897" max="5120" width="9.140625" style="38"/>
    <col min="5121" max="5121" width="24" style="38" customWidth="1"/>
    <col min="5122" max="5152" width="9.28515625" style="38" bestFit="1" customWidth="1"/>
    <col min="5153" max="5376" width="9.140625" style="38"/>
    <col min="5377" max="5377" width="24" style="38" customWidth="1"/>
    <col min="5378" max="5408" width="9.28515625" style="38" bestFit="1" customWidth="1"/>
    <col min="5409" max="5632" width="9.140625" style="38"/>
    <col min="5633" max="5633" width="24" style="38" customWidth="1"/>
    <col min="5634" max="5664" width="9.28515625" style="38" bestFit="1" customWidth="1"/>
    <col min="5665" max="5888" width="9.140625" style="38"/>
    <col min="5889" max="5889" width="24" style="38" customWidth="1"/>
    <col min="5890" max="5920" width="9.28515625" style="38" bestFit="1" customWidth="1"/>
    <col min="5921" max="6144" width="9.140625" style="38"/>
    <col min="6145" max="6145" width="24" style="38" customWidth="1"/>
    <col min="6146" max="6176" width="9.28515625" style="38" bestFit="1" customWidth="1"/>
    <col min="6177" max="6400" width="9.140625" style="38"/>
    <col min="6401" max="6401" width="24" style="38" customWidth="1"/>
    <col min="6402" max="6432" width="9.28515625" style="38" bestFit="1" customWidth="1"/>
    <col min="6433" max="6656" width="9.140625" style="38"/>
    <col min="6657" max="6657" width="24" style="38" customWidth="1"/>
    <col min="6658" max="6688" width="9.28515625" style="38" bestFit="1" customWidth="1"/>
    <col min="6689" max="6912" width="9.140625" style="38"/>
    <col min="6913" max="6913" width="24" style="38" customWidth="1"/>
    <col min="6914" max="6944" width="9.28515625" style="38" bestFit="1" customWidth="1"/>
    <col min="6945" max="7168" width="9.140625" style="38"/>
    <col min="7169" max="7169" width="24" style="38" customWidth="1"/>
    <col min="7170" max="7200" width="9.28515625" style="38" bestFit="1" customWidth="1"/>
    <col min="7201" max="7424" width="9.140625" style="38"/>
    <col min="7425" max="7425" width="24" style="38" customWidth="1"/>
    <col min="7426" max="7456" width="9.28515625" style="38" bestFit="1" customWidth="1"/>
    <col min="7457" max="7680" width="9.140625" style="38"/>
    <col min="7681" max="7681" width="24" style="38" customWidth="1"/>
    <col min="7682" max="7712" width="9.28515625" style="38" bestFit="1" customWidth="1"/>
    <col min="7713" max="7936" width="9.140625" style="38"/>
    <col min="7937" max="7937" width="24" style="38" customWidth="1"/>
    <col min="7938" max="7968" width="9.28515625" style="38" bestFit="1" customWidth="1"/>
    <col min="7969" max="8192" width="9.140625" style="38"/>
    <col min="8193" max="8193" width="24" style="38" customWidth="1"/>
    <col min="8194" max="8224" width="9.28515625" style="38" bestFit="1" customWidth="1"/>
    <col min="8225" max="8448" width="9.140625" style="38"/>
    <col min="8449" max="8449" width="24" style="38" customWidth="1"/>
    <col min="8450" max="8480" width="9.28515625" style="38" bestFit="1" customWidth="1"/>
    <col min="8481" max="8704" width="9.140625" style="38"/>
    <col min="8705" max="8705" width="24" style="38" customWidth="1"/>
    <col min="8706" max="8736" width="9.28515625" style="38" bestFit="1" customWidth="1"/>
    <col min="8737" max="8960" width="9.140625" style="38"/>
    <col min="8961" max="8961" width="24" style="38" customWidth="1"/>
    <col min="8962" max="8992" width="9.28515625" style="38" bestFit="1" customWidth="1"/>
    <col min="8993" max="9216" width="9.140625" style="38"/>
    <col min="9217" max="9217" width="24" style="38" customWidth="1"/>
    <col min="9218" max="9248" width="9.28515625" style="38" bestFit="1" customWidth="1"/>
    <col min="9249" max="9472" width="9.140625" style="38"/>
    <col min="9473" max="9473" width="24" style="38" customWidth="1"/>
    <col min="9474" max="9504" width="9.28515625" style="38" bestFit="1" customWidth="1"/>
    <col min="9505" max="9728" width="9.140625" style="38"/>
    <col min="9729" max="9729" width="24" style="38" customWidth="1"/>
    <col min="9730" max="9760" width="9.28515625" style="38" bestFit="1" customWidth="1"/>
    <col min="9761" max="9984" width="9.140625" style="38"/>
    <col min="9985" max="9985" width="24" style="38" customWidth="1"/>
    <col min="9986" max="10016" width="9.28515625" style="38" bestFit="1" customWidth="1"/>
    <col min="10017" max="10240" width="9.140625" style="38"/>
    <col min="10241" max="10241" width="24" style="38" customWidth="1"/>
    <col min="10242" max="10272" width="9.28515625" style="38" bestFit="1" customWidth="1"/>
    <col min="10273" max="10496" width="9.140625" style="38"/>
    <col min="10497" max="10497" width="24" style="38" customWidth="1"/>
    <col min="10498" max="10528" width="9.28515625" style="38" bestFit="1" customWidth="1"/>
    <col min="10529" max="10752" width="9.140625" style="38"/>
    <col min="10753" max="10753" width="24" style="38" customWidth="1"/>
    <col min="10754" max="10784" width="9.28515625" style="38" bestFit="1" customWidth="1"/>
    <col min="10785" max="11008" width="9.140625" style="38"/>
    <col min="11009" max="11009" width="24" style="38" customWidth="1"/>
    <col min="11010" max="11040" width="9.28515625" style="38" bestFit="1" customWidth="1"/>
    <col min="11041" max="11264" width="9.140625" style="38"/>
    <col min="11265" max="11265" width="24" style="38" customWidth="1"/>
    <col min="11266" max="11296" width="9.28515625" style="38" bestFit="1" customWidth="1"/>
    <col min="11297" max="11520" width="9.140625" style="38"/>
    <col min="11521" max="11521" width="24" style="38" customWidth="1"/>
    <col min="11522" max="11552" width="9.28515625" style="38" bestFit="1" customWidth="1"/>
    <col min="11553" max="11776" width="9.140625" style="38"/>
    <col min="11777" max="11777" width="24" style="38" customWidth="1"/>
    <col min="11778" max="11808" width="9.28515625" style="38" bestFit="1" customWidth="1"/>
    <col min="11809" max="12032" width="9.140625" style="38"/>
    <col min="12033" max="12033" width="24" style="38" customWidth="1"/>
    <col min="12034" max="12064" width="9.28515625" style="38" bestFit="1" customWidth="1"/>
    <col min="12065" max="12288" width="9.140625" style="38"/>
    <col min="12289" max="12289" width="24" style="38" customWidth="1"/>
    <col min="12290" max="12320" width="9.28515625" style="38" bestFit="1" customWidth="1"/>
    <col min="12321" max="12544" width="9.140625" style="38"/>
    <col min="12545" max="12545" width="24" style="38" customWidth="1"/>
    <col min="12546" max="12576" width="9.28515625" style="38" bestFit="1" customWidth="1"/>
    <col min="12577" max="12800" width="9.140625" style="38"/>
    <col min="12801" max="12801" width="24" style="38" customWidth="1"/>
    <col min="12802" max="12832" width="9.28515625" style="38" bestFit="1" customWidth="1"/>
    <col min="12833" max="13056" width="9.140625" style="38"/>
    <col min="13057" max="13057" width="24" style="38" customWidth="1"/>
    <col min="13058" max="13088" width="9.28515625" style="38" bestFit="1" customWidth="1"/>
    <col min="13089" max="13312" width="9.140625" style="38"/>
    <col min="13313" max="13313" width="24" style="38" customWidth="1"/>
    <col min="13314" max="13344" width="9.28515625" style="38" bestFit="1" customWidth="1"/>
    <col min="13345" max="13568" width="9.140625" style="38"/>
    <col min="13569" max="13569" width="24" style="38" customWidth="1"/>
    <col min="13570" max="13600" width="9.28515625" style="38" bestFit="1" customWidth="1"/>
    <col min="13601" max="13824" width="9.140625" style="38"/>
    <col min="13825" max="13825" width="24" style="38" customWidth="1"/>
    <col min="13826" max="13856" width="9.28515625" style="38" bestFit="1" customWidth="1"/>
    <col min="13857" max="14080" width="9.140625" style="38"/>
    <col min="14081" max="14081" width="24" style="38" customWidth="1"/>
    <col min="14082" max="14112" width="9.28515625" style="38" bestFit="1" customWidth="1"/>
    <col min="14113" max="14336" width="9.140625" style="38"/>
    <col min="14337" max="14337" width="24" style="38" customWidth="1"/>
    <col min="14338" max="14368" width="9.28515625" style="38" bestFit="1" customWidth="1"/>
    <col min="14369" max="14592" width="9.140625" style="38"/>
    <col min="14593" max="14593" width="24" style="38" customWidth="1"/>
    <col min="14594" max="14624" width="9.28515625" style="38" bestFit="1" customWidth="1"/>
    <col min="14625" max="14848" width="9.140625" style="38"/>
    <col min="14849" max="14849" width="24" style="38" customWidth="1"/>
    <col min="14850" max="14880" width="9.28515625" style="38" bestFit="1" customWidth="1"/>
    <col min="14881" max="15104" width="9.140625" style="38"/>
    <col min="15105" max="15105" width="24" style="38" customWidth="1"/>
    <col min="15106" max="15136" width="9.28515625" style="38" bestFit="1" customWidth="1"/>
    <col min="15137" max="15360" width="9.140625" style="38"/>
    <col min="15361" max="15361" width="24" style="38" customWidth="1"/>
    <col min="15362" max="15392" width="9.28515625" style="38" bestFit="1" customWidth="1"/>
    <col min="15393" max="15616" width="9.140625" style="38"/>
    <col min="15617" max="15617" width="24" style="38" customWidth="1"/>
    <col min="15618" max="15648" width="9.28515625" style="38" bestFit="1" customWidth="1"/>
    <col min="15649" max="15872" width="9.140625" style="38"/>
    <col min="15873" max="15873" width="24" style="38" customWidth="1"/>
    <col min="15874" max="15904" width="9.28515625" style="38" bestFit="1" customWidth="1"/>
    <col min="15905" max="16128" width="9.140625" style="38"/>
    <col min="16129" max="16129" width="24" style="38" customWidth="1"/>
    <col min="16130" max="16160" width="9.28515625" style="38" bestFit="1" customWidth="1"/>
    <col min="16161" max="16384" width="9.140625" style="38"/>
  </cols>
  <sheetData>
    <row r="1" spans="1:16" ht="18.75" customHeight="1">
      <c r="A1" s="393" t="s">
        <v>245</v>
      </c>
      <c r="B1" s="393"/>
      <c r="C1" s="393"/>
      <c r="D1" s="393"/>
      <c r="E1" s="393"/>
      <c r="F1" s="393"/>
      <c r="G1" s="393"/>
      <c r="H1" s="393"/>
      <c r="I1" s="393"/>
      <c r="J1" s="393"/>
      <c r="K1" s="393"/>
      <c r="L1" s="393"/>
      <c r="M1" s="393"/>
      <c r="N1" s="351"/>
      <c r="O1" s="351"/>
      <c r="P1" s="351"/>
    </row>
    <row r="2" spans="1:16">
      <c r="A2" s="395" t="s">
        <v>38</v>
      </c>
      <c r="B2" s="395"/>
      <c r="C2" s="395"/>
    </row>
    <row r="4" spans="1:16" ht="18" customHeight="1">
      <c r="A4" s="391" t="s">
        <v>162</v>
      </c>
      <c r="B4" s="391"/>
      <c r="C4" s="391"/>
      <c r="D4" s="391"/>
      <c r="E4" s="391"/>
    </row>
    <row r="5" spans="1:16" ht="30.75" customHeight="1">
      <c r="A5" s="324" t="str">
        <f>A7</f>
        <v>Year</v>
      </c>
      <c r="B5" s="321" t="str">
        <f t="shared" ref="B5:E5" si="0">B7</f>
        <v>Aberdeen City and Shire</v>
      </c>
      <c r="C5" s="321" t="str">
        <f t="shared" si="0"/>
        <v>Clydeplan</v>
      </c>
      <c r="D5" s="321" t="str">
        <f t="shared" si="0"/>
        <v>SESplan</v>
      </c>
      <c r="E5" s="321" t="str">
        <f t="shared" si="0"/>
        <v>TAYplan</v>
      </c>
    </row>
    <row r="6" spans="1:16" ht="18" customHeight="1">
      <c r="A6" s="323"/>
      <c r="B6" s="322" t="str">
        <f>'Fig 13 data'!B6</f>
        <v>S11000001</v>
      </c>
      <c r="C6" s="315" t="str">
        <f>'Fig 13 data'!B7</f>
        <v>S11000004</v>
      </c>
      <c r="D6" s="315" t="str">
        <f>'Fig 13 data'!B8</f>
        <v>S11000003</v>
      </c>
      <c r="E6" s="315" t="str">
        <f>'Fig 13 data'!B9</f>
        <v>S11000005</v>
      </c>
    </row>
    <row r="7" spans="1:16" ht="31.5" hidden="1" customHeight="1">
      <c r="A7" s="316" t="s">
        <v>32</v>
      </c>
      <c r="B7" s="260" t="s">
        <v>148</v>
      </c>
      <c r="C7" s="260" t="s">
        <v>73</v>
      </c>
      <c r="D7" s="260" t="s">
        <v>64</v>
      </c>
      <c r="E7" s="260" t="s">
        <v>65</v>
      </c>
    </row>
    <row r="8" spans="1:16" ht="12.75" customHeight="1">
      <c r="A8" s="317">
        <v>2002</v>
      </c>
      <c r="B8" s="191">
        <v>0.43609199999999998</v>
      </c>
      <c r="C8" s="191">
        <v>1.7450840000000001</v>
      </c>
      <c r="D8" s="191">
        <v>1.1626030000000001</v>
      </c>
      <c r="E8" s="191">
        <v>0.46288800000000002</v>
      </c>
      <c r="F8" s="182"/>
      <c r="G8" s="182"/>
      <c r="H8" s="181"/>
      <c r="I8" s="181"/>
      <c r="J8" s="223"/>
    </row>
    <row r="9" spans="1:16" ht="12.75" customHeight="1">
      <c r="A9" s="317">
        <v>2003</v>
      </c>
      <c r="B9" s="197">
        <v>0.43699900000000003</v>
      </c>
      <c r="C9" s="197">
        <v>1.7406330000000001</v>
      </c>
      <c r="D9" s="197">
        <v>1.162968</v>
      </c>
      <c r="E9" s="197">
        <v>0.463536</v>
      </c>
      <c r="F9" s="181"/>
      <c r="G9" s="182"/>
      <c r="H9" s="181"/>
      <c r="I9" s="181"/>
    </row>
    <row r="10" spans="1:16">
      <c r="A10" s="317">
        <v>2004</v>
      </c>
      <c r="B10" s="197">
        <v>0.43900600000000001</v>
      </c>
      <c r="C10" s="197">
        <v>1.7400279999999999</v>
      </c>
      <c r="D10" s="197">
        <v>1.168852</v>
      </c>
      <c r="E10" s="197">
        <v>0.46475499999999997</v>
      </c>
      <c r="F10" s="181"/>
      <c r="G10" s="182"/>
      <c r="H10" s="181"/>
      <c r="I10" s="181"/>
    </row>
    <row r="11" spans="1:16">
      <c r="A11" s="317">
        <v>2005</v>
      </c>
      <c r="B11" s="197">
        <v>0.44274200000000002</v>
      </c>
      <c r="C11" s="197">
        <v>1.7417</v>
      </c>
      <c r="D11" s="197">
        <v>1.176982</v>
      </c>
      <c r="E11" s="197">
        <v>0.46812399999999998</v>
      </c>
      <c r="F11" s="181"/>
      <c r="G11" s="182"/>
      <c r="H11" s="181"/>
      <c r="I11" s="181"/>
    </row>
    <row r="12" spans="1:16">
      <c r="A12" s="317">
        <v>2006</v>
      </c>
      <c r="B12" s="197">
        <v>0.44718999999999998</v>
      </c>
      <c r="C12" s="197">
        <v>1.7430030000000001</v>
      </c>
      <c r="D12" s="197">
        <v>1.185373</v>
      </c>
      <c r="E12" s="197">
        <v>0.470163</v>
      </c>
      <c r="F12" s="181"/>
      <c r="G12" s="182"/>
      <c r="H12" s="181"/>
      <c r="I12" s="181"/>
    </row>
    <row r="13" spans="1:16">
      <c r="A13" s="317">
        <v>2007</v>
      </c>
      <c r="B13" s="197">
        <v>0.453268</v>
      </c>
      <c r="C13" s="197">
        <v>1.7505660000000001</v>
      </c>
      <c r="D13" s="197">
        <v>1.1967190000000001</v>
      </c>
      <c r="E13" s="197">
        <v>0.47321099999999999</v>
      </c>
      <c r="F13" s="181"/>
      <c r="G13" s="181"/>
      <c r="H13" s="181"/>
      <c r="I13" s="181"/>
    </row>
    <row r="14" spans="1:16">
      <c r="A14" s="317">
        <v>2008</v>
      </c>
      <c r="B14" s="197">
        <v>0.457256</v>
      </c>
      <c r="C14" s="197">
        <v>1.7584960000000001</v>
      </c>
      <c r="D14" s="197">
        <v>1.2067060000000001</v>
      </c>
      <c r="E14" s="197">
        <v>0.47667100000000001</v>
      </c>
      <c r="F14" s="181"/>
      <c r="G14" s="181"/>
      <c r="H14" s="181"/>
      <c r="I14" s="181"/>
    </row>
    <row r="15" spans="1:16">
      <c r="A15" s="317">
        <v>2009</v>
      </c>
      <c r="B15" s="197">
        <v>0.46250000000000002</v>
      </c>
      <c r="C15" s="197">
        <v>1.7667409999999999</v>
      </c>
      <c r="D15" s="197">
        <v>1.2156629999999999</v>
      </c>
      <c r="E15" s="197">
        <v>0.479352</v>
      </c>
      <c r="F15" s="181"/>
      <c r="G15" s="181"/>
      <c r="H15" s="181"/>
      <c r="I15" s="181"/>
    </row>
    <row r="16" spans="1:16">
      <c r="A16" s="317">
        <v>2010</v>
      </c>
      <c r="B16" s="197">
        <v>0.46762999999999999</v>
      </c>
      <c r="C16" s="197">
        <v>1.7743960000000001</v>
      </c>
      <c r="D16" s="197">
        <v>1.226243</v>
      </c>
      <c r="E16" s="197">
        <v>0.481798</v>
      </c>
      <c r="F16" s="181"/>
      <c r="G16" s="181"/>
      <c r="H16" s="181"/>
      <c r="I16" s="181"/>
    </row>
    <row r="17" spans="1:9">
      <c r="A17" s="317">
        <v>2011</v>
      </c>
      <c r="B17" s="197">
        <v>0.47259699999999999</v>
      </c>
      <c r="C17" s="197">
        <v>1.784138</v>
      </c>
      <c r="D17" s="197">
        <v>1.239771</v>
      </c>
      <c r="E17" s="197">
        <v>0.48542600000000002</v>
      </c>
      <c r="F17" s="181"/>
      <c r="G17" s="181"/>
      <c r="H17" s="181"/>
      <c r="I17" s="181"/>
    </row>
    <row r="18" spans="1:9">
      <c r="A18" s="317">
        <v>2012</v>
      </c>
      <c r="B18" s="197">
        <v>0.47695900000000002</v>
      </c>
      <c r="C18" s="197">
        <v>1.7865230000000001</v>
      </c>
      <c r="D18" s="197">
        <v>1.2473129999999999</v>
      </c>
      <c r="E18" s="197">
        <v>0.48723899999999998</v>
      </c>
      <c r="F18" s="181"/>
      <c r="G18" s="181"/>
      <c r="H18" s="181"/>
      <c r="I18" s="181"/>
    </row>
    <row r="19" spans="1:9">
      <c r="A19" s="317">
        <v>2013</v>
      </c>
      <c r="B19" s="197">
        <v>0.48132999999999998</v>
      </c>
      <c r="C19" s="197">
        <v>1.787536</v>
      </c>
      <c r="D19" s="197">
        <v>1.2537320000000001</v>
      </c>
      <c r="E19" s="197">
        <v>0.48808000000000001</v>
      </c>
      <c r="F19" s="181"/>
      <c r="G19" s="181"/>
      <c r="H19" s="181"/>
      <c r="I19" s="181"/>
    </row>
    <row r="20" spans="1:9">
      <c r="A20" s="318">
        <v>2014</v>
      </c>
      <c r="B20" s="192">
        <v>0.48589300000000002</v>
      </c>
      <c r="C20" s="192">
        <v>1.7929010000000001</v>
      </c>
      <c r="D20" s="192">
        <v>1.262947</v>
      </c>
      <c r="E20" s="192">
        <v>0.48938900000000002</v>
      </c>
      <c r="F20" s="181"/>
      <c r="G20" s="181"/>
      <c r="H20" s="181"/>
      <c r="I20" s="181"/>
    </row>
    <row r="21" spans="1:9" ht="17.25" customHeight="1">
      <c r="A21" s="392" t="s">
        <v>161</v>
      </c>
      <c r="B21" s="392"/>
      <c r="C21" s="392"/>
      <c r="D21" s="392"/>
      <c r="E21" s="392"/>
      <c r="F21" s="181"/>
      <c r="G21" s="181"/>
      <c r="H21" s="181"/>
      <c r="I21" s="181"/>
    </row>
    <row r="22" spans="1:9" ht="12" hidden="1" customHeight="1">
      <c r="A22" s="127" t="s">
        <v>32</v>
      </c>
      <c r="B22" s="127" t="s">
        <v>148</v>
      </c>
      <c r="C22" s="127" t="s">
        <v>73</v>
      </c>
      <c r="D22" s="127" t="s">
        <v>64</v>
      </c>
      <c r="E22" s="127" t="s">
        <v>65</v>
      </c>
      <c r="F22" s="181"/>
      <c r="G22" s="181"/>
      <c r="H22" s="181"/>
      <c r="I22" s="181"/>
    </row>
    <row r="23" spans="1:9">
      <c r="A23" s="319">
        <v>2014</v>
      </c>
      <c r="B23" s="191">
        <v>0.48589300000000002</v>
      </c>
      <c r="C23" s="191">
        <v>1.7929010000000001</v>
      </c>
      <c r="D23" s="191">
        <v>1.262947</v>
      </c>
      <c r="E23" s="191">
        <v>0.48938900000000002</v>
      </c>
      <c r="F23" s="181"/>
      <c r="G23" s="181"/>
      <c r="H23" s="181"/>
      <c r="I23" s="181"/>
    </row>
    <row r="24" spans="1:9">
      <c r="A24" s="319">
        <v>2015</v>
      </c>
      <c r="B24" s="197">
        <v>0.49004500000000001</v>
      </c>
      <c r="C24" s="197">
        <v>1.79528</v>
      </c>
      <c r="D24" s="197">
        <v>1.272125</v>
      </c>
      <c r="E24" s="197">
        <v>0.49071599999999999</v>
      </c>
      <c r="F24" s="181"/>
      <c r="G24" s="181"/>
      <c r="H24" s="181"/>
      <c r="I24" s="181"/>
    </row>
    <row r="25" spans="1:9">
      <c r="A25" s="319">
        <v>2016</v>
      </c>
      <c r="B25" s="197">
        <v>0.49369299999999999</v>
      </c>
      <c r="C25" s="197">
        <v>1.7975479999999999</v>
      </c>
      <c r="D25" s="197">
        <v>1.2803720000000001</v>
      </c>
      <c r="E25" s="197">
        <v>0.49173099999999997</v>
      </c>
      <c r="F25" s="181"/>
      <c r="G25" s="181"/>
      <c r="H25" s="181"/>
      <c r="I25" s="181"/>
    </row>
    <row r="26" spans="1:9">
      <c r="A26" s="319">
        <v>2017</v>
      </c>
      <c r="B26" s="197">
        <v>0.497531</v>
      </c>
      <c r="C26" s="197">
        <v>1.799717</v>
      </c>
      <c r="D26" s="197">
        <v>1.28844</v>
      </c>
      <c r="E26" s="197">
        <v>0.49277700000000002</v>
      </c>
      <c r="F26" s="181"/>
      <c r="G26" s="181"/>
      <c r="H26" s="181"/>
      <c r="I26" s="181"/>
    </row>
    <row r="27" spans="1:9">
      <c r="A27" s="319">
        <v>2018</v>
      </c>
      <c r="B27" s="197">
        <v>0.50148400000000004</v>
      </c>
      <c r="C27" s="197">
        <v>1.8021849999999999</v>
      </c>
      <c r="D27" s="197">
        <v>1.296489</v>
      </c>
      <c r="E27" s="197">
        <v>0.49393799999999999</v>
      </c>
      <c r="F27" s="181"/>
      <c r="G27" s="181"/>
      <c r="H27" s="181"/>
      <c r="I27" s="181"/>
    </row>
    <row r="28" spans="1:9">
      <c r="A28" s="319">
        <v>2019</v>
      </c>
      <c r="B28" s="197">
        <v>0.50542600000000004</v>
      </c>
      <c r="C28" s="197">
        <v>1.8048850000000001</v>
      </c>
      <c r="D28" s="197">
        <v>1.304538</v>
      </c>
      <c r="E28" s="197">
        <v>0.49525999999999998</v>
      </c>
      <c r="F28" s="181"/>
      <c r="G28" s="181"/>
      <c r="H28" s="181"/>
      <c r="I28" s="181"/>
    </row>
    <row r="29" spans="1:9">
      <c r="A29" s="319">
        <v>2020</v>
      </c>
      <c r="B29" s="197">
        <v>0.50942500000000002</v>
      </c>
      <c r="C29" s="197">
        <v>1.8076779999999999</v>
      </c>
      <c r="D29" s="197">
        <v>1.3126199999999999</v>
      </c>
      <c r="E29" s="197">
        <v>0.49661100000000002</v>
      </c>
      <c r="F29" s="181"/>
      <c r="G29" s="181"/>
      <c r="H29" s="181"/>
      <c r="I29" s="181"/>
    </row>
    <row r="30" spans="1:9">
      <c r="A30" s="319">
        <v>2021</v>
      </c>
      <c r="B30" s="197">
        <v>0.51351400000000003</v>
      </c>
      <c r="C30" s="197">
        <v>1.8105610000000001</v>
      </c>
      <c r="D30" s="197">
        <v>1.320757</v>
      </c>
      <c r="E30" s="197">
        <v>0.498029</v>
      </c>
      <c r="F30" s="181"/>
      <c r="G30" s="181"/>
      <c r="H30" s="181"/>
      <c r="I30" s="181"/>
    </row>
    <row r="31" spans="1:9">
      <c r="A31" s="319">
        <v>2022</v>
      </c>
      <c r="B31" s="197">
        <v>0.51758099999999996</v>
      </c>
      <c r="C31" s="197">
        <v>1.813515</v>
      </c>
      <c r="D31" s="197">
        <v>1.3289219999999999</v>
      </c>
      <c r="E31" s="197">
        <v>0.49947599999999998</v>
      </c>
      <c r="F31" s="181"/>
      <c r="G31" s="181"/>
      <c r="H31" s="181"/>
      <c r="I31" s="181"/>
    </row>
    <row r="32" spans="1:9">
      <c r="A32" s="319">
        <v>2023</v>
      </c>
      <c r="B32" s="197">
        <v>0.52164600000000005</v>
      </c>
      <c r="C32" s="197">
        <v>1.816511</v>
      </c>
      <c r="D32" s="197">
        <v>1.337005</v>
      </c>
      <c r="E32" s="197">
        <v>0.50101899999999999</v>
      </c>
      <c r="F32" s="181"/>
      <c r="G32" s="181"/>
      <c r="H32" s="181"/>
      <c r="I32" s="181"/>
    </row>
    <row r="33" spans="1:9">
      <c r="A33" s="319">
        <v>2024</v>
      </c>
      <c r="B33" s="197">
        <v>0.525671</v>
      </c>
      <c r="C33" s="197">
        <v>1.819585</v>
      </c>
      <c r="D33" s="197">
        <v>1.34504</v>
      </c>
      <c r="E33" s="197">
        <v>0.50257600000000002</v>
      </c>
      <c r="F33" s="181"/>
      <c r="G33" s="181"/>
      <c r="H33" s="181"/>
      <c r="I33" s="181"/>
    </row>
    <row r="34" spans="1:9">
      <c r="A34" s="319">
        <v>2025</v>
      </c>
      <c r="B34" s="197">
        <v>0.52966999999999997</v>
      </c>
      <c r="C34" s="197">
        <v>1.82257</v>
      </c>
      <c r="D34" s="197">
        <v>1.3529880000000001</v>
      </c>
      <c r="E34" s="197">
        <v>0.50420299999999996</v>
      </c>
      <c r="F34" s="181"/>
      <c r="G34" s="181"/>
      <c r="H34" s="181"/>
      <c r="I34" s="181"/>
    </row>
    <row r="35" spans="1:9">
      <c r="A35" s="319">
        <v>2026</v>
      </c>
      <c r="B35" s="197">
        <v>0.53363300000000002</v>
      </c>
      <c r="C35" s="197">
        <v>1.8255239999999999</v>
      </c>
      <c r="D35" s="197">
        <v>1.360751</v>
      </c>
      <c r="E35" s="197">
        <v>0.50582899999999997</v>
      </c>
      <c r="F35" s="181"/>
      <c r="G35" s="181"/>
      <c r="H35" s="181"/>
      <c r="I35" s="181"/>
    </row>
    <row r="36" spans="1:9">
      <c r="A36" s="319">
        <v>2027</v>
      </c>
      <c r="B36" s="197">
        <v>0.53753300000000004</v>
      </c>
      <c r="C36" s="197">
        <v>1.828408</v>
      </c>
      <c r="D36" s="197">
        <v>1.3684019999999999</v>
      </c>
      <c r="E36" s="197">
        <v>0.50744800000000001</v>
      </c>
      <c r="F36" s="181"/>
      <c r="G36" s="181"/>
      <c r="H36" s="181"/>
      <c r="I36" s="181"/>
    </row>
    <row r="37" spans="1:9">
      <c r="A37" s="319">
        <v>2028</v>
      </c>
      <c r="B37" s="197">
        <v>0.541327</v>
      </c>
      <c r="C37" s="197">
        <v>1.831183</v>
      </c>
      <c r="D37" s="197">
        <v>1.375885</v>
      </c>
      <c r="E37" s="197">
        <v>0.50901099999999999</v>
      </c>
      <c r="F37" s="181"/>
      <c r="G37" s="181"/>
      <c r="H37" s="181"/>
      <c r="I37" s="181"/>
    </row>
    <row r="38" spans="1:9">
      <c r="A38" s="319">
        <v>2029</v>
      </c>
      <c r="B38" s="197">
        <v>0.54502200000000001</v>
      </c>
      <c r="C38" s="197">
        <v>1.833744</v>
      </c>
      <c r="D38" s="197">
        <v>1.3831329999999999</v>
      </c>
      <c r="E38" s="197">
        <v>0.51054299999999997</v>
      </c>
      <c r="F38" s="181"/>
      <c r="G38" s="181"/>
      <c r="H38" s="181"/>
      <c r="I38" s="181"/>
    </row>
    <row r="39" spans="1:9">
      <c r="A39" s="319">
        <v>2030</v>
      </c>
      <c r="B39" s="197">
        <v>0.54861199999999999</v>
      </c>
      <c r="C39" s="197">
        <v>1.8361350000000001</v>
      </c>
      <c r="D39" s="197">
        <v>1.3901559999999999</v>
      </c>
      <c r="E39" s="197">
        <v>0.51207100000000005</v>
      </c>
      <c r="F39" s="181"/>
      <c r="G39" s="181"/>
      <c r="H39" s="181"/>
      <c r="I39" s="181"/>
    </row>
    <row r="40" spans="1:9">
      <c r="A40" s="319">
        <v>2031</v>
      </c>
      <c r="B40" s="197">
        <v>0.55210599999999999</v>
      </c>
      <c r="C40" s="197">
        <v>1.8382449999999999</v>
      </c>
      <c r="D40" s="197">
        <v>1.396898</v>
      </c>
      <c r="E40" s="197">
        <v>0.51350200000000001</v>
      </c>
      <c r="F40" s="181"/>
      <c r="G40" s="181"/>
      <c r="H40" s="181"/>
      <c r="I40" s="181"/>
    </row>
    <row r="41" spans="1:9">
      <c r="A41" s="319">
        <v>2032</v>
      </c>
      <c r="B41" s="197">
        <v>0.55547899999999995</v>
      </c>
      <c r="C41" s="197">
        <v>1.8402259999999999</v>
      </c>
      <c r="D41" s="197">
        <v>1.40341</v>
      </c>
      <c r="E41" s="197">
        <v>0.51484099999999999</v>
      </c>
      <c r="F41" s="181"/>
      <c r="G41" s="181"/>
      <c r="H41" s="181"/>
      <c r="I41" s="181"/>
    </row>
    <row r="42" spans="1:9">
      <c r="A42" s="319">
        <v>2033</v>
      </c>
      <c r="B42" s="197">
        <v>0.55877100000000002</v>
      </c>
      <c r="C42" s="197">
        <v>1.8418600000000001</v>
      </c>
      <c r="D42" s="197">
        <v>1.4096420000000001</v>
      </c>
      <c r="E42" s="197">
        <v>0.51610999999999996</v>
      </c>
      <c r="F42" s="181"/>
      <c r="G42" s="181"/>
      <c r="H42" s="181"/>
      <c r="I42" s="181"/>
    </row>
    <row r="43" spans="1:9">
      <c r="A43" s="319">
        <v>2034</v>
      </c>
      <c r="B43" s="197">
        <v>0.56198300000000001</v>
      </c>
      <c r="C43" s="197">
        <v>1.8432519999999999</v>
      </c>
      <c r="D43" s="197">
        <v>1.4156010000000001</v>
      </c>
      <c r="E43" s="197">
        <v>0.51729599999999998</v>
      </c>
      <c r="F43" s="181"/>
      <c r="G43" s="181"/>
      <c r="H43" s="181"/>
      <c r="I43" s="181"/>
    </row>
    <row r="44" spans="1:9">
      <c r="A44" s="319">
        <v>2035</v>
      </c>
      <c r="B44" s="197">
        <v>0.56509900000000002</v>
      </c>
      <c r="C44" s="197">
        <v>1.844435</v>
      </c>
      <c r="D44" s="197">
        <v>1.4213</v>
      </c>
      <c r="E44" s="197">
        <v>0.51831099999999997</v>
      </c>
      <c r="F44" s="181"/>
      <c r="G44" s="181"/>
      <c r="H44" s="181"/>
      <c r="I44" s="181"/>
    </row>
    <row r="45" spans="1:9">
      <c r="A45" s="319">
        <v>2036</v>
      </c>
      <c r="B45" s="197">
        <v>0.56805300000000003</v>
      </c>
      <c r="C45" s="197">
        <v>1.8454060000000001</v>
      </c>
      <c r="D45" s="197">
        <v>1.4267799999999999</v>
      </c>
      <c r="E45" s="197">
        <v>0.51931300000000002</v>
      </c>
      <c r="F45" s="181"/>
      <c r="G45" s="181"/>
      <c r="H45" s="181"/>
      <c r="I45" s="181"/>
    </row>
    <row r="46" spans="1:9">
      <c r="A46" s="319">
        <v>2037</v>
      </c>
      <c r="B46" s="197">
        <v>0.57092299999999996</v>
      </c>
      <c r="C46" s="197">
        <v>1.846131</v>
      </c>
      <c r="D46" s="197">
        <v>1.4321029999999999</v>
      </c>
      <c r="E46" s="197">
        <v>0.52021700000000004</v>
      </c>
      <c r="F46" s="181"/>
      <c r="G46" s="181"/>
      <c r="H46" s="181"/>
      <c r="I46" s="181"/>
    </row>
    <row r="47" spans="1:9">
      <c r="A47" s="319">
        <v>2038</v>
      </c>
      <c r="B47" s="197">
        <v>0.57376099999999997</v>
      </c>
      <c r="C47" s="197">
        <v>1.846703</v>
      </c>
      <c r="D47" s="197">
        <v>1.4372210000000001</v>
      </c>
      <c r="E47" s="197">
        <v>0.52107000000000003</v>
      </c>
      <c r="F47" s="181"/>
      <c r="G47" s="181"/>
      <c r="H47" s="181"/>
      <c r="I47" s="181"/>
    </row>
    <row r="48" spans="1:9">
      <c r="A48" s="320">
        <v>2039</v>
      </c>
      <c r="B48" s="192">
        <v>0.57650599999999996</v>
      </c>
      <c r="C48" s="192">
        <v>1.8470420000000001</v>
      </c>
      <c r="D48" s="192">
        <v>1.4422269999999999</v>
      </c>
      <c r="E48" s="192">
        <v>0.52192000000000005</v>
      </c>
      <c r="F48" s="181"/>
      <c r="G48" s="181"/>
      <c r="H48" s="181"/>
      <c r="I48" s="181"/>
    </row>
    <row r="50" spans="1:38">
      <c r="A50" s="81" t="s">
        <v>55</v>
      </c>
      <c r="J50" s="47"/>
    </row>
    <row r="51" spans="1:38">
      <c r="A51" s="394" t="s">
        <v>92</v>
      </c>
      <c r="B51" s="394"/>
      <c r="C51" s="394"/>
      <c r="D51" s="394"/>
      <c r="E51" s="394"/>
      <c r="J51" s="47"/>
    </row>
    <row r="52" spans="1:38" ht="22.5" customHeight="1">
      <c r="A52" s="389" t="s">
        <v>126</v>
      </c>
      <c r="B52" s="389"/>
      <c r="C52" s="389"/>
      <c r="D52" s="389"/>
      <c r="E52" s="389"/>
      <c r="F52" s="88"/>
      <c r="G52" s="88"/>
      <c r="H52" s="88"/>
      <c r="I52" s="88"/>
    </row>
    <row r="53" spans="1:38">
      <c r="A53" s="384"/>
      <c r="B53" s="384"/>
      <c r="C53" s="384"/>
    </row>
    <row r="54" spans="1:38">
      <c r="A54" s="390" t="s">
        <v>79</v>
      </c>
      <c r="B54" s="390"/>
    </row>
    <row r="58" spans="1:38">
      <c r="AL58" s="48"/>
    </row>
    <row r="71" spans="36:36">
      <c r="AJ71" s="38" t="s">
        <v>66</v>
      </c>
    </row>
  </sheetData>
  <mergeCells count="8">
    <mergeCell ref="A54:B54"/>
    <mergeCell ref="A4:E4"/>
    <mergeCell ref="A21:E21"/>
    <mergeCell ref="A1:M1"/>
    <mergeCell ref="A51:E51"/>
    <mergeCell ref="A53:C53"/>
    <mergeCell ref="A52:E52"/>
    <mergeCell ref="A2:C2"/>
  </mergeCells>
  <hyperlinks>
    <hyperlink ref="A2" location="Contents!A1" display="Back to contents page"/>
  </hyperlinks>
  <pageMargins left="0.75" right="0.75" top="1" bottom="1" header="0.5" footer="0.5"/>
  <pageSetup paperSize="9" scale="36"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selection sqref="A1:N1"/>
    </sheetView>
  </sheetViews>
  <sheetFormatPr defaultRowHeight="12.75"/>
  <cols>
    <col min="1" max="16384" width="9.140625" style="25"/>
  </cols>
  <sheetData>
    <row r="1" spans="1:14" ht="18" customHeight="1">
      <c r="A1" s="385" t="s">
        <v>246</v>
      </c>
      <c r="B1" s="385"/>
      <c r="C1" s="385"/>
      <c r="D1" s="385"/>
      <c r="E1" s="385"/>
      <c r="F1" s="385"/>
      <c r="G1" s="385"/>
      <c r="H1" s="385"/>
      <c r="I1" s="385"/>
      <c r="J1" s="385"/>
      <c r="K1" s="385"/>
      <c r="L1" s="385"/>
      <c r="M1" s="385"/>
      <c r="N1" s="385"/>
    </row>
    <row r="20" spans="1:16">
      <c r="P20" s="122"/>
    </row>
    <row r="25" spans="1:16" s="345" customFormat="1" ht="11.25">
      <c r="A25" s="81" t="s">
        <v>55</v>
      </c>
      <c r="B25" s="224"/>
      <c r="C25" s="224"/>
      <c r="D25" s="224"/>
      <c r="E25" s="224"/>
    </row>
    <row r="26" spans="1:16" s="345" customFormat="1" ht="11.25">
      <c r="A26" s="384" t="s">
        <v>126</v>
      </c>
      <c r="B26" s="384"/>
      <c r="C26" s="384"/>
      <c r="D26" s="384"/>
      <c r="E26" s="384"/>
      <c r="F26" s="384"/>
      <c r="G26" s="384"/>
      <c r="H26" s="384"/>
      <c r="I26" s="384"/>
      <c r="J26" s="384"/>
      <c r="K26" s="384"/>
      <c r="L26" s="384"/>
      <c r="M26" s="384"/>
      <c r="N26" s="384"/>
    </row>
    <row r="27" spans="1:16" s="345" customFormat="1" ht="11.25"/>
    <row r="28" spans="1:16" s="345" customFormat="1" ht="11.25">
      <c r="A28" s="372" t="s">
        <v>79</v>
      </c>
      <c r="B28" s="372"/>
    </row>
  </sheetData>
  <mergeCells count="3">
    <mergeCell ref="A1:N1"/>
    <mergeCell ref="A26:N26"/>
    <mergeCell ref="A28:B28"/>
  </mergeCells>
  <pageMargins left="0.7" right="0.7" top="0.75" bottom="0.75" header="0.3" footer="0.3"/>
  <pageSetup paperSize="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53"/>
  <sheetViews>
    <sheetView workbookViewId="0">
      <selection sqref="A1:G1"/>
    </sheetView>
  </sheetViews>
  <sheetFormatPr defaultRowHeight="12.75"/>
  <cols>
    <col min="1" max="1" width="10.7109375" style="38" customWidth="1"/>
    <col min="2" max="2" width="15.5703125" style="38" customWidth="1"/>
    <col min="3" max="3" width="20.28515625" style="38" customWidth="1"/>
    <col min="4" max="256" width="9.140625" style="38"/>
    <col min="257" max="257" width="15.85546875" style="38" customWidth="1"/>
    <col min="258" max="512" width="9.140625" style="38"/>
    <col min="513" max="513" width="15.85546875" style="38" customWidth="1"/>
    <col min="514" max="768" width="9.140625" style="38"/>
    <col min="769" max="769" width="15.85546875" style="38" customWidth="1"/>
    <col min="770" max="1024" width="9.140625" style="38"/>
    <col min="1025" max="1025" width="15.85546875" style="38" customWidth="1"/>
    <col min="1026" max="1280" width="9.140625" style="38"/>
    <col min="1281" max="1281" width="15.85546875" style="38" customWidth="1"/>
    <col min="1282" max="1536" width="9.140625" style="38"/>
    <col min="1537" max="1537" width="15.85546875" style="38" customWidth="1"/>
    <col min="1538" max="1792" width="9.140625" style="38"/>
    <col min="1793" max="1793" width="15.85546875" style="38" customWidth="1"/>
    <col min="1794" max="2048" width="9.140625" style="38"/>
    <col min="2049" max="2049" width="15.85546875" style="38" customWidth="1"/>
    <col min="2050" max="2304" width="9.140625" style="38"/>
    <col min="2305" max="2305" width="15.85546875" style="38" customWidth="1"/>
    <col min="2306" max="2560" width="9.140625" style="38"/>
    <col min="2561" max="2561" width="15.85546875" style="38" customWidth="1"/>
    <col min="2562" max="2816" width="9.140625" style="38"/>
    <col min="2817" max="2817" width="15.85546875" style="38" customWidth="1"/>
    <col min="2818" max="3072" width="9.140625" style="38"/>
    <col min="3073" max="3073" width="15.85546875" style="38" customWidth="1"/>
    <col min="3074" max="3328" width="9.140625" style="38"/>
    <col min="3329" max="3329" width="15.85546875" style="38" customWidth="1"/>
    <col min="3330" max="3584" width="9.140625" style="38"/>
    <col min="3585" max="3585" width="15.85546875" style="38" customWidth="1"/>
    <col min="3586" max="3840" width="9.140625" style="38"/>
    <col min="3841" max="3841" width="15.85546875" style="38" customWidth="1"/>
    <col min="3842" max="4096" width="9.140625" style="38"/>
    <col min="4097" max="4097" width="15.85546875" style="38" customWidth="1"/>
    <col min="4098" max="4352" width="9.140625" style="38"/>
    <col min="4353" max="4353" width="15.85546875" style="38" customWidth="1"/>
    <col min="4354" max="4608" width="9.140625" style="38"/>
    <col min="4609" max="4609" width="15.85546875" style="38" customWidth="1"/>
    <col min="4610" max="4864" width="9.140625" style="38"/>
    <col min="4865" max="4865" width="15.85546875" style="38" customWidth="1"/>
    <col min="4866" max="5120" width="9.140625" style="38"/>
    <col min="5121" max="5121" width="15.85546875" style="38" customWidth="1"/>
    <col min="5122" max="5376" width="9.140625" style="38"/>
    <col min="5377" max="5377" width="15.85546875" style="38" customWidth="1"/>
    <col min="5378" max="5632" width="9.140625" style="38"/>
    <col min="5633" max="5633" width="15.85546875" style="38" customWidth="1"/>
    <col min="5634" max="5888" width="9.140625" style="38"/>
    <col min="5889" max="5889" width="15.85546875" style="38" customWidth="1"/>
    <col min="5890" max="6144" width="9.140625" style="38"/>
    <col min="6145" max="6145" width="15.85546875" style="38" customWidth="1"/>
    <col min="6146" max="6400" width="9.140625" style="38"/>
    <col min="6401" max="6401" width="15.85546875" style="38" customWidth="1"/>
    <col min="6402" max="6656" width="9.140625" style="38"/>
    <col min="6657" max="6657" width="15.85546875" style="38" customWidth="1"/>
    <col min="6658" max="6912" width="9.140625" style="38"/>
    <col min="6913" max="6913" width="15.85546875" style="38" customWidth="1"/>
    <col min="6914" max="7168" width="9.140625" style="38"/>
    <col min="7169" max="7169" width="15.85546875" style="38" customWidth="1"/>
    <col min="7170" max="7424" width="9.140625" style="38"/>
    <col min="7425" max="7425" width="15.85546875" style="38" customWidth="1"/>
    <col min="7426" max="7680" width="9.140625" style="38"/>
    <col min="7681" max="7681" width="15.85546875" style="38" customWidth="1"/>
    <col min="7682" max="7936" width="9.140625" style="38"/>
    <col min="7937" max="7937" width="15.85546875" style="38" customWidth="1"/>
    <col min="7938" max="8192" width="9.140625" style="38"/>
    <col min="8193" max="8193" width="15.85546875" style="38" customWidth="1"/>
    <col min="8194" max="8448" width="9.140625" style="38"/>
    <col min="8449" max="8449" width="15.85546875" style="38" customWidth="1"/>
    <col min="8450" max="8704" width="9.140625" style="38"/>
    <col min="8705" max="8705" width="15.85546875" style="38" customWidth="1"/>
    <col min="8706" max="8960" width="9.140625" style="38"/>
    <col min="8961" max="8961" width="15.85546875" style="38" customWidth="1"/>
    <col min="8962" max="9216" width="9.140625" style="38"/>
    <col min="9217" max="9217" width="15.85546875" style="38" customWidth="1"/>
    <col min="9218" max="9472" width="9.140625" style="38"/>
    <col min="9473" max="9473" width="15.85546875" style="38" customWidth="1"/>
    <col min="9474" max="9728" width="9.140625" style="38"/>
    <col min="9729" max="9729" width="15.85546875" style="38" customWidth="1"/>
    <col min="9730" max="9984" width="9.140625" style="38"/>
    <col min="9985" max="9985" width="15.85546875" style="38" customWidth="1"/>
    <col min="9986" max="10240" width="9.140625" style="38"/>
    <col min="10241" max="10241" width="15.85546875" style="38" customWidth="1"/>
    <col min="10242" max="10496" width="9.140625" style="38"/>
    <col min="10497" max="10497" width="15.85546875" style="38" customWidth="1"/>
    <col min="10498" max="10752" width="9.140625" style="38"/>
    <col min="10753" max="10753" width="15.85546875" style="38" customWidth="1"/>
    <col min="10754" max="11008" width="9.140625" style="38"/>
    <col min="11009" max="11009" width="15.85546875" style="38" customWidth="1"/>
    <col min="11010" max="11264" width="9.140625" style="38"/>
    <col min="11265" max="11265" width="15.85546875" style="38" customWidth="1"/>
    <col min="11266" max="11520" width="9.140625" style="38"/>
    <col min="11521" max="11521" width="15.85546875" style="38" customWidth="1"/>
    <col min="11522" max="11776" width="9.140625" style="38"/>
    <col min="11777" max="11777" width="15.85546875" style="38" customWidth="1"/>
    <col min="11778" max="12032" width="9.140625" style="38"/>
    <col min="12033" max="12033" width="15.85546875" style="38" customWidth="1"/>
    <col min="12034" max="12288" width="9.140625" style="38"/>
    <col min="12289" max="12289" width="15.85546875" style="38" customWidth="1"/>
    <col min="12290" max="12544" width="9.140625" style="38"/>
    <col min="12545" max="12545" width="15.85546875" style="38" customWidth="1"/>
    <col min="12546" max="12800" width="9.140625" style="38"/>
    <col min="12801" max="12801" width="15.85546875" style="38" customWidth="1"/>
    <col min="12802" max="13056" width="9.140625" style="38"/>
    <col min="13057" max="13057" width="15.85546875" style="38" customWidth="1"/>
    <col min="13058" max="13312" width="9.140625" style="38"/>
    <col min="13313" max="13313" width="15.85546875" style="38" customWidth="1"/>
    <col min="13314" max="13568" width="9.140625" style="38"/>
    <col min="13569" max="13569" width="15.85546875" style="38" customWidth="1"/>
    <col min="13570" max="13824" width="9.140625" style="38"/>
    <col min="13825" max="13825" width="15.85546875" style="38" customWidth="1"/>
    <col min="13826" max="14080" width="9.140625" style="38"/>
    <col min="14081" max="14081" width="15.85546875" style="38" customWidth="1"/>
    <col min="14082" max="14336" width="9.140625" style="38"/>
    <col min="14337" max="14337" width="15.85546875" style="38" customWidth="1"/>
    <col min="14338" max="14592" width="9.140625" style="38"/>
    <col min="14593" max="14593" width="15.85546875" style="38" customWidth="1"/>
    <col min="14594" max="14848" width="9.140625" style="38"/>
    <col min="14849" max="14849" width="15.85546875" style="38" customWidth="1"/>
    <col min="14850" max="15104" width="9.140625" style="38"/>
    <col min="15105" max="15105" width="15.85546875" style="38" customWidth="1"/>
    <col min="15106" max="15360" width="9.140625" style="38"/>
    <col min="15361" max="15361" width="15.85546875" style="38" customWidth="1"/>
    <col min="15362" max="15616" width="9.140625" style="38"/>
    <col min="15617" max="15617" width="15.85546875" style="38" customWidth="1"/>
    <col min="15618" max="15872" width="9.140625" style="38"/>
    <col min="15873" max="15873" width="15.85546875" style="38" customWidth="1"/>
    <col min="15874" max="16128" width="9.140625" style="38"/>
    <col min="16129" max="16129" width="15.85546875" style="38" customWidth="1"/>
    <col min="16130" max="16384" width="9.140625" style="38"/>
  </cols>
  <sheetData>
    <row r="1" spans="1:14" ht="32.25" customHeight="1">
      <c r="A1" s="396" t="s">
        <v>246</v>
      </c>
      <c r="B1" s="396"/>
      <c r="C1" s="396"/>
      <c r="D1" s="396"/>
      <c r="E1" s="396"/>
      <c r="F1" s="396"/>
      <c r="G1" s="396"/>
      <c r="H1" s="77"/>
      <c r="I1" s="77"/>
      <c r="J1" s="77"/>
      <c r="K1" s="77"/>
    </row>
    <row r="2" spans="1:14" ht="15.75">
      <c r="A2" s="395" t="s">
        <v>38</v>
      </c>
      <c r="B2" s="395"/>
      <c r="C2" s="395"/>
      <c r="E2" s="39"/>
      <c r="F2" s="39"/>
      <c r="G2" s="39"/>
      <c r="H2" s="39"/>
      <c r="I2" s="39"/>
      <c r="J2" s="40"/>
      <c r="K2" s="40"/>
      <c r="L2" s="40"/>
    </row>
    <row r="3" spans="1:14">
      <c r="A3" s="41"/>
      <c r="B3" s="41"/>
      <c r="C3" s="41"/>
      <c r="D3" s="196"/>
      <c r="E3" s="41"/>
      <c r="F3" s="41"/>
      <c r="G3" s="40"/>
      <c r="H3" s="40"/>
      <c r="J3" s="40"/>
    </row>
    <row r="4" spans="1:14" s="41" customFormat="1" ht="18" customHeight="1">
      <c r="A4" s="391" t="s">
        <v>163</v>
      </c>
      <c r="B4" s="391"/>
      <c r="C4" s="391"/>
      <c r="G4" s="42"/>
      <c r="H4" s="42"/>
      <c r="J4" s="42"/>
    </row>
    <row r="5" spans="1:14" s="41" customFormat="1" ht="30" customHeight="1">
      <c r="A5" s="327" t="s">
        <v>32</v>
      </c>
      <c r="B5" s="328" t="s">
        <v>158</v>
      </c>
      <c r="C5" s="328" t="s">
        <v>159</v>
      </c>
      <c r="G5" s="42"/>
      <c r="H5" s="42"/>
      <c r="J5" s="42"/>
    </row>
    <row r="6" spans="1:14" s="41" customFormat="1" ht="18.75" customHeight="1">
      <c r="A6" s="326"/>
      <c r="B6" s="329" t="str">
        <f>'Fig 14 data'!B6</f>
        <v>S21000003</v>
      </c>
      <c r="C6" s="330" t="str">
        <f>'Fig 14 data'!B7</f>
        <v>S21000002</v>
      </c>
      <c r="G6" s="42"/>
      <c r="H6" s="42"/>
      <c r="J6" s="42"/>
    </row>
    <row r="7" spans="1:14" s="41" customFormat="1" ht="7.5" hidden="1" customHeight="1">
      <c r="A7" s="326" t="s">
        <v>32</v>
      </c>
      <c r="B7" s="163" t="s">
        <v>74</v>
      </c>
      <c r="C7" s="163" t="s">
        <v>149</v>
      </c>
      <c r="D7" s="182"/>
      <c r="E7" s="182"/>
      <c r="F7" s="182" t="s">
        <v>86</v>
      </c>
      <c r="G7" s="182"/>
      <c r="H7" s="182"/>
    </row>
    <row r="8" spans="1:14" s="41" customFormat="1" ht="12.75" customHeight="1">
      <c r="A8" s="317">
        <v>2002</v>
      </c>
      <c r="B8" s="272">
        <v>16.795999999999999</v>
      </c>
      <c r="C8" s="272">
        <v>15.407</v>
      </c>
      <c r="D8" s="182"/>
      <c r="E8" s="182"/>
      <c r="F8" s="182"/>
      <c r="G8" s="182"/>
      <c r="H8" s="182"/>
    </row>
    <row r="9" spans="1:14" s="41" customFormat="1" ht="12.75" customHeight="1">
      <c r="A9" s="317">
        <v>2003</v>
      </c>
      <c r="B9" s="272">
        <v>17.172999999999998</v>
      </c>
      <c r="C9" s="272">
        <v>15.331</v>
      </c>
      <c r="D9" s="182"/>
      <c r="E9" s="182"/>
      <c r="F9" s="182"/>
      <c r="G9" s="182"/>
      <c r="H9" s="182"/>
    </row>
    <row r="10" spans="1:14">
      <c r="A10" s="317">
        <v>2004</v>
      </c>
      <c r="B10" s="272">
        <v>17.443999999999999</v>
      </c>
      <c r="C10" s="272">
        <v>15.502000000000001</v>
      </c>
      <c r="D10" s="182"/>
      <c r="E10" s="182"/>
      <c r="F10" s="182"/>
      <c r="G10" s="182"/>
      <c r="H10" s="182"/>
    </row>
    <row r="11" spans="1:14">
      <c r="A11" s="317">
        <v>2005</v>
      </c>
      <c r="B11" s="272">
        <v>17.722000000000001</v>
      </c>
      <c r="C11" s="272">
        <v>15.537000000000001</v>
      </c>
      <c r="D11" s="182"/>
      <c r="E11" s="182"/>
      <c r="F11" s="182"/>
      <c r="G11" s="182"/>
      <c r="H11" s="182"/>
      <c r="I11" s="43"/>
      <c r="J11" s="43"/>
      <c r="K11" s="43"/>
      <c r="L11" s="43"/>
      <c r="M11" s="43"/>
      <c r="N11" s="43"/>
    </row>
    <row r="12" spans="1:14">
      <c r="A12" s="317">
        <v>2006</v>
      </c>
      <c r="B12" s="272">
        <v>18.021999999999998</v>
      </c>
      <c r="C12" s="272">
        <v>15.471</v>
      </c>
      <c r="D12" s="182"/>
      <c r="E12" s="182"/>
      <c r="F12" s="182"/>
      <c r="G12" s="182"/>
      <c r="H12" s="182"/>
      <c r="I12" s="43"/>
    </row>
    <row r="13" spans="1:14">
      <c r="A13" s="317">
        <v>2007</v>
      </c>
      <c r="B13" s="272">
        <v>18.274000000000001</v>
      </c>
      <c r="C13" s="272">
        <v>15.305999999999999</v>
      </c>
      <c r="D13" s="182"/>
      <c r="E13" s="182"/>
      <c r="F13" s="182"/>
      <c r="G13" s="182"/>
      <c r="H13" s="182"/>
    </row>
    <row r="14" spans="1:14">
      <c r="A14" s="317">
        <v>2008</v>
      </c>
      <c r="B14" s="272">
        <v>18.457999999999998</v>
      </c>
      <c r="C14" s="272">
        <v>15.233000000000001</v>
      </c>
      <c r="D14" s="182"/>
      <c r="E14" s="182"/>
      <c r="F14" s="182"/>
      <c r="G14" s="182"/>
      <c r="H14" s="182"/>
    </row>
    <row r="15" spans="1:14">
      <c r="A15" s="317">
        <v>2009</v>
      </c>
      <c r="B15" s="272">
        <v>18.48</v>
      </c>
      <c r="C15" s="272">
        <v>15.038</v>
      </c>
      <c r="D15" s="182"/>
      <c r="E15" s="182"/>
      <c r="F15" s="182"/>
      <c r="G15" s="182"/>
      <c r="H15" s="182"/>
    </row>
    <row r="16" spans="1:14">
      <c r="A16" s="317">
        <v>2010</v>
      </c>
      <c r="B16" s="272">
        <v>18.786999999999999</v>
      </c>
      <c r="C16" s="272">
        <v>14.991</v>
      </c>
      <c r="D16" s="182"/>
      <c r="E16" s="182"/>
      <c r="F16" s="182"/>
      <c r="G16" s="182"/>
      <c r="H16" s="182"/>
    </row>
    <row r="17" spans="1:8">
      <c r="A17" s="317">
        <v>2011</v>
      </c>
      <c r="B17" s="272">
        <v>18.911999999999999</v>
      </c>
      <c r="C17" s="272">
        <v>14.997999999999999</v>
      </c>
      <c r="D17" s="182"/>
      <c r="E17" s="182"/>
      <c r="F17" s="182"/>
      <c r="G17" s="182"/>
      <c r="H17" s="182"/>
    </row>
    <row r="18" spans="1:8">
      <c r="A18" s="317">
        <v>2012</v>
      </c>
      <c r="B18" s="272">
        <v>18.928000000000001</v>
      </c>
      <c r="C18" s="272">
        <v>15.019</v>
      </c>
      <c r="D18" s="182"/>
      <c r="E18" s="182"/>
      <c r="F18" s="182"/>
      <c r="G18" s="182"/>
      <c r="H18" s="182"/>
    </row>
    <row r="19" spans="1:8">
      <c r="A19" s="317">
        <v>2013</v>
      </c>
      <c r="B19" s="272">
        <v>18.863</v>
      </c>
      <c r="C19" s="272">
        <v>14.929</v>
      </c>
      <c r="D19" s="182"/>
      <c r="E19" s="182"/>
    </row>
    <row r="20" spans="1:8">
      <c r="A20" s="318">
        <v>2014</v>
      </c>
      <c r="B20" s="272">
        <v>19.010000000000002</v>
      </c>
      <c r="C20" s="272">
        <v>14.928000000000001</v>
      </c>
      <c r="D20" s="182"/>
      <c r="E20" s="182"/>
    </row>
    <row r="21" spans="1:8" ht="18.75" customHeight="1">
      <c r="A21" s="392" t="s">
        <v>161</v>
      </c>
      <c r="B21" s="392"/>
      <c r="C21" s="392"/>
      <c r="D21" s="182"/>
      <c r="E21" s="182"/>
    </row>
    <row r="22" spans="1:8" hidden="1">
      <c r="A22" s="127" t="s">
        <v>32</v>
      </c>
      <c r="B22" s="127" t="s">
        <v>74</v>
      </c>
      <c r="C22" s="127" t="s">
        <v>149</v>
      </c>
      <c r="D22" s="182"/>
      <c r="E22" s="182"/>
    </row>
    <row r="23" spans="1:8">
      <c r="A23" s="319">
        <v>2014</v>
      </c>
      <c r="B23" s="272">
        <v>19.010000000000002</v>
      </c>
      <c r="C23" s="272">
        <v>14.928000000000001</v>
      </c>
      <c r="D23" s="182"/>
      <c r="E23" s="182"/>
    </row>
    <row r="24" spans="1:8">
      <c r="A24" s="319">
        <v>2015</v>
      </c>
      <c r="B24" s="272">
        <v>18.984999999999999</v>
      </c>
      <c r="C24" s="272">
        <v>14.882</v>
      </c>
      <c r="D24" s="182"/>
      <c r="E24" s="182"/>
    </row>
    <row r="25" spans="1:8">
      <c r="A25" s="319">
        <v>2016</v>
      </c>
      <c r="B25" s="272">
        <v>18.939</v>
      </c>
      <c r="C25" s="272">
        <v>14.821999999999999</v>
      </c>
      <c r="D25" s="182"/>
      <c r="E25" s="182"/>
    </row>
    <row r="26" spans="1:8">
      <c r="A26" s="319">
        <v>2017</v>
      </c>
      <c r="B26" s="272">
        <v>18.885999999999999</v>
      </c>
      <c r="C26" s="272">
        <v>14.77</v>
      </c>
      <c r="D26" s="182"/>
      <c r="E26" s="182"/>
    </row>
    <row r="27" spans="1:8">
      <c r="A27" s="319">
        <v>2018</v>
      </c>
      <c r="B27" s="272">
        <v>18.855</v>
      </c>
      <c r="C27" s="272">
        <v>14.726000000000001</v>
      </c>
      <c r="D27" s="182"/>
      <c r="E27" s="182"/>
    </row>
    <row r="28" spans="1:8">
      <c r="A28" s="319">
        <v>2019</v>
      </c>
      <c r="B28" s="272">
        <v>18.832000000000001</v>
      </c>
      <c r="C28" s="272">
        <v>14.696999999999999</v>
      </c>
      <c r="D28" s="182"/>
      <c r="E28" s="182"/>
    </row>
    <row r="29" spans="1:8">
      <c r="A29" s="319">
        <v>2020</v>
      </c>
      <c r="B29" s="272">
        <v>18.818000000000001</v>
      </c>
      <c r="C29" s="272">
        <v>14.656000000000001</v>
      </c>
      <c r="D29" s="182"/>
      <c r="E29" s="182"/>
    </row>
    <row r="30" spans="1:8">
      <c r="A30" s="319">
        <v>2021</v>
      </c>
      <c r="B30" s="272">
        <v>18.803000000000001</v>
      </c>
      <c r="C30" s="272">
        <v>14.615</v>
      </c>
      <c r="D30" s="182"/>
      <c r="E30" s="182"/>
    </row>
    <row r="31" spans="1:8">
      <c r="A31" s="319">
        <v>2022</v>
      </c>
      <c r="B31" s="272">
        <v>18.785</v>
      </c>
      <c r="C31" s="272">
        <v>14.564</v>
      </c>
      <c r="D31" s="182"/>
      <c r="E31" s="182"/>
    </row>
    <row r="32" spans="1:8">
      <c r="A32" s="319">
        <v>2023</v>
      </c>
      <c r="B32" s="272">
        <v>18.77</v>
      </c>
      <c r="C32" s="272">
        <v>14.516999999999999</v>
      </c>
      <c r="D32" s="182"/>
      <c r="E32" s="182"/>
    </row>
    <row r="33" spans="1:5">
      <c r="A33" s="319">
        <v>2024</v>
      </c>
      <c r="B33" s="272">
        <v>18.754999999999999</v>
      </c>
      <c r="C33" s="272">
        <v>14.456</v>
      </c>
      <c r="D33" s="182"/>
      <c r="E33" s="182"/>
    </row>
    <row r="34" spans="1:5">
      <c r="A34" s="319">
        <v>2025</v>
      </c>
      <c r="B34" s="272">
        <v>18.754999999999999</v>
      </c>
      <c r="C34" s="272">
        <v>14.398999999999999</v>
      </c>
      <c r="D34" s="182"/>
      <c r="E34" s="182"/>
    </row>
    <row r="35" spans="1:5">
      <c r="A35" s="319">
        <v>2026</v>
      </c>
      <c r="B35" s="272">
        <v>18.748000000000001</v>
      </c>
      <c r="C35" s="272">
        <v>14.34</v>
      </c>
      <c r="D35" s="182"/>
      <c r="E35" s="182"/>
    </row>
    <row r="36" spans="1:5">
      <c r="A36" s="319">
        <v>2027</v>
      </c>
      <c r="B36" s="272">
        <v>18.73</v>
      </c>
      <c r="C36" s="272">
        <v>14.285</v>
      </c>
      <c r="D36" s="182"/>
      <c r="E36" s="182"/>
    </row>
    <row r="37" spans="1:5">
      <c r="A37" s="319">
        <v>2028</v>
      </c>
      <c r="B37" s="272">
        <v>18.710999999999999</v>
      </c>
      <c r="C37" s="272">
        <v>14.239000000000001</v>
      </c>
      <c r="D37" s="182"/>
      <c r="E37" s="182"/>
    </row>
    <row r="38" spans="1:5">
      <c r="A38" s="319">
        <v>2029</v>
      </c>
      <c r="B38" s="272">
        <v>18.695</v>
      </c>
      <c r="C38" s="272">
        <v>14.182</v>
      </c>
      <c r="D38" s="182"/>
      <c r="E38" s="182"/>
    </row>
    <row r="39" spans="1:5">
      <c r="A39" s="319">
        <v>2030</v>
      </c>
      <c r="B39" s="272">
        <v>18.678000000000001</v>
      </c>
      <c r="C39" s="272">
        <v>14.124000000000001</v>
      </c>
      <c r="D39" s="182"/>
      <c r="E39" s="182"/>
    </row>
    <row r="40" spans="1:5">
      <c r="A40" s="319">
        <v>2031</v>
      </c>
      <c r="B40" s="272">
        <v>18.657</v>
      </c>
      <c r="C40" s="272">
        <v>14.076000000000001</v>
      </c>
      <c r="D40" s="182"/>
      <c r="E40" s="182"/>
    </row>
    <row r="41" spans="1:5">
      <c r="A41" s="319">
        <v>2032</v>
      </c>
      <c r="B41" s="272">
        <v>18.631</v>
      </c>
      <c r="C41" s="272">
        <v>14.013999999999999</v>
      </c>
      <c r="D41" s="182"/>
      <c r="E41" s="182"/>
    </row>
    <row r="42" spans="1:5">
      <c r="A42" s="319">
        <v>2033</v>
      </c>
      <c r="B42" s="272">
        <v>18.585000000000001</v>
      </c>
      <c r="C42" s="272">
        <v>13.942</v>
      </c>
      <c r="D42" s="182"/>
      <c r="E42" s="182"/>
    </row>
    <row r="43" spans="1:5">
      <c r="A43" s="319">
        <v>2034</v>
      </c>
      <c r="B43" s="272">
        <v>18.547999999999998</v>
      </c>
      <c r="C43" s="272">
        <v>13.87</v>
      </c>
      <c r="D43" s="182"/>
      <c r="E43" s="182"/>
    </row>
    <row r="44" spans="1:5">
      <c r="A44" s="319">
        <v>2035</v>
      </c>
      <c r="B44" s="272">
        <v>18.510999999999999</v>
      </c>
      <c r="C44" s="272">
        <v>13.817</v>
      </c>
      <c r="D44" s="182"/>
      <c r="E44" s="182"/>
    </row>
    <row r="45" spans="1:5">
      <c r="A45" s="319">
        <v>2036</v>
      </c>
      <c r="B45" s="272">
        <v>18.474</v>
      </c>
      <c r="C45" s="272">
        <v>13.749000000000001</v>
      </c>
      <c r="D45" s="182"/>
      <c r="E45" s="182"/>
    </row>
    <row r="46" spans="1:5">
      <c r="A46" s="319">
        <v>2037</v>
      </c>
      <c r="B46" s="272">
        <v>18.43</v>
      </c>
      <c r="C46" s="272">
        <v>13.673</v>
      </c>
      <c r="D46" s="182"/>
      <c r="E46" s="182"/>
    </row>
    <row r="47" spans="1:5">
      <c r="A47" s="319">
        <v>2038</v>
      </c>
      <c r="B47" s="265">
        <v>18.379000000000001</v>
      </c>
      <c r="C47" s="265">
        <v>13.614000000000001</v>
      </c>
      <c r="D47" s="182"/>
      <c r="E47" s="182"/>
    </row>
    <row r="48" spans="1:5">
      <c r="A48" s="320">
        <v>2039</v>
      </c>
      <c r="B48" s="269">
        <v>18.337</v>
      </c>
      <c r="C48" s="269">
        <v>13.542999999999999</v>
      </c>
      <c r="D48" s="182"/>
      <c r="E48" s="182"/>
    </row>
    <row r="50" spans="1:7">
      <c r="A50" s="81" t="s">
        <v>55</v>
      </c>
    </row>
    <row r="51" spans="1:7" ht="24" customHeight="1">
      <c r="A51" s="397" t="s">
        <v>126</v>
      </c>
      <c r="B51" s="397"/>
      <c r="C51" s="397"/>
      <c r="D51" s="397"/>
      <c r="E51" s="397"/>
      <c r="F51" s="397"/>
      <c r="G51" s="397"/>
    </row>
    <row r="53" spans="1:7">
      <c r="A53" s="390" t="s">
        <v>79</v>
      </c>
      <c r="B53" s="390"/>
    </row>
  </sheetData>
  <mergeCells count="6">
    <mergeCell ref="A2:C2"/>
    <mergeCell ref="A53:B53"/>
    <mergeCell ref="A1:G1"/>
    <mergeCell ref="A51:G51"/>
    <mergeCell ref="A4:C4"/>
    <mergeCell ref="A21:C21"/>
  </mergeCells>
  <hyperlinks>
    <hyperlink ref="A2" location="Contents!A1" display="Back to contents page"/>
  </hyperlinks>
  <pageMargins left="0.75" right="0.75" top="1" bottom="1" header="0.5" footer="0.5"/>
  <pageSetup paperSize="9" scale="39"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U1"/>
    </sheetView>
  </sheetViews>
  <sheetFormatPr defaultRowHeight="12.75"/>
  <cols>
    <col min="1" max="16384" width="9.140625" style="25"/>
  </cols>
  <sheetData>
    <row r="1" spans="1:21" s="33" customFormat="1" ht="18" customHeight="1">
      <c r="A1" s="385" t="s">
        <v>247</v>
      </c>
      <c r="B1" s="385"/>
      <c r="C1" s="385"/>
      <c r="D1" s="385"/>
      <c r="E1" s="385"/>
      <c r="F1" s="385"/>
      <c r="G1" s="385"/>
      <c r="H1" s="385"/>
      <c r="I1" s="385"/>
      <c r="J1" s="385"/>
      <c r="K1" s="385"/>
      <c r="L1" s="385"/>
      <c r="M1" s="385"/>
      <c r="N1" s="385"/>
      <c r="O1" s="385"/>
      <c r="P1" s="385"/>
      <c r="Q1" s="385"/>
      <c r="R1" s="385"/>
      <c r="S1" s="385"/>
      <c r="T1" s="385"/>
      <c r="U1" s="385"/>
    </row>
    <row r="52" spans="1:22" s="345" customFormat="1" ht="11.25">
      <c r="A52" s="8" t="s">
        <v>55</v>
      </c>
    </row>
    <row r="53" spans="1:22" s="345" customFormat="1" ht="22.5" customHeight="1">
      <c r="A53" s="384"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53" s="384"/>
      <c r="C53" s="384"/>
      <c r="D53" s="384"/>
      <c r="E53" s="384"/>
      <c r="F53" s="384"/>
      <c r="G53" s="384"/>
      <c r="H53" s="384"/>
      <c r="I53" s="384"/>
      <c r="J53" s="384"/>
      <c r="K53" s="384"/>
      <c r="L53" s="384"/>
      <c r="M53" s="384"/>
      <c r="N53" s="384"/>
      <c r="O53" s="384"/>
      <c r="P53" s="384"/>
      <c r="Q53" s="384"/>
      <c r="R53" s="384"/>
      <c r="S53" s="384"/>
      <c r="T53" s="384"/>
      <c r="U53" s="384"/>
      <c r="V53" s="78"/>
    </row>
    <row r="54" spans="1:22" s="345" customFormat="1" ht="11.25"/>
    <row r="55" spans="1:22" s="345" customFormat="1" ht="11.25">
      <c r="A55" s="372" t="s">
        <v>79</v>
      </c>
      <c r="B55" s="372"/>
    </row>
    <row r="56" spans="1:22" ht="15.75">
      <c r="A56" s="202"/>
    </row>
    <row r="57" spans="1:22" ht="15.75">
      <c r="A57" s="202"/>
    </row>
    <row r="58" spans="1:22" ht="15.75">
      <c r="A58" s="308"/>
    </row>
  </sheetData>
  <mergeCells count="3">
    <mergeCell ref="A1:U1"/>
    <mergeCell ref="A53:U53"/>
    <mergeCell ref="A55:B55"/>
  </mergeCells>
  <pageMargins left="0.7" right="0.7" top="0.75" bottom="0.75" header="0.3" footer="0.3"/>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9"/>
  <sheetViews>
    <sheetView workbookViewId="0">
      <selection sqref="A1:G1"/>
    </sheetView>
  </sheetViews>
  <sheetFormatPr defaultRowHeight="15"/>
  <cols>
    <col min="1" max="1" width="23" style="7" customWidth="1"/>
    <col min="2" max="2" width="14" style="7" customWidth="1"/>
    <col min="3" max="3" width="18.7109375" style="3" customWidth="1"/>
    <col min="4" max="4" width="4.7109375" style="7" customWidth="1"/>
    <col min="5" max="5" width="23" style="7" customWidth="1"/>
    <col min="6" max="6" width="14" style="7" customWidth="1"/>
    <col min="7" max="7" width="18.7109375" style="7" customWidth="1"/>
    <col min="8" max="8" width="4.7109375" style="7" customWidth="1"/>
    <col min="9" max="9" width="23" style="7" customWidth="1"/>
    <col min="10" max="10" width="14" style="7" customWidth="1"/>
    <col min="11" max="11" width="18.7109375" style="7" customWidth="1"/>
    <col min="12" max="16384" width="9.140625" style="7"/>
  </cols>
  <sheetData>
    <row r="1" spans="1:17" s="3" customFormat="1" ht="15.75">
      <c r="A1" s="385" t="s">
        <v>247</v>
      </c>
      <c r="B1" s="385"/>
      <c r="C1" s="385"/>
      <c r="D1" s="385"/>
      <c r="E1" s="385"/>
      <c r="F1" s="385"/>
      <c r="G1" s="385"/>
      <c r="H1" s="346"/>
      <c r="I1" s="346"/>
      <c r="J1" s="346"/>
      <c r="K1" s="346"/>
      <c r="L1" s="346"/>
      <c r="M1" s="346"/>
      <c r="N1" s="346"/>
      <c r="O1" s="346"/>
      <c r="P1" s="346"/>
      <c r="Q1" s="346"/>
    </row>
    <row r="2" spans="1:17" s="5" customFormat="1" ht="12.75">
      <c r="A2" s="4" t="s">
        <v>31</v>
      </c>
      <c r="B2" s="4"/>
      <c r="C2" s="76"/>
    </row>
    <row r="3" spans="1:17" s="5" customFormat="1" ht="12.75">
      <c r="A3" s="4"/>
      <c r="B3" s="4"/>
      <c r="C3" s="76"/>
    </row>
    <row r="4" spans="1:17" s="28" customFormat="1" ht="12.75">
      <c r="A4" s="399" t="s">
        <v>116</v>
      </c>
      <c r="B4" s="399"/>
      <c r="C4" s="399"/>
      <c r="E4" s="399" t="s">
        <v>29</v>
      </c>
      <c r="F4" s="399"/>
      <c r="G4" s="399"/>
      <c r="I4" s="399" t="s">
        <v>96</v>
      </c>
      <c r="J4" s="399"/>
      <c r="K4" s="399"/>
    </row>
    <row r="5" spans="1:17" s="259" customFormat="1" ht="24" customHeight="1">
      <c r="A5" s="305" t="s">
        <v>30</v>
      </c>
      <c r="B5" s="305" t="s">
        <v>238</v>
      </c>
      <c r="C5" s="304" t="s">
        <v>84</v>
      </c>
      <c r="E5" s="305" t="s">
        <v>30</v>
      </c>
      <c r="F5" s="305" t="s">
        <v>238</v>
      </c>
      <c r="G5" s="304" t="s">
        <v>84</v>
      </c>
      <c r="I5" s="302" t="s">
        <v>30</v>
      </c>
      <c r="J5" s="302" t="s">
        <v>238</v>
      </c>
      <c r="K5" s="303" t="s">
        <v>84</v>
      </c>
    </row>
    <row r="6" spans="1:17" s="169" customFormat="1" ht="18" customHeight="1">
      <c r="A6" s="176" t="s">
        <v>94</v>
      </c>
      <c r="B6" s="176" t="s">
        <v>239</v>
      </c>
      <c r="C6" s="306">
        <v>1.4370374110495601</v>
      </c>
      <c r="E6" s="176" t="s">
        <v>94</v>
      </c>
      <c r="F6" s="176" t="s">
        <v>239</v>
      </c>
      <c r="G6" s="306">
        <v>1.2242322603720901</v>
      </c>
      <c r="I6" s="176" t="s">
        <v>94</v>
      </c>
      <c r="J6" s="176" t="s">
        <v>239</v>
      </c>
      <c r="K6" s="306">
        <v>28.2707234012823</v>
      </c>
    </row>
    <row r="7" spans="1:17" s="5" customFormat="1" ht="12.75">
      <c r="A7" s="10"/>
      <c r="B7" s="10"/>
      <c r="C7" s="123"/>
      <c r="G7" s="148"/>
      <c r="I7" s="17"/>
      <c r="J7" s="17"/>
      <c r="K7" s="107"/>
    </row>
    <row r="8" spans="1:17" s="5" customFormat="1" ht="18" customHeight="1">
      <c r="A8" s="116" t="s">
        <v>30</v>
      </c>
      <c r="B8" s="116" t="s">
        <v>238</v>
      </c>
      <c r="C8" s="146" t="s">
        <v>84</v>
      </c>
      <c r="E8" s="116" t="s">
        <v>30</v>
      </c>
      <c r="F8" s="116" t="s">
        <v>238</v>
      </c>
      <c r="G8" s="146" t="s">
        <v>84</v>
      </c>
      <c r="I8" s="116" t="s">
        <v>30</v>
      </c>
      <c r="J8" s="116" t="s">
        <v>238</v>
      </c>
      <c r="K8" s="146" t="s">
        <v>84</v>
      </c>
    </row>
    <row r="9" spans="1:17" s="5" customFormat="1" ht="19.5" customHeight="1">
      <c r="A9" s="118" t="s">
        <v>115</v>
      </c>
      <c r="B9" s="12" t="s">
        <v>185</v>
      </c>
      <c r="C9" s="251">
        <v>-27.871812232001801</v>
      </c>
      <c r="E9" s="12" t="s">
        <v>2</v>
      </c>
      <c r="F9" s="12" t="s">
        <v>186</v>
      </c>
      <c r="G9" s="251">
        <v>-20.965138799225301</v>
      </c>
      <c r="I9" s="12" t="s">
        <v>6</v>
      </c>
      <c r="J9" s="12" t="s">
        <v>205</v>
      </c>
      <c r="K9" s="251">
        <v>8.5391974867913696</v>
      </c>
      <c r="L9" s="14"/>
      <c r="M9" s="14"/>
    </row>
    <row r="10" spans="1:17" s="5" customFormat="1" ht="12.75" customHeight="1">
      <c r="A10" s="118" t="s">
        <v>2</v>
      </c>
      <c r="B10" s="12" t="s">
        <v>186</v>
      </c>
      <c r="C10" s="123">
        <v>-16.023738872403602</v>
      </c>
      <c r="E10" s="12" t="s">
        <v>115</v>
      </c>
      <c r="F10" s="12" t="s">
        <v>185</v>
      </c>
      <c r="G10" s="123">
        <v>-20.744309896658802</v>
      </c>
      <c r="I10" s="12" t="s">
        <v>115</v>
      </c>
      <c r="J10" s="12" t="s">
        <v>185</v>
      </c>
      <c r="K10" s="123">
        <v>10.9565711041726</v>
      </c>
      <c r="L10" s="14"/>
      <c r="M10" s="14"/>
    </row>
    <row r="11" spans="1:17" s="5" customFormat="1" ht="12.75" customHeight="1">
      <c r="A11" s="118" t="s">
        <v>11</v>
      </c>
      <c r="B11" s="12" t="s">
        <v>188</v>
      </c>
      <c r="C11" s="123">
        <v>-14.134109290085201</v>
      </c>
      <c r="E11" s="12" t="s">
        <v>131</v>
      </c>
      <c r="F11" s="12" t="s">
        <v>187</v>
      </c>
      <c r="G11" s="123">
        <v>-17.8322980149321</v>
      </c>
      <c r="I11" s="12" t="s">
        <v>132</v>
      </c>
      <c r="J11" s="12" t="s">
        <v>190</v>
      </c>
      <c r="K11" s="123">
        <v>16.112525392784601</v>
      </c>
      <c r="L11" s="14"/>
      <c r="M11" s="14"/>
    </row>
    <row r="12" spans="1:17" s="5" customFormat="1" ht="12.75" customHeight="1">
      <c r="A12" s="118" t="s">
        <v>131</v>
      </c>
      <c r="B12" s="12" t="s">
        <v>187</v>
      </c>
      <c r="C12" s="123">
        <v>-12.906077348066299</v>
      </c>
      <c r="E12" s="12" t="s">
        <v>11</v>
      </c>
      <c r="F12" s="12" t="s">
        <v>188</v>
      </c>
      <c r="G12" s="123">
        <v>-16.714216044867101</v>
      </c>
      <c r="I12" s="12" t="s">
        <v>131</v>
      </c>
      <c r="J12" s="12" t="s">
        <v>187</v>
      </c>
      <c r="K12" s="123">
        <v>16.559625065092899</v>
      </c>
      <c r="L12" s="14"/>
      <c r="M12" s="14"/>
    </row>
    <row r="13" spans="1:17" s="5" customFormat="1" ht="12.75" customHeight="1">
      <c r="A13" s="118" t="s">
        <v>7</v>
      </c>
      <c r="B13" s="12" t="s">
        <v>189</v>
      </c>
      <c r="C13" s="123">
        <v>-12.128933622117501</v>
      </c>
      <c r="E13" s="12" t="s">
        <v>7</v>
      </c>
      <c r="F13" s="12" t="s">
        <v>189</v>
      </c>
      <c r="G13" s="123">
        <v>-14.549335779687</v>
      </c>
      <c r="I13" s="12" t="s">
        <v>2</v>
      </c>
      <c r="J13" s="12" t="s">
        <v>186</v>
      </c>
      <c r="K13" s="123">
        <v>16.758833459456302</v>
      </c>
      <c r="L13" s="14"/>
      <c r="M13" s="14"/>
    </row>
    <row r="14" spans="1:17" s="5" customFormat="1" ht="19.5" customHeight="1">
      <c r="A14" s="118" t="s">
        <v>4</v>
      </c>
      <c r="B14" s="12" t="s">
        <v>194</v>
      </c>
      <c r="C14" s="123">
        <v>-11.260738332946399</v>
      </c>
      <c r="E14" s="12" t="s">
        <v>132</v>
      </c>
      <c r="F14" s="12" t="s">
        <v>190</v>
      </c>
      <c r="G14" s="123">
        <v>-12.909666758468701</v>
      </c>
      <c r="I14" s="12" t="s">
        <v>5</v>
      </c>
      <c r="J14" s="12" t="s">
        <v>212</v>
      </c>
      <c r="K14" s="123">
        <v>20.539053317662098</v>
      </c>
      <c r="L14" s="14"/>
      <c r="M14" s="14"/>
    </row>
    <row r="15" spans="1:17" s="5" customFormat="1" ht="12.75" customHeight="1">
      <c r="A15" s="118" t="s">
        <v>19</v>
      </c>
      <c r="B15" s="12" t="s">
        <v>192</v>
      </c>
      <c r="C15" s="123">
        <v>-9.5521074061846605</v>
      </c>
      <c r="E15" s="12" t="s">
        <v>19</v>
      </c>
      <c r="F15" s="12" t="s">
        <v>192</v>
      </c>
      <c r="G15" s="123">
        <v>-12.520044018236099</v>
      </c>
      <c r="I15" s="12" t="s">
        <v>14</v>
      </c>
      <c r="J15" s="12" t="s">
        <v>193</v>
      </c>
      <c r="K15" s="123">
        <v>21.107278492038599</v>
      </c>
      <c r="L15" s="14"/>
      <c r="M15" s="14"/>
    </row>
    <row r="16" spans="1:17" s="5" customFormat="1" ht="12.75" customHeight="1">
      <c r="A16" s="118" t="s">
        <v>9</v>
      </c>
      <c r="B16" s="12" t="s">
        <v>191</v>
      </c>
      <c r="C16" s="123">
        <v>-9.1360007558221898</v>
      </c>
      <c r="E16" s="12" t="s">
        <v>9</v>
      </c>
      <c r="F16" s="12" t="s">
        <v>191</v>
      </c>
      <c r="G16" s="123">
        <v>-10.8914036132619</v>
      </c>
      <c r="I16" s="12" t="s">
        <v>9</v>
      </c>
      <c r="J16" s="12" t="s">
        <v>191</v>
      </c>
      <c r="K16" s="123">
        <v>21.223333070928099</v>
      </c>
      <c r="L16" s="14"/>
      <c r="M16" s="14"/>
    </row>
    <row r="17" spans="1:16" s="5" customFormat="1" ht="12.75" customHeight="1">
      <c r="A17" s="118" t="s">
        <v>16</v>
      </c>
      <c r="B17" s="12" t="s">
        <v>195</v>
      </c>
      <c r="C17" s="123">
        <v>-9.0268271575800494</v>
      </c>
      <c r="E17" s="12" t="s">
        <v>14</v>
      </c>
      <c r="F17" s="12" t="s">
        <v>193</v>
      </c>
      <c r="G17" s="123">
        <v>-10.8355051821323</v>
      </c>
      <c r="I17" s="12" t="s">
        <v>11</v>
      </c>
      <c r="J17" s="12" t="s">
        <v>188</v>
      </c>
      <c r="K17" s="123">
        <v>21.958122929465102</v>
      </c>
      <c r="L17" s="14"/>
      <c r="M17" s="14"/>
    </row>
    <row r="18" spans="1:16" s="5" customFormat="1" ht="12.75" customHeight="1">
      <c r="A18" s="118" t="s">
        <v>132</v>
      </c>
      <c r="B18" s="12" t="s">
        <v>190</v>
      </c>
      <c r="C18" s="123">
        <v>-8.7516195093409106</v>
      </c>
      <c r="E18" s="12" t="s">
        <v>4</v>
      </c>
      <c r="F18" s="12" t="s">
        <v>194</v>
      </c>
      <c r="G18" s="123">
        <v>-8.1814357823892294</v>
      </c>
      <c r="I18" s="12" t="s">
        <v>13</v>
      </c>
      <c r="J18" s="12" t="s">
        <v>206</v>
      </c>
      <c r="K18" s="123">
        <v>22.188260040754599</v>
      </c>
      <c r="L18" s="14"/>
      <c r="M18" s="14"/>
    </row>
    <row r="19" spans="1:16" s="5" customFormat="1" ht="19.5" customHeight="1">
      <c r="A19" s="118" t="s">
        <v>12</v>
      </c>
      <c r="B19" s="12" t="s">
        <v>202</v>
      </c>
      <c r="C19" s="123">
        <v>-8.1068048942197599</v>
      </c>
      <c r="E19" s="12" t="s">
        <v>25</v>
      </c>
      <c r="F19" s="12" t="s">
        <v>198</v>
      </c>
      <c r="G19" s="123">
        <v>-7.3993093776859604</v>
      </c>
      <c r="I19" s="12" t="s">
        <v>7</v>
      </c>
      <c r="J19" s="12" t="s">
        <v>189</v>
      </c>
      <c r="K19" s="123">
        <v>23.838651970685</v>
      </c>
      <c r="L19" s="14"/>
      <c r="M19" s="14"/>
    </row>
    <row r="20" spans="1:16" s="5" customFormat="1" ht="12.75" customHeight="1">
      <c r="A20" s="118" t="s">
        <v>14</v>
      </c>
      <c r="B20" s="12" t="s">
        <v>193</v>
      </c>
      <c r="C20" s="123">
        <v>-7.4749060730107102</v>
      </c>
      <c r="E20" s="12" t="s">
        <v>8</v>
      </c>
      <c r="F20" s="12" t="s">
        <v>196</v>
      </c>
      <c r="G20" s="123">
        <v>-7.0373786540762202</v>
      </c>
      <c r="I20" s="12" t="s">
        <v>17</v>
      </c>
      <c r="J20" s="12" t="s">
        <v>200</v>
      </c>
      <c r="K20" s="123">
        <v>25.202726946537499</v>
      </c>
      <c r="L20" s="14"/>
      <c r="M20" s="14"/>
    </row>
    <row r="21" spans="1:16" s="5" customFormat="1" ht="12.75" customHeight="1">
      <c r="A21" s="118" t="s">
        <v>24</v>
      </c>
      <c r="B21" s="12" t="s">
        <v>197</v>
      </c>
      <c r="C21" s="123">
        <v>-6.7274800456100303</v>
      </c>
      <c r="E21" s="12" t="s">
        <v>16</v>
      </c>
      <c r="F21" s="12" t="s">
        <v>195</v>
      </c>
      <c r="G21" s="123">
        <v>-6.5793037744131997</v>
      </c>
      <c r="I21" s="12" t="s">
        <v>24</v>
      </c>
      <c r="J21" s="12" t="s">
        <v>197</v>
      </c>
      <c r="K21" s="123">
        <v>25.2430960715675</v>
      </c>
      <c r="L21" s="14"/>
      <c r="M21" s="14"/>
    </row>
    <row r="22" spans="1:16" s="5" customFormat="1" ht="12.75" customHeight="1">
      <c r="A22" s="118" t="s">
        <v>21</v>
      </c>
      <c r="B22" s="12" t="s">
        <v>199</v>
      </c>
      <c r="C22" s="123">
        <v>-6.4721128445396996</v>
      </c>
      <c r="E22" s="12" t="s">
        <v>21</v>
      </c>
      <c r="F22" s="12" t="s">
        <v>199</v>
      </c>
      <c r="G22" s="123">
        <v>-4.3572146323733802</v>
      </c>
      <c r="I22" s="12" t="s">
        <v>8</v>
      </c>
      <c r="J22" s="12" t="s">
        <v>196</v>
      </c>
      <c r="K22" s="123">
        <v>25.828633904937298</v>
      </c>
      <c r="L22" s="14"/>
      <c r="M22" s="14"/>
    </row>
    <row r="23" spans="1:16" s="5" customFormat="1" ht="12.75" customHeight="1">
      <c r="A23" s="118" t="s">
        <v>20</v>
      </c>
      <c r="B23" s="12" t="s">
        <v>201</v>
      </c>
      <c r="C23" s="123">
        <v>-3.28851479376184</v>
      </c>
      <c r="E23" s="12" t="s">
        <v>20</v>
      </c>
      <c r="F23" s="12" t="s">
        <v>201</v>
      </c>
      <c r="G23" s="123">
        <v>-4.2730277163885599</v>
      </c>
      <c r="I23" s="12" t="s">
        <v>23</v>
      </c>
      <c r="J23" s="12" t="s">
        <v>203</v>
      </c>
      <c r="K23" s="123">
        <v>27.456885456885502</v>
      </c>
      <c r="L23" s="14"/>
      <c r="M23" s="14"/>
    </row>
    <row r="24" spans="1:16" s="5" customFormat="1" ht="19.5" customHeight="1">
      <c r="A24" s="118" t="s">
        <v>17</v>
      </c>
      <c r="B24" s="12" t="s">
        <v>200</v>
      </c>
      <c r="C24" s="123">
        <v>-2.6529782476113</v>
      </c>
      <c r="E24" s="12" t="s">
        <v>24</v>
      </c>
      <c r="F24" s="12" t="s">
        <v>197</v>
      </c>
      <c r="G24" s="123">
        <v>-4.2072699149265302</v>
      </c>
      <c r="I24" s="109" t="s">
        <v>25</v>
      </c>
      <c r="J24" s="109" t="s">
        <v>198</v>
      </c>
      <c r="K24" s="123">
        <v>27.92978292734</v>
      </c>
      <c r="L24" s="14"/>
      <c r="M24" s="14"/>
    </row>
    <row r="25" spans="1:16" s="5" customFormat="1" ht="12.75" customHeight="1">
      <c r="A25" s="118" t="s">
        <v>8</v>
      </c>
      <c r="B25" s="12" t="s">
        <v>196</v>
      </c>
      <c r="C25" s="123">
        <v>-2.64237814032629</v>
      </c>
      <c r="E25" s="12" t="s">
        <v>17</v>
      </c>
      <c r="F25" s="12" t="s">
        <v>200</v>
      </c>
      <c r="G25" s="123">
        <v>-3.5306529467872898</v>
      </c>
      <c r="I25" s="12" t="s">
        <v>94</v>
      </c>
      <c r="J25" s="12" t="s">
        <v>239</v>
      </c>
      <c r="K25" s="123">
        <v>28.2707234012823</v>
      </c>
      <c r="L25" s="14"/>
      <c r="M25" s="14"/>
    </row>
    <row r="26" spans="1:16" s="5" customFormat="1" ht="12.75" customHeight="1">
      <c r="A26" s="118" t="s">
        <v>28</v>
      </c>
      <c r="B26" s="12" t="s">
        <v>208</v>
      </c>
      <c r="C26" s="123">
        <v>-1.87038462635075</v>
      </c>
      <c r="E26" s="12" t="s">
        <v>3</v>
      </c>
      <c r="F26" s="12" t="s">
        <v>204</v>
      </c>
      <c r="G26" s="123">
        <v>-3.1733576069556499</v>
      </c>
      <c r="I26" s="12" t="s">
        <v>15</v>
      </c>
      <c r="J26" s="12" t="s">
        <v>211</v>
      </c>
      <c r="K26" s="123">
        <v>30.1708469647401</v>
      </c>
      <c r="L26" s="14"/>
      <c r="M26" s="14"/>
    </row>
    <row r="27" spans="1:16" s="5" customFormat="1" ht="12.75" customHeight="1">
      <c r="A27" s="118" t="s">
        <v>18</v>
      </c>
      <c r="B27" s="12" t="s">
        <v>207</v>
      </c>
      <c r="C27" s="123">
        <v>-0.62217194570135703</v>
      </c>
      <c r="E27" s="12" t="s">
        <v>12</v>
      </c>
      <c r="F27" s="12" t="s">
        <v>202</v>
      </c>
      <c r="G27" s="123">
        <v>-2.9004947390425802</v>
      </c>
      <c r="I27" s="12" t="s">
        <v>3</v>
      </c>
      <c r="J27" s="12" t="s">
        <v>204</v>
      </c>
      <c r="K27" s="123">
        <v>30.351918075422599</v>
      </c>
      <c r="L27" s="14"/>
      <c r="M27" s="14"/>
    </row>
    <row r="28" spans="1:16" s="5" customFormat="1" ht="12.75" customHeight="1">
      <c r="A28" s="118" t="s">
        <v>25</v>
      </c>
      <c r="B28" s="12" t="s">
        <v>198</v>
      </c>
      <c r="C28" s="123">
        <v>-8.3905815721852198E-2</v>
      </c>
      <c r="E28" s="12" t="s">
        <v>23</v>
      </c>
      <c r="F28" s="12" t="s">
        <v>203</v>
      </c>
      <c r="G28" s="123">
        <v>-1.17083555082491</v>
      </c>
      <c r="I28" s="12" t="s">
        <v>16</v>
      </c>
      <c r="J28" s="12" t="s">
        <v>195</v>
      </c>
      <c r="K28" s="123">
        <v>30.559193620583901</v>
      </c>
      <c r="L28" s="14"/>
      <c r="M28" s="14"/>
    </row>
    <row r="29" spans="1:16" s="5" customFormat="1" ht="19.5" customHeight="1">
      <c r="A29" s="118" t="s">
        <v>94</v>
      </c>
      <c r="B29" s="12" t="s">
        <v>239</v>
      </c>
      <c r="C29" s="123">
        <v>1.4370374110495601</v>
      </c>
      <c r="E29" s="12" t="s">
        <v>94</v>
      </c>
      <c r="F29" s="12" t="s">
        <v>239</v>
      </c>
      <c r="G29" s="123">
        <v>1.2242322603720901</v>
      </c>
      <c r="I29" s="12" t="s">
        <v>21</v>
      </c>
      <c r="J29" s="12" t="s">
        <v>199</v>
      </c>
      <c r="K29" s="123">
        <v>31.5417497862639</v>
      </c>
      <c r="L29" s="14"/>
      <c r="M29" s="14"/>
    </row>
    <row r="30" spans="1:16" s="76" customFormat="1" ht="12.75" customHeight="1">
      <c r="A30" s="125" t="s">
        <v>23</v>
      </c>
      <c r="B30" s="109" t="s">
        <v>203</v>
      </c>
      <c r="C30" s="123">
        <v>1.5904479475573601</v>
      </c>
      <c r="E30" s="5" t="s">
        <v>28</v>
      </c>
      <c r="F30" s="5" t="s">
        <v>208</v>
      </c>
      <c r="G30" s="123">
        <v>1.47251513071692</v>
      </c>
      <c r="H30" s="5"/>
      <c r="I30" s="12" t="s">
        <v>22</v>
      </c>
      <c r="J30" s="12" t="s">
        <v>209</v>
      </c>
      <c r="K30" s="123">
        <v>31.5657937629034</v>
      </c>
      <c r="L30" s="14"/>
      <c r="M30" s="14"/>
      <c r="N30" s="5"/>
      <c r="O30" s="5"/>
      <c r="P30" s="5"/>
    </row>
    <row r="31" spans="1:16" s="5" customFormat="1" ht="12.75" customHeight="1">
      <c r="A31" s="119" t="s">
        <v>13</v>
      </c>
      <c r="B31" s="10" t="s">
        <v>206</v>
      </c>
      <c r="C31" s="123">
        <v>3.9282796844140702</v>
      </c>
      <c r="E31" s="109" t="s">
        <v>18</v>
      </c>
      <c r="F31" s="109" t="s">
        <v>207</v>
      </c>
      <c r="G31" s="123">
        <v>2.1705426356589101</v>
      </c>
      <c r="I31" s="12" t="s">
        <v>19</v>
      </c>
      <c r="J31" s="12" t="s">
        <v>192</v>
      </c>
      <c r="K31" s="123">
        <v>31.977082928723998</v>
      </c>
      <c r="L31" s="14"/>
      <c r="M31" s="14"/>
    </row>
    <row r="32" spans="1:16" s="5" customFormat="1" ht="12.75" customHeight="1">
      <c r="A32" s="118" t="s">
        <v>22</v>
      </c>
      <c r="B32" s="12" t="s">
        <v>209</v>
      </c>
      <c r="C32" s="123">
        <v>4.0896502865975402</v>
      </c>
      <c r="E32" s="12" t="s">
        <v>13</v>
      </c>
      <c r="F32" s="12" t="s">
        <v>206</v>
      </c>
      <c r="G32" s="123">
        <v>3.9244217824235501</v>
      </c>
      <c r="I32" s="12" t="s">
        <v>133</v>
      </c>
      <c r="J32" s="12" t="s">
        <v>210</v>
      </c>
      <c r="K32" s="123">
        <v>31.983382319692499</v>
      </c>
      <c r="L32" s="14"/>
      <c r="M32" s="14"/>
    </row>
    <row r="33" spans="1:13" s="5" customFormat="1" ht="12.75" customHeight="1">
      <c r="A33" s="118" t="s">
        <v>3</v>
      </c>
      <c r="B33" s="12" t="s">
        <v>204</v>
      </c>
      <c r="C33" s="123">
        <v>4.4060052219321104</v>
      </c>
      <c r="E33" s="12" t="s">
        <v>6</v>
      </c>
      <c r="F33" s="12" t="s">
        <v>205</v>
      </c>
      <c r="G33" s="123">
        <v>4.5870417626190303</v>
      </c>
      <c r="I33" s="12" t="s">
        <v>4</v>
      </c>
      <c r="J33" s="12" t="s">
        <v>194</v>
      </c>
      <c r="K33" s="123">
        <v>32.221983222198297</v>
      </c>
      <c r="L33" s="14"/>
      <c r="M33" s="14"/>
    </row>
    <row r="34" spans="1:13" s="5" customFormat="1" ht="19.5" customHeight="1">
      <c r="A34" s="118" t="s">
        <v>133</v>
      </c>
      <c r="B34" s="12" t="s">
        <v>210</v>
      </c>
      <c r="C34" s="123">
        <v>6.0747281497833399</v>
      </c>
      <c r="E34" s="12" t="s">
        <v>22</v>
      </c>
      <c r="F34" s="12" t="s">
        <v>209</v>
      </c>
      <c r="G34" s="123">
        <v>5.8659072360081304</v>
      </c>
      <c r="I34" s="12" t="s">
        <v>12</v>
      </c>
      <c r="J34" s="12" t="s">
        <v>202</v>
      </c>
      <c r="K34" s="123">
        <v>33.309265944644999</v>
      </c>
      <c r="L34" s="14"/>
      <c r="M34" s="14"/>
    </row>
    <row r="35" spans="1:13" s="5" customFormat="1" ht="12.75" customHeight="1">
      <c r="A35" s="118" t="s">
        <v>6</v>
      </c>
      <c r="B35" s="12" t="s">
        <v>205</v>
      </c>
      <c r="C35" s="123">
        <v>8.1506156181480893</v>
      </c>
      <c r="E35" s="12" t="s">
        <v>133</v>
      </c>
      <c r="F35" s="12" t="s">
        <v>210</v>
      </c>
      <c r="G35" s="123">
        <v>6.0100579228593203</v>
      </c>
      <c r="I35" s="12" t="s">
        <v>20</v>
      </c>
      <c r="J35" s="12" t="s">
        <v>201</v>
      </c>
      <c r="K35" s="123">
        <v>34.175009504498803</v>
      </c>
      <c r="L35" s="14"/>
      <c r="M35" s="14"/>
    </row>
    <row r="36" spans="1:13" s="5" customFormat="1" ht="12.75" customHeight="1">
      <c r="A36" s="118" t="s">
        <v>27</v>
      </c>
      <c r="B36" s="12" t="s">
        <v>213</v>
      </c>
      <c r="C36" s="123">
        <v>12.309246557132999</v>
      </c>
      <c r="E36" s="12" t="s">
        <v>15</v>
      </c>
      <c r="F36" s="12" t="s">
        <v>211</v>
      </c>
      <c r="G36" s="123">
        <v>7.07954938395181</v>
      </c>
      <c r="I36" s="12" t="s">
        <v>26</v>
      </c>
      <c r="J36" s="12" t="s">
        <v>214</v>
      </c>
      <c r="K36" s="123">
        <v>35.162456307594503</v>
      </c>
      <c r="L36" s="14"/>
      <c r="M36" s="14"/>
    </row>
    <row r="37" spans="1:13" s="5" customFormat="1" ht="12.75" customHeight="1">
      <c r="A37" s="118" t="s">
        <v>26</v>
      </c>
      <c r="B37" s="12" t="s">
        <v>214</v>
      </c>
      <c r="C37" s="123">
        <v>14.2739731656701</v>
      </c>
      <c r="E37" s="12" t="s">
        <v>27</v>
      </c>
      <c r="F37" s="12" t="s">
        <v>213</v>
      </c>
      <c r="G37" s="123">
        <v>11.206868725993401</v>
      </c>
      <c r="I37" s="12" t="s">
        <v>134</v>
      </c>
      <c r="J37" s="12" t="s">
        <v>215</v>
      </c>
      <c r="K37" s="123">
        <v>36.168736213349199</v>
      </c>
      <c r="L37" s="14"/>
      <c r="M37" s="14"/>
    </row>
    <row r="38" spans="1:13" s="5" customFormat="1" ht="12.75" customHeight="1">
      <c r="A38" s="118" t="s">
        <v>15</v>
      </c>
      <c r="B38" s="12" t="s">
        <v>211</v>
      </c>
      <c r="C38" s="123">
        <v>14.3743820718444</v>
      </c>
      <c r="E38" s="12" t="s">
        <v>5</v>
      </c>
      <c r="F38" s="12" t="s">
        <v>212</v>
      </c>
      <c r="G38" s="123">
        <v>15.7324352895748</v>
      </c>
      <c r="I38" s="12" t="s">
        <v>10</v>
      </c>
      <c r="J38" s="12" t="s">
        <v>216</v>
      </c>
      <c r="K38" s="123">
        <v>36.293188836450497</v>
      </c>
      <c r="L38" s="14"/>
      <c r="M38" s="14"/>
    </row>
    <row r="39" spans="1:13" s="5" customFormat="1" ht="19.5" customHeight="1">
      <c r="A39" s="118" t="s">
        <v>134</v>
      </c>
      <c r="B39" s="12" t="s">
        <v>215</v>
      </c>
      <c r="C39" s="123">
        <v>15.705770685924399</v>
      </c>
      <c r="E39" s="12" t="s">
        <v>26</v>
      </c>
      <c r="F39" s="12" t="s">
        <v>214</v>
      </c>
      <c r="G39" s="123">
        <v>16.5346822777678</v>
      </c>
      <c r="I39" s="12" t="s">
        <v>18</v>
      </c>
      <c r="J39" s="12" t="s">
        <v>207</v>
      </c>
      <c r="K39" s="123">
        <v>36.5074714327571</v>
      </c>
      <c r="L39" s="14"/>
      <c r="M39" s="14"/>
    </row>
    <row r="40" spans="1:13" s="5" customFormat="1" ht="12.75" customHeight="1">
      <c r="A40" s="118" t="s">
        <v>5</v>
      </c>
      <c r="B40" s="12" t="s">
        <v>212</v>
      </c>
      <c r="C40" s="123">
        <v>19.3996001313002</v>
      </c>
      <c r="E40" s="12" t="s">
        <v>134</v>
      </c>
      <c r="F40" s="12" t="s">
        <v>215</v>
      </c>
      <c r="G40" s="123">
        <v>18.148353917412098</v>
      </c>
      <c r="I40" s="12" t="s">
        <v>27</v>
      </c>
      <c r="J40" s="12" t="s">
        <v>213</v>
      </c>
      <c r="K40" s="123">
        <v>41.925800853618497</v>
      </c>
      <c r="L40" s="14"/>
      <c r="M40" s="14"/>
    </row>
    <row r="41" spans="1:13" s="5" customFormat="1" ht="12.75" customHeight="1">
      <c r="A41" s="111" t="s">
        <v>10</v>
      </c>
      <c r="B41" s="111" t="s">
        <v>216</v>
      </c>
      <c r="C41" s="124">
        <v>25.022914757103599</v>
      </c>
      <c r="E41" s="111" t="s">
        <v>10</v>
      </c>
      <c r="F41" s="111" t="s">
        <v>216</v>
      </c>
      <c r="G41" s="124">
        <v>22.441736886054802</v>
      </c>
      <c r="I41" s="120" t="s">
        <v>28</v>
      </c>
      <c r="J41" s="120" t="s">
        <v>208</v>
      </c>
      <c r="K41" s="124">
        <v>47.855568174226697</v>
      </c>
    </row>
    <row r="42" spans="1:13" s="5" customFormat="1" ht="12.75">
      <c r="C42" s="76"/>
      <c r="E42" s="12"/>
      <c r="F42" s="12"/>
      <c r="G42" s="13"/>
      <c r="I42" s="17"/>
      <c r="J42" s="17"/>
      <c r="K42" s="18"/>
    </row>
    <row r="43" spans="1:13" s="5" customFormat="1" ht="12" customHeight="1">
      <c r="A43" s="15" t="s">
        <v>55</v>
      </c>
      <c r="B43" s="15"/>
      <c r="C43" s="13"/>
    </row>
    <row r="44" spans="1:13" s="5" customFormat="1" ht="24" customHeight="1">
      <c r="A44" s="384" t="s">
        <v>248</v>
      </c>
      <c r="B44" s="384"/>
      <c r="C44" s="398"/>
      <c r="D44" s="398"/>
      <c r="E44" s="398"/>
      <c r="F44" s="398"/>
      <c r="G44" s="398"/>
      <c r="H44" s="398"/>
      <c r="I44" s="398"/>
      <c r="J44" s="398"/>
      <c r="K44" s="398"/>
      <c r="L44" s="398"/>
      <c r="M44" s="398"/>
    </row>
    <row r="45" spans="1:13" ht="12" customHeight="1">
      <c r="A45" s="9"/>
      <c r="B45" s="279"/>
      <c r="C45" s="9"/>
      <c r="D45" s="9"/>
      <c r="E45" s="9"/>
      <c r="F45" s="279"/>
      <c r="G45" s="9"/>
      <c r="H45" s="9"/>
      <c r="I45" s="9"/>
      <c r="J45" s="279"/>
      <c r="K45" s="9"/>
      <c r="L45" s="9"/>
      <c r="M45" s="9"/>
    </row>
    <row r="46" spans="1:13">
      <c r="A46" s="353" t="s">
        <v>79</v>
      </c>
      <c r="B46" s="353"/>
      <c r="C46" s="359"/>
      <c r="D46" s="359"/>
      <c r="E46" s="9"/>
      <c r="F46" s="279"/>
      <c r="G46" s="9"/>
      <c r="H46" s="9"/>
      <c r="I46" s="9"/>
      <c r="J46" s="279"/>
      <c r="K46" s="9"/>
      <c r="L46" s="9"/>
      <c r="M46" s="9"/>
    </row>
    <row r="48" spans="1:13">
      <c r="B48" s="122"/>
    </row>
    <row r="49" spans="2:2">
      <c r="B49" s="200"/>
    </row>
  </sheetData>
  <mergeCells count="5">
    <mergeCell ref="A1:G1"/>
    <mergeCell ref="A44:M44"/>
    <mergeCell ref="A4:C4"/>
    <mergeCell ref="E4:G4"/>
    <mergeCell ref="I4:K4"/>
  </mergeCells>
  <phoneticPr fontId="13" type="noConversion"/>
  <hyperlinks>
    <hyperlink ref="A2" location="Contents!A1" display="Back to contents page "/>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0:A52"/>
  <sheetViews>
    <sheetView zoomScaleNormal="100" workbookViewId="0">
      <selection activeCell="N16" sqref="N16"/>
    </sheetView>
  </sheetViews>
  <sheetFormatPr defaultRowHeight="12.75"/>
  <cols>
    <col min="1" max="16384" width="9.140625" style="25"/>
  </cols>
  <sheetData>
    <row r="50" spans="1:1" ht="15.75">
      <c r="A50" s="202"/>
    </row>
    <row r="51" spans="1:1" ht="15.75">
      <c r="A51" s="202"/>
    </row>
    <row r="52" spans="1:1" ht="15.75">
      <c r="A52" s="308"/>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42"/>
  <sheetViews>
    <sheetView workbookViewId="0">
      <selection sqref="A1:I1"/>
    </sheetView>
  </sheetViews>
  <sheetFormatPr defaultRowHeight="15"/>
  <cols>
    <col min="1" max="1" width="21.85546875" style="7" customWidth="1"/>
    <col min="2" max="2" width="14.85546875" style="7" customWidth="1"/>
    <col min="3" max="3" width="18.28515625" style="3" customWidth="1"/>
    <col min="4" max="4" width="9.140625" style="7"/>
    <col min="5" max="6" width="11.42578125" style="7" bestFit="1" customWidth="1"/>
    <col min="7" max="7" width="10.28515625" style="7" bestFit="1" customWidth="1"/>
    <col min="8" max="13" width="9.140625" style="7"/>
    <col min="14" max="14" width="3.5703125" style="7" customWidth="1"/>
    <col min="15" max="16384" width="9.140625" style="7"/>
  </cols>
  <sheetData>
    <row r="1" spans="1:14" s="3" customFormat="1" ht="18" customHeight="1">
      <c r="A1" s="388" t="s">
        <v>249</v>
      </c>
      <c r="B1" s="388"/>
      <c r="C1" s="388"/>
      <c r="D1" s="388"/>
      <c r="E1" s="388"/>
      <c r="F1" s="388"/>
      <c r="G1" s="388"/>
      <c r="H1" s="388"/>
      <c r="I1" s="388"/>
      <c r="J1" s="350"/>
      <c r="K1" s="350"/>
      <c r="L1" s="2"/>
      <c r="M1" s="2"/>
      <c r="N1" s="2"/>
    </row>
    <row r="2" spans="1:14" s="5" customFormat="1" ht="12.75">
      <c r="A2" s="4" t="s">
        <v>31</v>
      </c>
      <c r="B2" s="4"/>
      <c r="C2" s="76"/>
    </row>
    <row r="3" spans="1:14" s="5" customFormat="1" ht="12.75">
      <c r="A3" s="4"/>
      <c r="B3" s="4"/>
      <c r="C3" s="76"/>
    </row>
    <row r="4" spans="1:14" s="301" customFormat="1" ht="18" customHeight="1">
      <c r="A4" s="302" t="s">
        <v>30</v>
      </c>
      <c r="B4" s="302" t="s">
        <v>238</v>
      </c>
      <c r="C4" s="303" t="s">
        <v>84</v>
      </c>
    </row>
    <row r="5" spans="1:14" s="28" customFormat="1" ht="18" customHeight="1">
      <c r="A5" s="176" t="s">
        <v>94</v>
      </c>
      <c r="B5" s="176" t="s">
        <v>239</v>
      </c>
      <c r="C5" s="306">
        <v>85.406635613681203</v>
      </c>
    </row>
    <row r="6" spans="1:14" s="5" customFormat="1" ht="12.75">
      <c r="A6" s="4"/>
      <c r="B6" s="4"/>
      <c r="C6" s="107"/>
    </row>
    <row r="7" spans="1:14" s="5" customFormat="1" ht="18" customHeight="1">
      <c r="A7" s="116" t="s">
        <v>30</v>
      </c>
      <c r="B7" s="116" t="s">
        <v>238</v>
      </c>
      <c r="C7" s="146" t="s">
        <v>84</v>
      </c>
    </row>
    <row r="8" spans="1:14" s="5" customFormat="1" ht="19.5" customHeight="1">
      <c r="A8" s="12" t="s">
        <v>6</v>
      </c>
      <c r="B8" s="12" t="s">
        <v>205</v>
      </c>
      <c r="C8" s="251">
        <v>46.222576785001998</v>
      </c>
      <c r="E8" s="11"/>
      <c r="F8" s="11"/>
    </row>
    <row r="9" spans="1:14" s="5" customFormat="1" ht="12.75" customHeight="1">
      <c r="A9" s="12" t="s">
        <v>13</v>
      </c>
      <c r="B9" s="12" t="s">
        <v>206</v>
      </c>
      <c r="C9" s="123">
        <v>54.003677489231997</v>
      </c>
      <c r="E9" s="11"/>
      <c r="F9" s="11"/>
    </row>
    <row r="10" spans="1:14" s="5" customFormat="1" ht="12.75" customHeight="1">
      <c r="A10" s="12" t="s">
        <v>115</v>
      </c>
      <c r="B10" s="12" t="s">
        <v>185</v>
      </c>
      <c r="C10" s="123">
        <v>63.642541624193001</v>
      </c>
      <c r="E10" s="11"/>
      <c r="F10" s="11"/>
    </row>
    <row r="11" spans="1:14" s="5" customFormat="1" ht="12.75" customHeight="1">
      <c r="A11" s="12" t="s">
        <v>5</v>
      </c>
      <c r="B11" s="12" t="s">
        <v>212</v>
      </c>
      <c r="C11" s="123">
        <v>66.016833766555294</v>
      </c>
      <c r="E11" s="11"/>
      <c r="F11" s="11"/>
    </row>
    <row r="12" spans="1:14" s="5" customFormat="1" ht="12.75" customHeight="1">
      <c r="A12" s="12" t="s">
        <v>2</v>
      </c>
      <c r="B12" s="12" t="s">
        <v>186</v>
      </c>
      <c r="C12" s="123">
        <v>67.699543505325806</v>
      </c>
      <c r="F12" s="11"/>
    </row>
    <row r="13" spans="1:14" s="5" customFormat="1" ht="19.5" customHeight="1">
      <c r="A13" s="12" t="s">
        <v>132</v>
      </c>
      <c r="B13" s="12" t="s">
        <v>190</v>
      </c>
      <c r="C13" s="123">
        <v>73.740486823070597</v>
      </c>
      <c r="E13" s="11"/>
      <c r="F13" s="11"/>
    </row>
    <row r="14" spans="1:14" s="5" customFormat="1" ht="12.75" customHeight="1">
      <c r="A14" s="12" t="s">
        <v>7</v>
      </c>
      <c r="B14" s="12" t="s">
        <v>189</v>
      </c>
      <c r="C14" s="123">
        <v>75.440103048518694</v>
      </c>
      <c r="E14" s="11"/>
      <c r="F14" s="11"/>
    </row>
    <row r="15" spans="1:14" s="5" customFormat="1" ht="12.75" customHeight="1">
      <c r="A15" s="12" t="s">
        <v>9</v>
      </c>
      <c r="B15" s="12" t="s">
        <v>191</v>
      </c>
      <c r="C15" s="123">
        <v>76.657320248347702</v>
      </c>
      <c r="E15" s="11"/>
      <c r="F15" s="11"/>
    </row>
    <row r="16" spans="1:14" s="5" customFormat="1" ht="12.75" customHeight="1">
      <c r="A16" s="12" t="s">
        <v>8</v>
      </c>
      <c r="B16" s="12" t="s">
        <v>196</v>
      </c>
      <c r="C16" s="123">
        <v>79.061624649859894</v>
      </c>
      <c r="E16" s="11"/>
      <c r="F16" s="11"/>
    </row>
    <row r="17" spans="1:6" s="5" customFormat="1" ht="12.75" customHeight="1">
      <c r="A17" s="12" t="s">
        <v>131</v>
      </c>
      <c r="B17" s="12" t="s">
        <v>187</v>
      </c>
      <c r="C17" s="123">
        <v>80.2528334786399</v>
      </c>
      <c r="E17" s="11"/>
      <c r="F17" s="11"/>
    </row>
    <row r="18" spans="1:6" s="5" customFormat="1" ht="19.5" customHeight="1">
      <c r="A18" s="12" t="s">
        <v>14</v>
      </c>
      <c r="B18" s="12" t="s">
        <v>193</v>
      </c>
      <c r="C18" s="123">
        <v>81.803624104509097</v>
      </c>
      <c r="E18" s="288"/>
      <c r="F18" s="11"/>
    </row>
    <row r="19" spans="1:6" s="5" customFormat="1" ht="12.75" customHeight="1">
      <c r="A19" s="12" t="s">
        <v>134</v>
      </c>
      <c r="B19" s="12" t="s">
        <v>215</v>
      </c>
      <c r="C19" s="123">
        <v>83.4504557898005</v>
      </c>
      <c r="E19" s="11"/>
      <c r="F19" s="11"/>
    </row>
    <row r="20" spans="1:6" s="5" customFormat="1" ht="12.75" customHeight="1">
      <c r="A20" s="12" t="s">
        <v>94</v>
      </c>
      <c r="B20" s="12" t="s">
        <v>239</v>
      </c>
      <c r="C20" s="123">
        <v>85.406635613681203</v>
      </c>
      <c r="E20" s="11"/>
      <c r="F20" s="11"/>
    </row>
    <row r="21" spans="1:6" s="5" customFormat="1" ht="12.75" customHeight="1">
      <c r="A21" s="109" t="s">
        <v>16</v>
      </c>
      <c r="B21" s="109" t="s">
        <v>195</v>
      </c>
      <c r="C21" s="123">
        <v>87.461826315110301</v>
      </c>
      <c r="D21" s="6"/>
      <c r="E21" s="11"/>
      <c r="F21" s="11"/>
    </row>
    <row r="22" spans="1:6" s="5" customFormat="1" ht="12.75" customHeight="1">
      <c r="A22" s="12" t="s">
        <v>11</v>
      </c>
      <c r="B22" s="12" t="s">
        <v>188</v>
      </c>
      <c r="C22" s="123">
        <v>87.532851511169497</v>
      </c>
      <c r="E22" s="11"/>
      <c r="F22" s="11"/>
    </row>
    <row r="23" spans="1:6" s="5" customFormat="1" ht="19.5" customHeight="1">
      <c r="A23" s="12" t="s">
        <v>17</v>
      </c>
      <c r="B23" s="12" t="s">
        <v>200</v>
      </c>
      <c r="C23" s="123">
        <v>88.397597702149895</v>
      </c>
      <c r="E23" s="11"/>
      <c r="F23" s="11"/>
    </row>
    <row r="24" spans="1:6" s="5" customFormat="1" ht="12.75" customHeight="1">
      <c r="A24" s="12" t="s">
        <v>15</v>
      </c>
      <c r="B24" s="12" t="s">
        <v>211</v>
      </c>
      <c r="C24" s="123">
        <v>88.586313047596505</v>
      </c>
      <c r="E24" s="11"/>
      <c r="F24" s="11"/>
    </row>
    <row r="25" spans="1:6" s="5" customFormat="1" ht="12.75" customHeight="1">
      <c r="A25" s="12" t="s">
        <v>25</v>
      </c>
      <c r="B25" s="12" t="s">
        <v>198</v>
      </c>
      <c r="C25" s="123">
        <v>89.496887966805005</v>
      </c>
      <c r="E25" s="11"/>
      <c r="F25" s="11"/>
    </row>
    <row r="26" spans="1:6" s="5" customFormat="1" ht="12.75" customHeight="1">
      <c r="A26" s="12" t="s">
        <v>22</v>
      </c>
      <c r="B26" s="12" t="s">
        <v>209</v>
      </c>
      <c r="C26" s="123">
        <v>89.836152923937703</v>
      </c>
      <c r="E26" s="11"/>
      <c r="F26" s="11"/>
    </row>
    <row r="27" spans="1:6" s="5" customFormat="1" ht="12.75" customHeight="1">
      <c r="A27" s="12" t="s">
        <v>23</v>
      </c>
      <c r="B27" s="12" t="s">
        <v>203</v>
      </c>
      <c r="C27" s="123">
        <v>91.187639975331905</v>
      </c>
      <c r="E27" s="11"/>
      <c r="F27" s="11"/>
    </row>
    <row r="28" spans="1:6" s="5" customFormat="1" ht="19.5" customHeight="1">
      <c r="A28" s="12" t="s">
        <v>133</v>
      </c>
      <c r="B28" s="12" t="s">
        <v>210</v>
      </c>
      <c r="C28" s="123">
        <v>91.642228739002903</v>
      </c>
      <c r="E28" s="11"/>
      <c r="F28" s="11"/>
    </row>
    <row r="29" spans="1:6" s="5" customFormat="1" ht="12.75" customHeight="1">
      <c r="A29" s="12" t="s">
        <v>18</v>
      </c>
      <c r="B29" s="12" t="s">
        <v>207</v>
      </c>
      <c r="C29" s="123">
        <v>93.544428080510599</v>
      </c>
      <c r="E29" s="11"/>
      <c r="F29" s="11"/>
    </row>
    <row r="30" spans="1:6" s="5" customFormat="1" ht="12.75" customHeight="1">
      <c r="A30" s="12" t="s">
        <v>3</v>
      </c>
      <c r="B30" s="12" t="s">
        <v>204</v>
      </c>
      <c r="C30" s="123">
        <v>95.034134480501294</v>
      </c>
      <c r="E30" s="11"/>
      <c r="F30" s="11"/>
    </row>
    <row r="31" spans="1:6" s="5" customFormat="1" ht="12.75" customHeight="1">
      <c r="A31" s="12" t="s">
        <v>20</v>
      </c>
      <c r="B31" s="12" t="s">
        <v>201</v>
      </c>
      <c r="C31" s="123">
        <v>95.171981017374605</v>
      </c>
      <c r="E31" s="11"/>
      <c r="F31" s="11"/>
    </row>
    <row r="32" spans="1:6" s="5" customFormat="1" ht="12.75" customHeight="1">
      <c r="A32" s="12" t="s">
        <v>12</v>
      </c>
      <c r="B32" s="12" t="s">
        <v>202</v>
      </c>
      <c r="C32" s="123">
        <v>97.027827116637098</v>
      </c>
      <c r="E32" s="11"/>
      <c r="F32" s="11"/>
    </row>
    <row r="33" spans="1:6" s="5" customFormat="1" ht="19.5" customHeight="1">
      <c r="A33" s="12" t="s">
        <v>24</v>
      </c>
      <c r="B33" s="12" t="s">
        <v>197</v>
      </c>
      <c r="C33" s="123">
        <v>101.213960546282</v>
      </c>
      <c r="E33" s="11"/>
      <c r="F33" s="11"/>
    </row>
    <row r="34" spans="1:6" s="5" customFormat="1" ht="12.75" customHeight="1">
      <c r="A34" s="12" t="s">
        <v>27</v>
      </c>
      <c r="B34" s="12" t="s">
        <v>213</v>
      </c>
      <c r="C34" s="123">
        <v>103.830416003637</v>
      </c>
      <c r="E34" s="11"/>
      <c r="F34" s="11"/>
    </row>
    <row r="35" spans="1:6" s="5" customFormat="1" ht="12.75" customHeight="1">
      <c r="A35" s="12" t="s">
        <v>21</v>
      </c>
      <c r="B35" s="12" t="s">
        <v>199</v>
      </c>
      <c r="C35" s="123">
        <v>104.788949318958</v>
      </c>
      <c r="E35" s="11"/>
      <c r="F35" s="11"/>
    </row>
    <row r="36" spans="1:6" s="5" customFormat="1" ht="12.75" customHeight="1">
      <c r="A36" s="12" t="s">
        <v>10</v>
      </c>
      <c r="B36" s="12" t="s">
        <v>216</v>
      </c>
      <c r="C36" s="123">
        <v>106.24428876028</v>
      </c>
      <c r="E36" s="11"/>
      <c r="F36" s="11"/>
    </row>
    <row r="37" spans="1:6" s="5" customFormat="1" ht="12.75" customHeight="1">
      <c r="A37" s="12" t="s">
        <v>26</v>
      </c>
      <c r="B37" s="12" t="s">
        <v>214</v>
      </c>
      <c r="C37" s="123">
        <v>107.679233621755</v>
      </c>
      <c r="E37" s="11"/>
      <c r="F37" s="11"/>
    </row>
    <row r="38" spans="1:6" s="5" customFormat="1" ht="19.5" customHeight="1">
      <c r="A38" s="12" t="s">
        <v>4</v>
      </c>
      <c r="B38" s="12" t="s">
        <v>194</v>
      </c>
      <c r="C38" s="123">
        <v>108.196721311475</v>
      </c>
      <c r="E38" s="11"/>
      <c r="F38" s="11"/>
    </row>
    <row r="39" spans="1:6" s="5" customFormat="1" ht="12.75" customHeight="1">
      <c r="A39" s="12" t="s">
        <v>19</v>
      </c>
      <c r="B39" s="12" t="s">
        <v>192</v>
      </c>
      <c r="C39" s="123">
        <v>111.974454497073</v>
      </c>
      <c r="E39" s="11"/>
      <c r="F39" s="11"/>
    </row>
    <row r="40" spans="1:6" s="5" customFormat="1" ht="12.75" customHeight="1">
      <c r="A40" s="117" t="s">
        <v>28</v>
      </c>
      <c r="B40" s="117" t="s">
        <v>208</v>
      </c>
      <c r="C40" s="124">
        <v>130.77205882352899</v>
      </c>
    </row>
    <row r="41" spans="1:6" s="5" customFormat="1" ht="12.75">
      <c r="C41" s="76"/>
    </row>
    <row r="42" spans="1:6">
      <c r="A42" s="347" t="s">
        <v>79</v>
      </c>
      <c r="B42" s="347"/>
      <c r="C42" s="359"/>
      <c r="D42" s="359"/>
    </row>
  </sheetData>
  <mergeCells count="1">
    <mergeCell ref="A1:I1"/>
  </mergeCells>
  <phoneticPr fontId="13" type="noConversion"/>
  <hyperlinks>
    <hyperlink ref="A2" location="Contents!A1" display="Back to contents page "/>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zoomScale="80" zoomScaleNormal="80" workbookViewId="0">
      <selection sqref="A1:R1"/>
    </sheetView>
  </sheetViews>
  <sheetFormatPr defaultRowHeight="12.75"/>
  <cols>
    <col min="1" max="16384" width="9.140625" style="25"/>
  </cols>
  <sheetData>
    <row r="1" spans="1:21" ht="18" customHeight="1">
      <c r="A1" s="388" t="s">
        <v>250</v>
      </c>
      <c r="B1" s="388"/>
      <c r="C1" s="388"/>
      <c r="D1" s="388"/>
      <c r="E1" s="388"/>
      <c r="F1" s="388"/>
      <c r="G1" s="388"/>
      <c r="H1" s="388"/>
      <c r="I1" s="388"/>
      <c r="J1" s="388"/>
      <c r="K1" s="388"/>
      <c r="L1" s="388"/>
      <c r="M1" s="388"/>
      <c r="N1" s="388"/>
      <c r="O1" s="388"/>
      <c r="P1" s="388"/>
      <c r="Q1" s="388"/>
      <c r="R1" s="388"/>
      <c r="S1" s="350"/>
      <c r="T1" s="350"/>
      <c r="U1" s="350"/>
    </row>
    <row r="53" spans="1:24">
      <c r="A53" s="8" t="s">
        <v>55</v>
      </c>
      <c r="B53" s="349"/>
      <c r="C53" s="349"/>
      <c r="D53" s="349"/>
      <c r="E53" s="349"/>
      <c r="F53" s="349"/>
      <c r="G53" s="349"/>
      <c r="H53" s="349"/>
      <c r="I53" s="349"/>
      <c r="J53" s="349"/>
      <c r="K53" s="349"/>
      <c r="L53" s="349"/>
      <c r="M53" s="349"/>
      <c r="N53" s="349"/>
      <c r="O53" s="349"/>
      <c r="P53" s="349"/>
      <c r="Q53" s="349"/>
      <c r="R53" s="349"/>
      <c r="S53" s="349"/>
      <c r="T53" s="349"/>
      <c r="U53" s="349"/>
      <c r="V53" s="349"/>
      <c r="W53" s="349"/>
      <c r="X53" s="349"/>
    </row>
    <row r="54" spans="1:24" ht="22.5" customHeight="1">
      <c r="A54" s="384" t="s">
        <v>248</v>
      </c>
      <c r="B54" s="384"/>
      <c r="C54" s="384"/>
      <c r="D54" s="384"/>
      <c r="E54" s="384"/>
      <c r="F54" s="384"/>
      <c r="G54" s="384"/>
      <c r="H54" s="384"/>
      <c r="I54" s="384"/>
      <c r="J54" s="384"/>
      <c r="K54" s="384"/>
      <c r="L54" s="384"/>
      <c r="M54" s="384"/>
      <c r="N54" s="384"/>
      <c r="O54" s="384"/>
      <c r="P54" s="384"/>
      <c r="Q54" s="384"/>
      <c r="R54" s="384"/>
      <c r="S54" s="384"/>
      <c r="T54" s="384"/>
      <c r="U54" s="384"/>
      <c r="V54" s="384"/>
      <c r="W54" s="384"/>
      <c r="X54" s="384"/>
    </row>
    <row r="55" spans="1:24">
      <c r="A55" s="349"/>
      <c r="B55" s="349"/>
      <c r="C55" s="349"/>
      <c r="D55" s="349"/>
      <c r="E55" s="349"/>
      <c r="F55" s="349"/>
      <c r="G55" s="349"/>
      <c r="H55" s="349"/>
      <c r="I55" s="349"/>
      <c r="J55" s="349"/>
      <c r="K55" s="349"/>
      <c r="L55" s="349"/>
      <c r="M55" s="349"/>
      <c r="N55" s="349"/>
      <c r="O55" s="349"/>
      <c r="P55" s="349"/>
      <c r="Q55" s="349"/>
      <c r="R55" s="349"/>
      <c r="S55" s="349"/>
      <c r="T55" s="349"/>
      <c r="U55" s="349"/>
      <c r="V55" s="349"/>
      <c r="W55" s="349"/>
      <c r="X55" s="349"/>
    </row>
    <row r="56" spans="1:24">
      <c r="A56" s="372" t="s">
        <v>79</v>
      </c>
      <c r="B56" s="372"/>
      <c r="C56" s="372"/>
      <c r="D56" s="349"/>
      <c r="E56" s="349"/>
      <c r="F56" s="349"/>
      <c r="G56" s="349"/>
      <c r="H56" s="349"/>
      <c r="I56" s="349"/>
      <c r="J56" s="349"/>
      <c r="K56" s="349"/>
      <c r="L56" s="349"/>
      <c r="M56" s="349"/>
      <c r="N56" s="349"/>
      <c r="O56" s="349"/>
      <c r="P56" s="349"/>
      <c r="Q56" s="349"/>
      <c r="R56" s="349"/>
      <c r="S56" s="349"/>
      <c r="T56" s="349"/>
      <c r="U56" s="349"/>
      <c r="V56" s="349"/>
      <c r="W56" s="349"/>
      <c r="X56" s="349"/>
    </row>
    <row r="57" spans="1:24" ht="15.75">
      <c r="A57" s="202"/>
    </row>
    <row r="58" spans="1:24">
      <c r="A58" s="122"/>
    </row>
  </sheetData>
  <mergeCells count="3">
    <mergeCell ref="A56:C56"/>
    <mergeCell ref="A54:X54"/>
    <mergeCell ref="A1:R1"/>
  </mergeCells>
  <pageMargins left="0.7" right="0.7" top="0.75" bottom="0.75" header="0.3" footer="0.3"/>
  <pageSetup paperSize="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44"/>
  <sheetViews>
    <sheetView zoomScaleNormal="100" workbookViewId="0">
      <selection sqref="A1:I1"/>
    </sheetView>
  </sheetViews>
  <sheetFormatPr defaultRowHeight="15"/>
  <cols>
    <col min="1" max="1" width="23.5703125" style="7" customWidth="1"/>
    <col min="2" max="2" width="15.5703125" style="7" customWidth="1"/>
    <col min="3" max="3" width="22.140625" style="7" customWidth="1"/>
    <col min="4" max="4" width="14.7109375" style="7" customWidth="1"/>
    <col min="5" max="5" width="26.7109375" style="7" customWidth="1"/>
    <col min="6" max="6" width="4.7109375" style="7" customWidth="1"/>
    <col min="7" max="7" width="23.5703125" style="7" customWidth="1"/>
    <col min="8" max="8" width="15.5703125" style="7" customWidth="1"/>
    <col min="9" max="9" width="22.140625" style="7" customWidth="1"/>
    <col min="10" max="10" width="14.7109375" style="7" customWidth="1"/>
    <col min="11" max="11" width="26.7109375" style="7" customWidth="1"/>
    <col min="12" max="12" width="9.140625" style="7"/>
    <col min="13" max="13" width="10.28515625" style="7" bestFit="1" customWidth="1"/>
    <col min="14" max="16384" width="9.140625" style="7"/>
  </cols>
  <sheetData>
    <row r="1" spans="1:11" ht="18" customHeight="1">
      <c r="A1" s="375" t="s">
        <v>250</v>
      </c>
      <c r="B1" s="375"/>
      <c r="C1" s="375"/>
      <c r="D1" s="375"/>
      <c r="E1" s="375"/>
      <c r="F1" s="375"/>
      <c r="G1" s="375"/>
      <c r="H1" s="375"/>
      <c r="I1" s="375"/>
      <c r="J1" s="348"/>
      <c r="K1" s="348"/>
    </row>
    <row r="2" spans="1:11" s="5" customFormat="1" ht="12.75">
      <c r="A2" s="4" t="s">
        <v>31</v>
      </c>
      <c r="B2" s="4"/>
    </row>
    <row r="3" spans="1:11" s="5" customFormat="1" ht="12.75"/>
    <row r="4" spans="1:11" s="5" customFormat="1" ht="15.75" customHeight="1">
      <c r="A4" s="401" t="str">
        <f>"Percentage of population in "&amp;'Metadata Text'!B16</f>
        <v>Percentage of population in 2014</v>
      </c>
      <c r="B4" s="401"/>
      <c r="C4" s="401"/>
      <c r="D4" s="401"/>
      <c r="E4" s="401"/>
      <c r="G4" s="401" t="str">
        <f>"Percentage of population in "&amp;'Metadata Text'!B17</f>
        <v>Percentage of population in 2039</v>
      </c>
      <c r="H4" s="401"/>
      <c r="I4" s="401"/>
      <c r="J4" s="401"/>
      <c r="K4" s="401"/>
    </row>
    <row r="5" spans="1:11" s="28" customFormat="1" ht="18" customHeight="1">
      <c r="A5" s="116" t="s">
        <v>30</v>
      </c>
      <c r="B5" s="289" t="s">
        <v>238</v>
      </c>
      <c r="C5" s="98" t="s">
        <v>116</v>
      </c>
      <c r="D5" s="159" t="s">
        <v>29</v>
      </c>
      <c r="E5" s="159" t="s">
        <v>96</v>
      </c>
      <c r="G5" s="116" t="s">
        <v>30</v>
      </c>
      <c r="H5" s="289" t="s">
        <v>238</v>
      </c>
      <c r="I5" s="98" t="s">
        <v>116</v>
      </c>
      <c r="J5" s="159" t="s">
        <v>29</v>
      </c>
      <c r="K5" s="159" t="s">
        <v>96</v>
      </c>
    </row>
    <row r="6" spans="1:11" s="5" customFormat="1" ht="19.5" customHeight="1">
      <c r="A6" s="10" t="s">
        <v>131</v>
      </c>
      <c r="B6" s="12" t="s">
        <v>187</v>
      </c>
      <c r="C6" s="252">
        <v>15.4877353108956</v>
      </c>
      <c r="D6" s="252">
        <v>58.221334854535101</v>
      </c>
      <c r="E6" s="252">
        <v>26.290929834569301</v>
      </c>
      <c r="G6" s="5" t="s">
        <v>131</v>
      </c>
      <c r="H6" s="290" t="s">
        <v>187</v>
      </c>
      <c r="I6" s="107">
        <v>14.6661870146625</v>
      </c>
      <c r="J6" s="107">
        <v>52.014538417644602</v>
      </c>
      <c r="K6" s="107">
        <v>33.319274567693</v>
      </c>
    </row>
    <row r="7" spans="1:11" s="5" customFormat="1" ht="12.75" customHeight="1">
      <c r="A7" s="5" t="s">
        <v>132</v>
      </c>
      <c r="B7" s="290" t="s">
        <v>190</v>
      </c>
      <c r="C7" s="157">
        <v>15.955588156841801</v>
      </c>
      <c r="D7" s="157">
        <v>58.111496399039702</v>
      </c>
      <c r="E7" s="157">
        <v>25.9329154441184</v>
      </c>
      <c r="G7" s="5" t="s">
        <v>115</v>
      </c>
      <c r="H7" s="290" t="s">
        <v>185</v>
      </c>
      <c r="I7" s="107">
        <v>13.591324686370401</v>
      </c>
      <c r="J7" s="107">
        <v>53.161811609610901</v>
      </c>
      <c r="K7" s="107">
        <v>33.246863704018701</v>
      </c>
    </row>
    <row r="8" spans="1:11" s="5" customFormat="1" ht="12.75" customHeight="1">
      <c r="A8" s="5" t="s">
        <v>115</v>
      </c>
      <c r="B8" s="290" t="s">
        <v>185</v>
      </c>
      <c r="C8" s="157">
        <v>16.260550458715599</v>
      </c>
      <c r="D8" s="157">
        <v>57.882568807339503</v>
      </c>
      <c r="E8" s="157">
        <v>25.856880733945001</v>
      </c>
      <c r="G8" s="5" t="s">
        <v>132</v>
      </c>
      <c r="H8" s="290" t="s">
        <v>190</v>
      </c>
      <c r="I8" s="107">
        <v>15.2804412032306</v>
      </c>
      <c r="J8" s="107">
        <v>53.116557718956898</v>
      </c>
      <c r="K8" s="107">
        <v>31.6030010778125</v>
      </c>
    </row>
    <row r="9" spans="1:11" s="5" customFormat="1" ht="12.75" customHeight="1">
      <c r="A9" s="5" t="s">
        <v>14</v>
      </c>
      <c r="B9" s="290" t="s">
        <v>193</v>
      </c>
      <c r="C9" s="157">
        <v>15.8473296009953</v>
      </c>
      <c r="D9" s="157">
        <v>58.647471785301697</v>
      </c>
      <c r="E9" s="157">
        <v>25.505198613703001</v>
      </c>
      <c r="G9" s="5" t="s">
        <v>14</v>
      </c>
      <c r="H9" s="290" t="s">
        <v>193</v>
      </c>
      <c r="I9" s="107">
        <v>14.9858315774177</v>
      </c>
      <c r="J9" s="107">
        <v>53.444924798372398</v>
      </c>
      <c r="K9" s="107">
        <v>31.5692436242098</v>
      </c>
    </row>
    <row r="10" spans="1:11" s="5" customFormat="1" ht="12.75" customHeight="1">
      <c r="A10" s="5" t="s">
        <v>25</v>
      </c>
      <c r="B10" s="290" t="s">
        <v>198</v>
      </c>
      <c r="C10" s="157">
        <v>16.721325850578701</v>
      </c>
      <c r="D10" s="157">
        <v>58.152402665731302</v>
      </c>
      <c r="E10" s="157">
        <v>25.126271483689901</v>
      </c>
      <c r="G10" s="5" t="s">
        <v>25</v>
      </c>
      <c r="H10" s="290" t="s">
        <v>198</v>
      </c>
      <c r="I10" s="107">
        <v>16.2679303278689</v>
      </c>
      <c r="J10" s="107">
        <v>52.433401639344297</v>
      </c>
      <c r="K10" s="107">
        <v>31.2986680327869</v>
      </c>
    </row>
    <row r="11" spans="1:11" s="5" customFormat="1" ht="19.5" customHeight="1">
      <c r="A11" s="5" t="s">
        <v>17</v>
      </c>
      <c r="B11" s="290" t="s">
        <v>200</v>
      </c>
      <c r="C11" s="157">
        <v>16.854548569470602</v>
      </c>
      <c r="D11" s="157">
        <v>59.271886242933</v>
      </c>
      <c r="E11" s="157">
        <v>23.873565187596402</v>
      </c>
      <c r="G11" s="5" t="s">
        <v>11</v>
      </c>
      <c r="H11" s="290" t="s">
        <v>188</v>
      </c>
      <c r="I11" s="107">
        <v>15.888198265964601</v>
      </c>
      <c r="J11" s="107">
        <v>54.0884437230294</v>
      </c>
      <c r="K11" s="107">
        <v>30.023358011006</v>
      </c>
    </row>
    <row r="12" spans="1:11" s="5" customFormat="1" ht="12.75" customHeight="1">
      <c r="A12" s="5" t="s">
        <v>24</v>
      </c>
      <c r="B12" s="290" t="s">
        <v>197</v>
      </c>
      <c r="C12" s="157">
        <v>16.255792400370702</v>
      </c>
      <c r="D12" s="157">
        <v>59.916589434661702</v>
      </c>
      <c r="E12" s="157">
        <v>23.8276181649676</v>
      </c>
      <c r="G12" s="5" t="s">
        <v>24</v>
      </c>
      <c r="H12" s="290" t="s">
        <v>197</v>
      </c>
      <c r="I12" s="107">
        <v>14.8067698434247</v>
      </c>
      <c r="J12" s="107">
        <v>56.050321296044899</v>
      </c>
      <c r="K12" s="107">
        <v>29.142908860530401</v>
      </c>
    </row>
    <row r="13" spans="1:11" s="5" customFormat="1" ht="12.75" customHeight="1">
      <c r="A13" s="5" t="s">
        <v>133</v>
      </c>
      <c r="B13" s="290" t="s">
        <v>210</v>
      </c>
      <c r="C13" s="157">
        <v>16.425166185456298</v>
      </c>
      <c r="D13" s="157">
        <v>59.816020949439299</v>
      </c>
      <c r="E13" s="157">
        <v>23.758812865104399</v>
      </c>
      <c r="G13" s="5" t="s">
        <v>17</v>
      </c>
      <c r="H13" s="290" t="s">
        <v>200</v>
      </c>
      <c r="I13" s="107">
        <v>15.856091523936501</v>
      </c>
      <c r="J13" s="107">
        <v>55.257907764137101</v>
      </c>
      <c r="K13" s="107">
        <v>28.8860007119264</v>
      </c>
    </row>
    <row r="14" spans="1:11" s="5" customFormat="1" ht="12.75" customHeight="1">
      <c r="A14" s="5" t="s">
        <v>3</v>
      </c>
      <c r="B14" s="290" t="s">
        <v>204</v>
      </c>
      <c r="C14" s="157">
        <v>17.228001124543201</v>
      </c>
      <c r="D14" s="157">
        <v>59.711367257051798</v>
      </c>
      <c r="E14" s="157">
        <v>23.060631618405001</v>
      </c>
      <c r="G14" s="76" t="s">
        <v>21</v>
      </c>
      <c r="H14" s="291" t="s">
        <v>199</v>
      </c>
      <c r="I14" s="107">
        <v>15.5740732287288</v>
      </c>
      <c r="J14" s="107">
        <v>55.693423689987597</v>
      </c>
      <c r="K14" s="107">
        <v>28.7325030812836</v>
      </c>
    </row>
    <row r="15" spans="1:11" s="5" customFormat="1" ht="12.75" customHeight="1">
      <c r="A15" s="5" t="s">
        <v>11</v>
      </c>
      <c r="B15" s="290" t="s">
        <v>188</v>
      </c>
      <c r="C15" s="157">
        <v>17.122655334114899</v>
      </c>
      <c r="D15" s="157">
        <v>60.096717467760797</v>
      </c>
      <c r="E15" s="157">
        <v>22.7806271981243</v>
      </c>
      <c r="G15" s="76" t="s">
        <v>2</v>
      </c>
      <c r="H15" s="291" t="s">
        <v>186</v>
      </c>
      <c r="I15" s="107">
        <v>15.7063368957322</v>
      </c>
      <c r="J15" s="107">
        <v>55.749882597373002</v>
      </c>
      <c r="K15" s="107">
        <v>28.543780506894699</v>
      </c>
    </row>
    <row r="16" spans="1:11" s="5" customFormat="1" ht="19.5" customHeight="1">
      <c r="A16" s="5" t="s">
        <v>21</v>
      </c>
      <c r="B16" s="290" t="s">
        <v>199</v>
      </c>
      <c r="C16" s="157">
        <v>17.215548309593299</v>
      </c>
      <c r="D16" s="157">
        <v>60.202076540243702</v>
      </c>
      <c r="E16" s="157">
        <v>22.582375150162999</v>
      </c>
      <c r="G16" s="5" t="s">
        <v>3</v>
      </c>
      <c r="H16" s="290" t="s">
        <v>204</v>
      </c>
      <c r="I16" s="107">
        <v>16.9908026237751</v>
      </c>
      <c r="J16" s="107">
        <v>54.614179362114598</v>
      </c>
      <c r="K16" s="107">
        <v>28.395018014110299</v>
      </c>
    </row>
    <row r="17" spans="1:11" s="5" customFormat="1" ht="12.75" customHeight="1">
      <c r="A17" s="5" t="s">
        <v>12</v>
      </c>
      <c r="B17" s="290" t="s">
        <v>202</v>
      </c>
      <c r="C17" s="157">
        <v>17.506594914002299</v>
      </c>
      <c r="D17" s="157">
        <v>60.571910942281299</v>
      </c>
      <c r="E17" s="157">
        <v>21.921494143716401</v>
      </c>
      <c r="F17" s="76"/>
      <c r="G17" s="5" t="s">
        <v>12</v>
      </c>
      <c r="H17" s="290" t="s">
        <v>202</v>
      </c>
      <c r="I17" s="107">
        <v>15.449939197405801</v>
      </c>
      <c r="J17" s="107">
        <v>56.484596676124802</v>
      </c>
      <c r="K17" s="107">
        <v>28.065464126469401</v>
      </c>
    </row>
    <row r="18" spans="1:11" s="5" customFormat="1" ht="12.75" customHeight="1">
      <c r="A18" s="5" t="s">
        <v>2</v>
      </c>
      <c r="B18" s="290" t="s">
        <v>186</v>
      </c>
      <c r="C18" s="157">
        <v>16.451370634622599</v>
      </c>
      <c r="D18" s="157">
        <v>62.045312304418601</v>
      </c>
      <c r="E18" s="157">
        <v>21.5033170609588</v>
      </c>
      <c r="G18" s="5" t="s">
        <v>133</v>
      </c>
      <c r="H18" s="290" t="s">
        <v>210</v>
      </c>
      <c r="I18" s="107">
        <v>15.529634262390299</v>
      </c>
      <c r="J18" s="107">
        <v>56.520255914583402</v>
      </c>
      <c r="K18" s="107">
        <v>27.950109823026299</v>
      </c>
    </row>
    <row r="19" spans="1:11" s="5" customFormat="1" ht="12.75" customHeight="1">
      <c r="A19" s="5" t="s">
        <v>23</v>
      </c>
      <c r="B19" s="290" t="s">
        <v>203</v>
      </c>
      <c r="C19" s="157">
        <v>17.445881552076202</v>
      </c>
      <c r="D19" s="157">
        <v>61.396868618107597</v>
      </c>
      <c r="E19" s="157">
        <v>21.157249829816202</v>
      </c>
      <c r="G19" s="5" t="s">
        <v>19</v>
      </c>
      <c r="H19" s="290" t="s">
        <v>192</v>
      </c>
      <c r="I19" s="107">
        <v>16.5595470755344</v>
      </c>
      <c r="J19" s="107">
        <v>56.057461769387302</v>
      </c>
      <c r="K19" s="107">
        <v>27.382991155078301</v>
      </c>
    </row>
    <row r="20" spans="1:11" s="5" customFormat="1" ht="12.75" customHeight="1">
      <c r="A20" s="5" t="s">
        <v>27</v>
      </c>
      <c r="B20" s="290" t="s">
        <v>213</v>
      </c>
      <c r="C20" s="157">
        <v>18.4219806053482</v>
      </c>
      <c r="D20" s="157">
        <v>60.693505730238002</v>
      </c>
      <c r="E20" s="157">
        <v>20.884513664413799</v>
      </c>
      <c r="G20" s="5" t="s">
        <v>4</v>
      </c>
      <c r="H20" s="290" t="s">
        <v>194</v>
      </c>
      <c r="I20" s="107">
        <v>16.569843059048001</v>
      </c>
      <c r="J20" s="107">
        <v>56.780542790254103</v>
      </c>
      <c r="K20" s="107">
        <v>26.649614150698</v>
      </c>
    </row>
    <row r="21" spans="1:11" s="5" customFormat="1" ht="19.5" customHeight="1">
      <c r="A21" s="5" t="s">
        <v>15</v>
      </c>
      <c r="B21" s="290" t="s">
        <v>211</v>
      </c>
      <c r="C21" s="157">
        <v>19.701331024780899</v>
      </c>
      <c r="D21" s="157">
        <v>59.460015149875602</v>
      </c>
      <c r="E21" s="157">
        <v>20.838653825343599</v>
      </c>
      <c r="G21" s="5" t="s">
        <v>9</v>
      </c>
      <c r="H21" s="290" t="s">
        <v>191</v>
      </c>
      <c r="I21" s="107">
        <v>16.389880622704698</v>
      </c>
      <c r="J21" s="107">
        <v>57.367564481633302</v>
      </c>
      <c r="K21" s="107">
        <v>26.242554895662</v>
      </c>
    </row>
    <row r="22" spans="1:11" s="5" customFormat="1" ht="12.75" customHeight="1">
      <c r="A22" s="5" t="s">
        <v>9</v>
      </c>
      <c r="B22" s="290" t="s">
        <v>191</v>
      </c>
      <c r="C22" s="157">
        <v>17.333169573405399</v>
      </c>
      <c r="D22" s="157">
        <v>61.864406779661003</v>
      </c>
      <c r="E22" s="157">
        <v>20.802423646933601</v>
      </c>
      <c r="G22" s="5" t="s">
        <v>20</v>
      </c>
      <c r="H22" s="290" t="s">
        <v>201</v>
      </c>
      <c r="I22" s="107">
        <v>16.251274342622899</v>
      </c>
      <c r="J22" s="107">
        <v>57.8173457547935</v>
      </c>
      <c r="K22" s="107">
        <v>25.9313799025836</v>
      </c>
    </row>
    <row r="23" spans="1:11" s="5" customFormat="1" ht="12.75" customHeight="1">
      <c r="A23" s="5" t="s">
        <v>19</v>
      </c>
      <c r="B23" s="290" t="s">
        <v>192</v>
      </c>
      <c r="C23" s="157">
        <v>17.7515139675718</v>
      </c>
      <c r="D23" s="157">
        <v>62.131275639773399</v>
      </c>
      <c r="E23" s="157">
        <v>20.117210392654801</v>
      </c>
      <c r="G23" s="5" t="s">
        <v>7</v>
      </c>
      <c r="H23" s="290" t="s">
        <v>189</v>
      </c>
      <c r="I23" s="107">
        <v>16.482255944557298</v>
      </c>
      <c r="J23" s="107">
        <v>57.875492890429001</v>
      </c>
      <c r="K23" s="107">
        <v>25.6422511650137</v>
      </c>
    </row>
    <row r="24" spans="1:11" s="5" customFormat="1" ht="12.75" customHeight="1">
      <c r="A24" s="5" t="s">
        <v>22</v>
      </c>
      <c r="B24" s="290" t="s">
        <v>209</v>
      </c>
      <c r="C24" s="157">
        <v>16.965690559440599</v>
      </c>
      <c r="D24" s="157">
        <v>62.922858391608401</v>
      </c>
      <c r="E24" s="157">
        <v>20.1114510489511</v>
      </c>
      <c r="G24" s="5" t="s">
        <v>23</v>
      </c>
      <c r="H24" s="290" t="s">
        <v>203</v>
      </c>
      <c r="I24" s="107">
        <v>16.820471207841599</v>
      </c>
      <c r="J24" s="107">
        <v>57.5869010732292</v>
      </c>
      <c r="K24" s="107">
        <v>25.592627718929201</v>
      </c>
    </row>
    <row r="25" spans="1:11" s="5" customFormat="1" ht="12.75" customHeight="1">
      <c r="A25" s="5" t="s">
        <v>20</v>
      </c>
      <c r="B25" s="290" t="s">
        <v>201</v>
      </c>
      <c r="C25" s="157">
        <v>17.408182683158898</v>
      </c>
      <c r="D25" s="157">
        <v>62.570250555027002</v>
      </c>
      <c r="E25" s="157">
        <v>20.0215667618141</v>
      </c>
      <c r="G25" s="5" t="s">
        <v>27</v>
      </c>
      <c r="H25" s="290" t="s">
        <v>213</v>
      </c>
      <c r="I25" s="107">
        <v>17.5595238095238</v>
      </c>
      <c r="J25" s="107">
        <v>57.284184623570098</v>
      </c>
      <c r="K25" s="107">
        <v>25.156291566906098</v>
      </c>
    </row>
    <row r="26" spans="1:11" s="5" customFormat="1" ht="19.5" customHeight="1">
      <c r="A26" s="10" t="s">
        <v>4</v>
      </c>
      <c r="B26" s="12" t="s">
        <v>194</v>
      </c>
      <c r="C26" s="157">
        <v>18.548664944013801</v>
      </c>
      <c r="D26" s="157">
        <v>61.429801894918199</v>
      </c>
      <c r="E26" s="157">
        <v>20.021533161068</v>
      </c>
      <c r="G26" s="5" t="s">
        <v>8</v>
      </c>
      <c r="H26" s="290" t="s">
        <v>196</v>
      </c>
      <c r="I26" s="107">
        <v>16.702631232506601</v>
      </c>
      <c r="J26" s="107">
        <v>58.265458562524003</v>
      </c>
      <c r="K26" s="107">
        <v>25.0319102049694</v>
      </c>
    </row>
    <row r="27" spans="1:11" s="5" customFormat="1" ht="12.75" customHeight="1">
      <c r="A27" s="5" t="s">
        <v>8</v>
      </c>
      <c r="B27" s="290" t="s">
        <v>196</v>
      </c>
      <c r="C27" s="157">
        <v>17.2031223095908</v>
      </c>
      <c r="D27" s="157">
        <v>62.848533547609499</v>
      </c>
      <c r="E27" s="157">
        <v>19.948344142799701</v>
      </c>
      <c r="G27" s="5" t="s">
        <v>18</v>
      </c>
      <c r="H27" s="290" t="s">
        <v>207</v>
      </c>
      <c r="I27" s="107">
        <v>16.452273658336701</v>
      </c>
      <c r="J27" s="107">
        <v>59.008017791303303</v>
      </c>
      <c r="K27" s="107">
        <v>24.539708550359901</v>
      </c>
    </row>
    <row r="28" spans="1:11" s="5" customFormat="1" ht="12.75" customHeight="1">
      <c r="A28" s="76" t="s">
        <v>10</v>
      </c>
      <c r="B28" s="291" t="s">
        <v>216</v>
      </c>
      <c r="C28" s="157">
        <v>18.980514961725799</v>
      </c>
      <c r="D28" s="157">
        <v>61.1134307585247</v>
      </c>
      <c r="E28" s="157">
        <v>19.906054279749501</v>
      </c>
      <c r="G28" s="5" t="s">
        <v>15</v>
      </c>
      <c r="H28" s="290" t="s">
        <v>211</v>
      </c>
      <c r="I28" s="107">
        <v>19.8831246956372</v>
      </c>
      <c r="J28" s="107">
        <v>56.181309499937903</v>
      </c>
      <c r="K28" s="107">
        <v>23.935565804424801</v>
      </c>
    </row>
    <row r="29" spans="1:11" s="5" customFormat="1" ht="12.75" customHeight="1">
      <c r="A29" s="5" t="s">
        <v>94</v>
      </c>
      <c r="B29" s="286" t="s">
        <v>239</v>
      </c>
      <c r="C29" s="157">
        <v>17.036446256264501</v>
      </c>
      <c r="D29" s="157">
        <v>63.156967611638898</v>
      </c>
      <c r="E29" s="157">
        <v>19.806586132096601</v>
      </c>
      <c r="G29" s="5" t="s">
        <v>22</v>
      </c>
      <c r="H29" s="290" t="s">
        <v>209</v>
      </c>
      <c r="I29" s="107">
        <v>15.9478207670979</v>
      </c>
      <c r="J29" s="107">
        <v>60.157090277572202</v>
      </c>
      <c r="K29" s="107">
        <v>23.8950889553299</v>
      </c>
    </row>
    <row r="30" spans="1:11" s="5" customFormat="1" ht="12.75" customHeight="1">
      <c r="A30" s="5" t="s">
        <v>18</v>
      </c>
      <c r="B30" s="290" t="s">
        <v>207</v>
      </c>
      <c r="C30" s="157">
        <v>17.938994229183798</v>
      </c>
      <c r="D30" s="157">
        <v>62.581647536305397</v>
      </c>
      <c r="E30" s="157">
        <v>19.479358234510698</v>
      </c>
      <c r="G30" s="5" t="s">
        <v>94</v>
      </c>
      <c r="H30" s="286" t="s">
        <v>239</v>
      </c>
      <c r="I30" s="107">
        <v>16.208662458633501</v>
      </c>
      <c r="J30" s="107">
        <v>59.962174707040802</v>
      </c>
      <c r="K30" s="107">
        <v>23.8291628343257</v>
      </c>
    </row>
    <row r="31" spans="1:11" s="5" customFormat="1" ht="19.5" customHeight="1">
      <c r="A31" s="5" t="s">
        <v>26</v>
      </c>
      <c r="B31" s="290" t="s">
        <v>214</v>
      </c>
      <c r="C31" s="157">
        <v>18.68076613058</v>
      </c>
      <c r="D31" s="157">
        <v>61.992476874064401</v>
      </c>
      <c r="E31" s="157">
        <v>19.326756995355598</v>
      </c>
      <c r="G31" s="5" t="s">
        <v>16</v>
      </c>
      <c r="H31" s="290" t="s">
        <v>195</v>
      </c>
      <c r="I31" s="107">
        <v>17.1766565262858</v>
      </c>
      <c r="J31" s="107">
        <v>59.427583420477198</v>
      </c>
      <c r="K31" s="107">
        <v>23.395760053237002</v>
      </c>
    </row>
    <row r="32" spans="1:11" s="5" customFormat="1" ht="12.75" customHeight="1">
      <c r="A32" s="5" t="s">
        <v>7</v>
      </c>
      <c r="B32" s="290" t="s">
        <v>189</v>
      </c>
      <c r="C32" s="157">
        <v>17.498606621335401</v>
      </c>
      <c r="D32" s="157">
        <v>63.184706275777501</v>
      </c>
      <c r="E32" s="157">
        <v>19.316687102887101</v>
      </c>
      <c r="G32" s="5" t="s">
        <v>28</v>
      </c>
      <c r="H32" s="290" t="s">
        <v>208</v>
      </c>
      <c r="I32" s="107">
        <v>17.8768251066106</v>
      </c>
      <c r="J32" s="107">
        <v>59.131116801628899</v>
      </c>
      <c r="K32" s="107">
        <v>22.992058091760502</v>
      </c>
    </row>
    <row r="33" spans="1:12" s="5" customFormat="1" ht="12.75" customHeight="1">
      <c r="A33" s="5" t="s">
        <v>6</v>
      </c>
      <c r="B33" s="290" t="s">
        <v>205</v>
      </c>
      <c r="C33" s="157">
        <v>16.010261257004</v>
      </c>
      <c r="D33" s="157">
        <v>65.079322216971605</v>
      </c>
      <c r="E33" s="157">
        <v>18.910416526024399</v>
      </c>
      <c r="G33" s="5" t="s">
        <v>26</v>
      </c>
      <c r="H33" s="290" t="s">
        <v>214</v>
      </c>
      <c r="I33" s="107">
        <v>17.832099446273801</v>
      </c>
      <c r="J33" s="107">
        <v>60.346856393501497</v>
      </c>
      <c r="K33" s="107">
        <v>21.821044160224702</v>
      </c>
    </row>
    <row r="34" spans="1:12" s="5" customFormat="1" ht="12.75" customHeight="1">
      <c r="A34" s="5" t="s">
        <v>16</v>
      </c>
      <c r="B34" s="290" t="s">
        <v>195</v>
      </c>
      <c r="C34" s="157">
        <v>18.8032544378698</v>
      </c>
      <c r="D34" s="157">
        <v>63.350887573964499</v>
      </c>
      <c r="E34" s="157">
        <v>17.845857988165701</v>
      </c>
      <c r="G34" s="5" t="s">
        <v>10</v>
      </c>
      <c r="H34" s="290" t="s">
        <v>216</v>
      </c>
      <c r="I34" s="107">
        <v>18.8799379896465</v>
      </c>
      <c r="J34" s="107">
        <v>59.534553239395002</v>
      </c>
      <c r="K34" s="107">
        <v>21.585508770958501</v>
      </c>
    </row>
    <row r="35" spans="1:12" s="5" customFormat="1" ht="12.75" customHeight="1">
      <c r="A35" s="5" t="s">
        <v>28</v>
      </c>
      <c r="B35" s="290" t="s">
        <v>208</v>
      </c>
      <c r="C35" s="157">
        <v>19.7928893905192</v>
      </c>
      <c r="D35" s="157">
        <v>63.312076749435697</v>
      </c>
      <c r="E35" s="157">
        <v>16.8950338600451</v>
      </c>
      <c r="G35" s="5" t="s">
        <v>6</v>
      </c>
      <c r="H35" s="290" t="s">
        <v>205</v>
      </c>
      <c r="I35" s="107">
        <v>16.349751716312799</v>
      </c>
      <c r="J35" s="107">
        <v>64.269459512866803</v>
      </c>
      <c r="K35" s="107">
        <v>19.380788770820502</v>
      </c>
    </row>
    <row r="36" spans="1:12" s="5" customFormat="1" ht="19.5" customHeight="1">
      <c r="A36" s="5" t="s">
        <v>134</v>
      </c>
      <c r="B36" s="290" t="s">
        <v>215</v>
      </c>
      <c r="C36" s="157">
        <v>15.291812996082101</v>
      </c>
      <c r="D36" s="157">
        <v>68.327277156371196</v>
      </c>
      <c r="E36" s="157">
        <v>16.3809098475467</v>
      </c>
      <c r="G36" s="5" t="s">
        <v>134</v>
      </c>
      <c r="H36" s="290" t="s">
        <v>215</v>
      </c>
      <c r="I36" s="107">
        <v>14.6558334118027</v>
      </c>
      <c r="J36" s="107">
        <v>66.867996610123896</v>
      </c>
      <c r="K36" s="107">
        <v>18.476169978073401</v>
      </c>
    </row>
    <row r="37" spans="1:12" s="5" customFormat="1" ht="12.75" customHeight="1">
      <c r="A37" s="5" t="s">
        <v>5</v>
      </c>
      <c r="B37" s="290" t="s">
        <v>212</v>
      </c>
      <c r="C37" s="157">
        <v>14.638738423903501</v>
      </c>
      <c r="D37" s="157">
        <v>69.007950375677098</v>
      </c>
      <c r="E37" s="157">
        <v>16.353311200419402</v>
      </c>
      <c r="G37" s="5" t="s">
        <v>13</v>
      </c>
      <c r="H37" s="290" t="s">
        <v>206</v>
      </c>
      <c r="I37" s="107">
        <v>15.7081302248819</v>
      </c>
      <c r="J37" s="107">
        <v>66.860983953976501</v>
      </c>
      <c r="K37" s="107">
        <v>17.430885821141601</v>
      </c>
    </row>
    <row r="38" spans="1:12" s="5" customFormat="1" ht="12.75" customHeight="1">
      <c r="A38" s="117" t="s">
        <v>13</v>
      </c>
      <c r="B38" s="111" t="s">
        <v>206</v>
      </c>
      <c r="C38" s="158">
        <v>16.1278433726903</v>
      </c>
      <c r="D38" s="158">
        <v>68.650023347341701</v>
      </c>
      <c r="E38" s="158">
        <v>15.222133279968</v>
      </c>
      <c r="G38" s="117" t="s">
        <v>5</v>
      </c>
      <c r="H38" s="111" t="s">
        <v>212</v>
      </c>
      <c r="I38" s="124">
        <v>14.9319122416154</v>
      </c>
      <c r="J38" s="124">
        <v>68.228076264260395</v>
      </c>
      <c r="K38" s="124">
        <v>16.840011494124202</v>
      </c>
    </row>
    <row r="39" spans="1:12" s="5" customFormat="1" ht="12.75">
      <c r="C39" s="149"/>
      <c r="D39" s="149"/>
      <c r="E39" s="149"/>
      <c r="I39" s="107"/>
      <c r="J39" s="107"/>
      <c r="K39" s="107"/>
    </row>
    <row r="40" spans="1:12" s="5" customFormat="1" ht="12.75">
      <c r="A40" s="22" t="s">
        <v>55</v>
      </c>
      <c r="B40" s="22"/>
    </row>
    <row r="41" spans="1:12" s="9" customFormat="1" ht="22.5" customHeight="1">
      <c r="A41" s="384" t="s">
        <v>248</v>
      </c>
      <c r="B41" s="384"/>
      <c r="C41" s="384"/>
      <c r="D41" s="384"/>
      <c r="E41" s="384"/>
      <c r="F41" s="384"/>
      <c r="G41" s="384"/>
      <c r="H41" s="384"/>
      <c r="I41" s="384"/>
      <c r="J41" s="384"/>
      <c r="K41" s="384"/>
      <c r="L41" s="23"/>
    </row>
    <row r="42" spans="1:12" s="9" customFormat="1" ht="12.75">
      <c r="A42" s="373"/>
      <c r="B42" s="373"/>
      <c r="C42" s="400"/>
      <c r="H42" s="279"/>
    </row>
    <row r="43" spans="1:12" ht="12" customHeight="1">
      <c r="A43" s="245" t="s">
        <v>79</v>
      </c>
      <c r="B43" s="245"/>
      <c r="C43" s="245"/>
      <c r="D43" s="233"/>
    </row>
    <row r="44" spans="1:12">
      <c r="A44" s="373"/>
      <c r="B44" s="373"/>
      <c r="C44" s="374"/>
      <c r="D44" s="374"/>
    </row>
  </sheetData>
  <sortState ref="A6:E38">
    <sortCondition descending="1" ref="E6:E38"/>
  </sortState>
  <mergeCells count="6">
    <mergeCell ref="A1:I1"/>
    <mergeCell ref="A42:C42"/>
    <mergeCell ref="A44:D44"/>
    <mergeCell ref="A4:E4"/>
    <mergeCell ref="G4:K4"/>
    <mergeCell ref="A41:K41"/>
  </mergeCells>
  <phoneticPr fontId="13" type="noConversion"/>
  <hyperlinks>
    <hyperlink ref="A2" location="Contents!A1" display="Back to contents page "/>
  </hyperlinks>
  <pageMargins left="0.75" right="0.75" top="1" bottom="1" header="0.5" footer="0.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56" customWidth="1"/>
    <col min="2" max="2" width="9.140625" style="56"/>
    <col min="3" max="8" width="9.140625" style="26"/>
    <col min="9" max="10" width="18.28515625" style="26" customWidth="1"/>
    <col min="11" max="11" width="17.85546875" style="26" customWidth="1"/>
    <col min="12" max="12" width="17.7109375" style="26" customWidth="1"/>
    <col min="13" max="16384" width="9.140625" style="26"/>
  </cols>
  <sheetData>
    <row r="1" spans="1:13" s="63" customFormat="1" ht="18" customHeight="1">
      <c r="A1" s="2" t="s">
        <v>56</v>
      </c>
      <c r="B1" s="2"/>
      <c r="C1" s="2"/>
      <c r="D1" s="2"/>
      <c r="E1" s="2"/>
      <c r="F1" s="2"/>
      <c r="G1" s="2"/>
      <c r="H1" s="2"/>
      <c r="I1" s="2"/>
    </row>
    <row r="2" spans="1:13" s="63" customFormat="1" ht="15" customHeight="1">
      <c r="A2" s="54" t="s">
        <v>0</v>
      </c>
      <c r="B2" s="55"/>
    </row>
    <row r="3" spans="1:13" s="63" customFormat="1" ht="15" customHeight="1">
      <c r="A3" s="55"/>
      <c r="B3" s="55"/>
    </row>
    <row r="4" spans="1:13" s="63" customFormat="1" ht="15" customHeight="1">
      <c r="A4" s="54" t="s">
        <v>1</v>
      </c>
      <c r="B4" s="89" t="s">
        <v>78</v>
      </c>
    </row>
    <row r="5" spans="1:13" s="64" customFormat="1" ht="15" customHeight="1">
      <c r="A5" s="71" t="s">
        <v>81</v>
      </c>
      <c r="B5" s="26" t="s">
        <v>56</v>
      </c>
      <c r="C5" s="26"/>
      <c r="D5" s="26"/>
      <c r="E5" s="26"/>
      <c r="F5" s="26"/>
      <c r="G5" s="26"/>
      <c r="H5" s="26"/>
      <c r="I5" s="26"/>
      <c r="J5" s="26"/>
      <c r="K5" s="26"/>
      <c r="L5" s="26"/>
    </row>
    <row r="6" spans="1:13" s="64" customFormat="1" ht="15" customHeight="1">
      <c r="A6" s="30" t="s">
        <v>43</v>
      </c>
      <c r="B6" s="26" t="s">
        <v>44</v>
      </c>
      <c r="C6" s="26"/>
      <c r="D6" s="26"/>
      <c r="E6" s="26"/>
      <c r="F6" s="26"/>
      <c r="G6" s="26"/>
      <c r="H6" s="26"/>
      <c r="I6" s="26"/>
      <c r="J6" s="26"/>
      <c r="K6" s="26"/>
      <c r="L6" s="26"/>
    </row>
    <row r="7" spans="1:13" s="64" customFormat="1" ht="15" customHeight="1">
      <c r="A7" s="30" t="s">
        <v>68</v>
      </c>
      <c r="B7" s="26" t="s">
        <v>166</v>
      </c>
      <c r="C7" s="26"/>
      <c r="D7" s="26"/>
      <c r="E7" s="26"/>
      <c r="F7" s="26"/>
      <c r="G7" s="26"/>
      <c r="H7" s="26"/>
      <c r="I7" s="26"/>
      <c r="J7" s="26"/>
      <c r="K7" s="26"/>
      <c r="L7" s="26"/>
    </row>
    <row r="8" spans="1:13" s="64" customFormat="1" ht="15" customHeight="1">
      <c r="A8" s="59" t="s">
        <v>69</v>
      </c>
      <c r="B8" s="26" t="s">
        <v>167</v>
      </c>
      <c r="C8" s="26"/>
      <c r="D8" s="26"/>
      <c r="E8" s="26"/>
      <c r="F8" s="26"/>
      <c r="G8" s="26"/>
      <c r="H8" s="26"/>
      <c r="I8" s="26"/>
      <c r="J8" s="26"/>
      <c r="K8" s="26"/>
      <c r="L8" s="26"/>
      <c r="M8" s="16"/>
    </row>
    <row r="9" spans="1:13" s="64" customFormat="1" ht="15" customHeight="1">
      <c r="A9" s="59" t="s">
        <v>156</v>
      </c>
      <c r="B9" s="26" t="s">
        <v>168</v>
      </c>
      <c r="C9" s="26"/>
      <c r="D9" s="26"/>
      <c r="E9" s="26"/>
      <c r="F9" s="26"/>
      <c r="G9" s="26"/>
      <c r="H9" s="26"/>
      <c r="I9" s="26"/>
      <c r="J9" s="26"/>
      <c r="K9" s="26"/>
      <c r="L9" s="26"/>
    </row>
    <row r="10" spans="1:13" s="64" customFormat="1" ht="15" customHeight="1">
      <c r="A10" s="341" t="s">
        <v>75</v>
      </c>
      <c r="B10" s="26" t="s">
        <v>175</v>
      </c>
      <c r="C10" s="26"/>
      <c r="D10" s="26"/>
      <c r="E10" s="26"/>
      <c r="F10" s="26"/>
      <c r="G10" s="26"/>
      <c r="H10" s="26"/>
      <c r="I10" s="26"/>
      <c r="J10" s="26"/>
      <c r="K10" s="26"/>
      <c r="L10" s="26"/>
      <c r="M10" s="16"/>
    </row>
    <row r="11" spans="1:13" s="64" customFormat="1" ht="15" customHeight="1">
      <c r="A11" s="341" t="s">
        <v>155</v>
      </c>
      <c r="B11" s="26" t="s">
        <v>178</v>
      </c>
      <c r="C11" s="26"/>
      <c r="D11" s="26"/>
      <c r="E11" s="26"/>
      <c r="F11" s="26"/>
      <c r="G11" s="26"/>
      <c r="H11" s="26"/>
      <c r="I11" s="26"/>
      <c r="J11" s="26"/>
      <c r="K11" s="26"/>
      <c r="L11" s="26"/>
      <c r="M11" s="16"/>
    </row>
    <row r="12" spans="1:13" s="64" customFormat="1" ht="15" customHeight="1">
      <c r="A12" s="341" t="s">
        <v>98</v>
      </c>
      <c r="B12" s="26" t="s">
        <v>169</v>
      </c>
      <c r="C12" s="26"/>
      <c r="D12" s="26"/>
      <c r="E12" s="26"/>
      <c r="F12" s="26"/>
      <c r="G12" s="26"/>
      <c r="H12" s="26"/>
      <c r="I12" s="26"/>
      <c r="J12" s="26"/>
      <c r="K12" s="26"/>
      <c r="L12" s="26"/>
    </row>
    <row r="13" spans="1:13" s="64" customFormat="1" ht="15" customHeight="1">
      <c r="A13" s="341" t="s">
        <v>99</v>
      </c>
      <c r="B13" s="26" t="s">
        <v>170</v>
      </c>
      <c r="C13" s="26"/>
      <c r="D13" s="26"/>
      <c r="E13" s="26"/>
      <c r="F13" s="26"/>
      <c r="G13" s="26"/>
      <c r="H13" s="26"/>
      <c r="I13" s="26"/>
      <c r="J13" s="26"/>
      <c r="K13" s="26"/>
      <c r="L13" s="26"/>
    </row>
    <row r="14" spans="1:13" s="64" customFormat="1" ht="15" customHeight="1">
      <c r="A14" s="341" t="s">
        <v>110</v>
      </c>
      <c r="B14" s="26" t="s">
        <v>172</v>
      </c>
      <c r="C14" s="26"/>
      <c r="D14" s="26"/>
      <c r="E14" s="26"/>
      <c r="F14" s="26"/>
      <c r="G14" s="26"/>
      <c r="H14" s="26"/>
      <c r="I14" s="26"/>
      <c r="J14" s="26"/>
      <c r="K14" s="26"/>
      <c r="L14" s="26"/>
    </row>
    <row r="15" spans="1:13" s="64" customFormat="1" ht="15" customHeight="1">
      <c r="A15" s="341" t="s">
        <v>112</v>
      </c>
      <c r="B15" s="26" t="s">
        <v>171</v>
      </c>
      <c r="C15" s="26"/>
      <c r="D15" s="26"/>
      <c r="E15" s="26"/>
      <c r="F15" s="26"/>
      <c r="G15" s="26"/>
      <c r="H15" s="26"/>
      <c r="I15" s="26"/>
      <c r="J15" s="26"/>
      <c r="K15" s="26"/>
      <c r="L15" s="26"/>
    </row>
    <row r="16" spans="1:13" s="64" customFormat="1" ht="15" customHeight="1">
      <c r="A16" s="341" t="s">
        <v>34</v>
      </c>
      <c r="B16" s="26" t="s">
        <v>173</v>
      </c>
      <c r="C16" s="26"/>
      <c r="D16" s="26"/>
      <c r="E16" s="26"/>
      <c r="F16" s="26"/>
      <c r="G16" s="26"/>
      <c r="H16" s="26"/>
      <c r="I16" s="26"/>
      <c r="J16" s="26"/>
      <c r="K16" s="26"/>
      <c r="L16" s="26"/>
    </row>
    <row r="17" spans="1:13" s="64" customFormat="1" ht="15" customHeight="1">
      <c r="A17" s="341" t="s">
        <v>57</v>
      </c>
      <c r="B17" s="26" t="s">
        <v>176</v>
      </c>
      <c r="C17" s="26"/>
      <c r="D17" s="26"/>
      <c r="E17" s="26"/>
      <c r="F17" s="26"/>
      <c r="G17" s="26"/>
      <c r="H17" s="26"/>
      <c r="I17" s="26"/>
      <c r="J17" s="26"/>
      <c r="K17" s="26"/>
      <c r="L17" s="26"/>
    </row>
    <row r="18" spans="1:13" s="64" customFormat="1" ht="15" customHeight="1">
      <c r="A18" s="341" t="s">
        <v>58</v>
      </c>
      <c r="B18" s="26" t="s">
        <v>237</v>
      </c>
      <c r="C18" s="26"/>
      <c r="D18" s="26"/>
      <c r="E18" s="26"/>
      <c r="F18" s="26"/>
      <c r="G18" s="26"/>
      <c r="H18" s="26"/>
      <c r="I18" s="26"/>
      <c r="J18" s="26"/>
      <c r="K18" s="26"/>
      <c r="L18" s="26"/>
      <c r="M18" s="16"/>
    </row>
    <row r="19" spans="1:13" s="64" customFormat="1" ht="15" customHeight="1">
      <c r="A19" s="341" t="s">
        <v>59</v>
      </c>
      <c r="B19" s="26" t="s">
        <v>118</v>
      </c>
      <c r="C19" s="26"/>
      <c r="D19" s="26"/>
      <c r="E19" s="26"/>
      <c r="F19" s="26"/>
      <c r="G19" s="26"/>
      <c r="H19" s="26"/>
      <c r="I19" s="26"/>
      <c r="J19" s="26"/>
      <c r="K19" s="26"/>
      <c r="L19" s="26"/>
      <c r="M19" s="16"/>
    </row>
    <row r="20" spans="1:13" s="64" customFormat="1" ht="15" customHeight="1">
      <c r="A20" s="341" t="s">
        <v>60</v>
      </c>
      <c r="B20" s="26" t="s">
        <v>119</v>
      </c>
      <c r="C20" s="26"/>
      <c r="D20" s="26"/>
      <c r="E20" s="26"/>
      <c r="F20" s="26"/>
      <c r="G20" s="26"/>
      <c r="H20" s="26"/>
      <c r="I20" s="26"/>
      <c r="J20" s="26"/>
      <c r="K20" s="26"/>
      <c r="L20" s="26"/>
      <c r="M20" s="16"/>
    </row>
    <row r="21" spans="1:13" s="64" customFormat="1" ht="15" customHeight="1">
      <c r="A21" s="341" t="s">
        <v>61</v>
      </c>
      <c r="B21" s="26" t="s">
        <v>120</v>
      </c>
      <c r="C21" s="26"/>
      <c r="D21" s="26"/>
      <c r="E21" s="26"/>
      <c r="F21" s="26"/>
      <c r="G21" s="26"/>
      <c r="H21" s="26"/>
      <c r="I21" s="26"/>
      <c r="J21" s="26"/>
      <c r="K21" s="26"/>
      <c r="L21" s="26"/>
      <c r="M21" s="16"/>
    </row>
    <row r="22" spans="1:13" s="64" customFormat="1" ht="15" customHeight="1">
      <c r="A22" s="341" t="s">
        <v>62</v>
      </c>
      <c r="B22" s="26" t="s">
        <v>121</v>
      </c>
      <c r="C22" s="26"/>
      <c r="D22" s="26"/>
      <c r="E22" s="26"/>
      <c r="F22" s="26"/>
      <c r="G22" s="26"/>
      <c r="H22" s="26"/>
      <c r="I22" s="26"/>
      <c r="J22" s="26"/>
      <c r="K22" s="26"/>
      <c r="L22" s="26"/>
      <c r="M22" s="16"/>
    </row>
    <row r="23" spans="1:13" s="64" customFormat="1" ht="15" customHeight="1">
      <c r="A23" s="341" t="s">
        <v>63</v>
      </c>
      <c r="B23" s="26" t="s">
        <v>174</v>
      </c>
      <c r="C23" s="26"/>
      <c r="D23" s="26"/>
      <c r="E23" s="26"/>
      <c r="F23" s="26"/>
      <c r="G23" s="26"/>
      <c r="H23" s="26"/>
      <c r="I23" s="26"/>
      <c r="J23" s="26"/>
      <c r="K23" s="26"/>
      <c r="L23" s="26"/>
      <c r="M23" s="16"/>
    </row>
    <row r="24" spans="1:13" s="64" customFormat="1" ht="15" customHeight="1">
      <c r="A24" s="341" t="s">
        <v>76</v>
      </c>
      <c r="B24" s="26" t="s">
        <v>177</v>
      </c>
      <c r="C24" s="26"/>
      <c r="D24" s="26"/>
      <c r="E24" s="26"/>
      <c r="F24" s="26"/>
      <c r="G24" s="26"/>
      <c r="H24" s="26"/>
      <c r="I24" s="26"/>
      <c r="J24" s="26"/>
      <c r="K24" s="26"/>
      <c r="L24" s="26"/>
      <c r="M24" s="16"/>
    </row>
    <row r="25" spans="1:13" s="64" customFormat="1" ht="15" customHeight="1">
      <c r="A25" s="341" t="s">
        <v>77</v>
      </c>
      <c r="B25" s="26" t="s">
        <v>179</v>
      </c>
      <c r="C25" s="26"/>
      <c r="D25" s="26"/>
      <c r="E25" s="26"/>
      <c r="F25" s="26"/>
      <c r="G25" s="26"/>
      <c r="H25" s="26"/>
      <c r="I25" s="26"/>
      <c r="J25" s="26"/>
      <c r="K25" s="26"/>
      <c r="L25" s="26"/>
      <c r="M25" s="16"/>
    </row>
    <row r="26" spans="1:13" s="64" customFormat="1" ht="15" customHeight="1">
      <c r="A26" s="71" t="s">
        <v>55</v>
      </c>
      <c r="B26" s="73" t="s">
        <v>122</v>
      </c>
      <c r="C26" s="73"/>
      <c r="D26" s="73"/>
      <c r="E26" s="73"/>
      <c r="F26" s="73"/>
      <c r="G26" s="73"/>
      <c r="H26" s="73"/>
      <c r="I26" s="73"/>
      <c r="J26" s="73"/>
      <c r="K26" s="73"/>
      <c r="L26" s="61"/>
    </row>
    <row r="27" spans="1:13" s="64" customFormat="1" ht="15" customHeight="1">
      <c r="B27" s="72" t="s">
        <v>79</v>
      </c>
      <c r="C27" s="72"/>
      <c r="D27" s="72"/>
      <c r="E27" s="72"/>
      <c r="F27" s="72"/>
      <c r="G27" s="72"/>
      <c r="H27" s="72"/>
      <c r="I27" s="72"/>
      <c r="J27" s="72"/>
      <c r="K27" s="72"/>
      <c r="L27" s="26"/>
      <c r="M27" s="16"/>
    </row>
    <row r="28" spans="1:13" s="65" customFormat="1" ht="15" customHeight="1">
      <c r="B28" s="71"/>
      <c r="C28" s="28"/>
      <c r="D28" s="28"/>
      <c r="E28" s="28"/>
      <c r="F28" s="28"/>
      <c r="G28" s="28"/>
      <c r="H28" s="28"/>
      <c r="I28" s="28"/>
      <c r="J28" s="28"/>
      <c r="K28" s="28"/>
      <c r="L28" s="28"/>
    </row>
    <row r="29" spans="1:13" s="65" customFormat="1" ht="15" customHeight="1">
      <c r="A29" s="72"/>
      <c r="B29" s="62"/>
      <c r="C29" s="62"/>
      <c r="D29" s="62"/>
      <c r="E29" s="62"/>
      <c r="F29" s="62"/>
      <c r="G29" s="62"/>
    </row>
    <row r="30" spans="1:13" s="63" customFormat="1" ht="15" customHeight="1">
      <c r="A30" s="55"/>
      <c r="B30" s="55"/>
    </row>
    <row r="31" spans="1:13" s="63" customFormat="1" ht="15" customHeight="1">
      <c r="A31" s="62"/>
      <c r="B31" s="66"/>
      <c r="C31" s="66"/>
    </row>
  </sheetData>
  <pageMargins left="0.75" right="0.75" top="1" bottom="1" header="0.5" footer="0.5"/>
  <pageSetup paperSize="9" scale="7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election sqref="A1:O1"/>
    </sheetView>
  </sheetViews>
  <sheetFormatPr defaultRowHeight="12.75"/>
  <cols>
    <col min="1" max="16384" width="9.140625" style="25"/>
  </cols>
  <sheetData>
    <row r="1" spans="1:21" s="33" customFormat="1" ht="18" customHeight="1">
      <c r="A1" s="388" t="s">
        <v>251</v>
      </c>
      <c r="B1" s="388"/>
      <c r="C1" s="388"/>
      <c r="D1" s="388"/>
      <c r="E1" s="388"/>
      <c r="F1" s="388"/>
      <c r="G1" s="388"/>
      <c r="H1" s="388"/>
      <c r="I1" s="388"/>
      <c r="J1" s="388"/>
      <c r="K1" s="388"/>
      <c r="L1" s="388"/>
      <c r="M1" s="388"/>
      <c r="N1" s="388"/>
      <c r="O1" s="388"/>
      <c r="P1" s="360"/>
      <c r="Q1" s="360"/>
      <c r="R1" s="360"/>
      <c r="S1" s="360"/>
      <c r="T1" s="360"/>
      <c r="U1" s="360"/>
    </row>
    <row r="2" spans="1:21">
      <c r="A2" s="190"/>
    </row>
    <row r="8" spans="1:21" ht="15.75">
      <c r="S8" s="202"/>
    </row>
    <row r="9" spans="1:21" ht="15.75">
      <c r="S9" s="202"/>
    </row>
    <row r="63" spans="22:22" ht="12.75" customHeight="1">
      <c r="V63" s="201"/>
    </row>
    <row r="64" spans="22:22" ht="12.75" customHeight="1">
      <c r="V64" s="201"/>
    </row>
    <row r="65" spans="1:22" ht="12.75" customHeight="1">
      <c r="V65" s="201"/>
    </row>
    <row r="66" spans="1:22" ht="12.75" customHeight="1">
      <c r="V66" s="201"/>
    </row>
    <row r="67" spans="1:22" s="349" customFormat="1" ht="11.25">
      <c r="A67" s="8" t="s">
        <v>240</v>
      </c>
    </row>
    <row r="68" spans="1:22" s="349" customFormat="1" ht="11.25">
      <c r="A68" s="372" t="s">
        <v>157</v>
      </c>
      <c r="B68" s="372"/>
      <c r="C68" s="372"/>
      <c r="D68" s="372"/>
      <c r="E68" s="372"/>
      <c r="F68" s="372"/>
      <c r="G68" s="372"/>
      <c r="H68" s="372"/>
      <c r="I68" s="372"/>
      <c r="J68" s="372"/>
      <c r="K68" s="372"/>
      <c r="L68" s="372"/>
      <c r="M68" s="372"/>
      <c r="N68" s="372"/>
      <c r="O68" s="372"/>
    </row>
    <row r="69" spans="1:22" s="349" customFormat="1" ht="33.75" customHeight="1">
      <c r="A69" s="384" t="s">
        <v>248</v>
      </c>
      <c r="B69" s="384"/>
      <c r="C69" s="384"/>
      <c r="D69" s="384"/>
      <c r="E69" s="384"/>
      <c r="F69" s="384"/>
      <c r="G69" s="384"/>
      <c r="H69" s="384"/>
      <c r="I69" s="384"/>
      <c r="J69" s="384"/>
      <c r="K69" s="384"/>
      <c r="L69" s="384"/>
      <c r="M69" s="384"/>
      <c r="N69" s="384"/>
      <c r="O69" s="384"/>
      <c r="P69" s="78"/>
      <c r="Q69" s="78"/>
      <c r="R69" s="78"/>
      <c r="S69" s="78"/>
      <c r="T69" s="78"/>
      <c r="U69" s="78"/>
    </row>
    <row r="71" spans="1:22">
      <c r="A71" s="372" t="s">
        <v>79</v>
      </c>
      <c r="B71" s="372"/>
    </row>
  </sheetData>
  <mergeCells count="4">
    <mergeCell ref="A69:O69"/>
    <mergeCell ref="A1:O1"/>
    <mergeCell ref="A71:B71"/>
    <mergeCell ref="A68:O68"/>
  </mergeCells>
  <pageMargins left="0.7" right="0.7" top="0.75" bottom="0.75" header="0.3" footer="0.3"/>
  <pageSetup paperSize="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9"/>
  <sheetViews>
    <sheetView workbookViewId="0">
      <selection sqref="A1:G1"/>
    </sheetView>
  </sheetViews>
  <sheetFormatPr defaultRowHeight="15"/>
  <cols>
    <col min="1" max="1" width="25.5703125" style="7" customWidth="1"/>
    <col min="2" max="2" width="12" style="7" customWidth="1"/>
    <col min="3" max="3" width="18.85546875" style="7" customWidth="1"/>
    <col min="4" max="4" width="4.7109375" style="7" customWidth="1"/>
    <col min="5" max="5" width="25.5703125" style="7" customWidth="1"/>
    <col min="6" max="6" width="12" style="7" customWidth="1"/>
    <col min="7" max="7" width="18.85546875" style="7" customWidth="1"/>
    <col min="8" max="8" width="4.7109375" style="7" customWidth="1"/>
    <col min="9" max="9" width="25.5703125" style="7" customWidth="1"/>
    <col min="10" max="10" width="12" style="7" customWidth="1"/>
    <col min="11" max="11" width="18.85546875" style="7" customWidth="1"/>
    <col min="12" max="12" width="4.7109375" style="7" customWidth="1"/>
    <col min="13" max="13" width="25.5703125" style="7" customWidth="1"/>
    <col min="14" max="14" width="12" style="7" customWidth="1"/>
    <col min="15" max="15" width="18.85546875" style="7" customWidth="1"/>
    <col min="16" max="16" width="9.140625" style="7"/>
    <col min="17" max="17" width="7.140625" style="7" customWidth="1"/>
    <col min="18" max="16384" width="9.140625" style="7"/>
  </cols>
  <sheetData>
    <row r="1" spans="1:17" s="3" customFormat="1" ht="18" customHeight="1">
      <c r="A1" s="375" t="s">
        <v>251</v>
      </c>
      <c r="B1" s="375"/>
      <c r="C1" s="375"/>
      <c r="D1" s="375"/>
      <c r="E1" s="375"/>
      <c r="F1" s="375"/>
      <c r="G1" s="375"/>
      <c r="H1" s="348"/>
      <c r="I1" s="348"/>
      <c r="J1" s="348"/>
      <c r="K1" s="348"/>
      <c r="L1" s="348"/>
      <c r="M1" s="348"/>
      <c r="N1" s="348"/>
      <c r="O1" s="348"/>
      <c r="P1" s="2"/>
      <c r="Q1" s="2"/>
    </row>
    <row r="2" spans="1:17" s="5" customFormat="1" ht="12.75">
      <c r="A2" s="4" t="s">
        <v>31</v>
      </c>
      <c r="B2" s="4"/>
    </row>
    <row r="3" spans="1:17" s="5" customFormat="1" ht="12.75"/>
    <row r="4" spans="1:17" s="28" customFormat="1" ht="12.75">
      <c r="A4" s="399" t="s">
        <v>116</v>
      </c>
      <c r="B4" s="399"/>
      <c r="C4" s="399"/>
      <c r="E4" s="399" t="s">
        <v>29</v>
      </c>
      <c r="F4" s="399"/>
      <c r="G4" s="399"/>
      <c r="I4" s="399" t="s">
        <v>96</v>
      </c>
      <c r="J4" s="399"/>
      <c r="K4" s="399"/>
      <c r="M4" s="399" t="s">
        <v>109</v>
      </c>
      <c r="N4" s="399"/>
      <c r="O4" s="399"/>
    </row>
    <row r="5" spans="1:17" s="259" customFormat="1" ht="18" customHeight="1">
      <c r="A5" s="305" t="s">
        <v>30</v>
      </c>
      <c r="B5" s="305" t="s">
        <v>238</v>
      </c>
      <c r="C5" s="304" t="s">
        <v>84</v>
      </c>
      <c r="E5" s="305" t="s">
        <v>30</v>
      </c>
      <c r="F5" s="305" t="s">
        <v>238</v>
      </c>
      <c r="G5" s="304" t="s">
        <v>84</v>
      </c>
      <c r="I5" s="305" t="s">
        <v>30</v>
      </c>
      <c r="J5" s="305" t="s">
        <v>238</v>
      </c>
      <c r="K5" s="304" t="s">
        <v>84</v>
      </c>
      <c r="M5" s="305" t="s">
        <v>30</v>
      </c>
      <c r="N5" s="305" t="s">
        <v>238</v>
      </c>
      <c r="O5" s="304" t="s">
        <v>84</v>
      </c>
    </row>
    <row r="6" spans="1:17" s="169" customFormat="1" ht="18" customHeight="1">
      <c r="A6" s="176" t="s">
        <v>94</v>
      </c>
      <c r="B6" s="176" t="s">
        <v>239</v>
      </c>
      <c r="C6" s="306">
        <v>1.4370374110495601</v>
      </c>
      <c r="E6" s="176" t="s">
        <v>94</v>
      </c>
      <c r="F6" s="176" t="s">
        <v>239</v>
      </c>
      <c r="G6" s="306">
        <v>1.22426223159306</v>
      </c>
      <c r="I6" s="176" t="s">
        <v>94</v>
      </c>
      <c r="J6" s="176" t="s">
        <v>239</v>
      </c>
      <c r="K6" s="306">
        <v>28.270602297253198</v>
      </c>
      <c r="M6" s="176" t="s">
        <v>94</v>
      </c>
      <c r="N6" s="176" t="s">
        <v>239</v>
      </c>
      <c r="O6" s="306">
        <v>85.406635613681203</v>
      </c>
    </row>
    <row r="7" spans="1:17" s="5" customFormat="1" ht="12.75">
      <c r="C7" s="13"/>
      <c r="E7" s="4"/>
      <c r="F7" s="4"/>
      <c r="G7" s="107"/>
      <c r="K7" s="13"/>
      <c r="O7" s="107"/>
    </row>
    <row r="8" spans="1:17" s="5" customFormat="1" ht="18" customHeight="1">
      <c r="A8" s="116" t="s">
        <v>30</v>
      </c>
      <c r="B8" s="116" t="s">
        <v>238</v>
      </c>
      <c r="C8" s="147" t="s">
        <v>84</v>
      </c>
      <c r="E8" s="116" t="s">
        <v>30</v>
      </c>
      <c r="F8" s="116" t="s">
        <v>238</v>
      </c>
      <c r="G8" s="146" t="s">
        <v>84</v>
      </c>
      <c r="I8" s="116" t="s">
        <v>30</v>
      </c>
      <c r="J8" s="116" t="s">
        <v>238</v>
      </c>
      <c r="K8" s="147" t="s">
        <v>84</v>
      </c>
      <c r="M8" s="108" t="s">
        <v>30</v>
      </c>
      <c r="N8" s="108" t="s">
        <v>238</v>
      </c>
      <c r="O8" s="146" t="s">
        <v>84</v>
      </c>
    </row>
    <row r="9" spans="1:17" s="5" customFormat="1" ht="19.5" customHeight="1">
      <c r="A9" s="20" t="s">
        <v>100</v>
      </c>
      <c r="B9" s="20" t="s">
        <v>217</v>
      </c>
      <c r="C9" s="251">
        <v>-27.871812232001801</v>
      </c>
      <c r="E9" s="20" t="s">
        <v>100</v>
      </c>
      <c r="F9" s="20" t="s">
        <v>217</v>
      </c>
      <c r="G9" s="251">
        <v>-20.744309896658802</v>
      </c>
      <c r="I9" s="20" t="s">
        <v>100</v>
      </c>
      <c r="J9" s="20" t="s">
        <v>217</v>
      </c>
      <c r="K9" s="251">
        <v>10.9565711041726</v>
      </c>
      <c r="M9" s="12" t="s">
        <v>100</v>
      </c>
      <c r="N9" s="12" t="s">
        <v>217</v>
      </c>
      <c r="O9" s="251">
        <v>63.642541624193001</v>
      </c>
    </row>
    <row r="10" spans="1:17" s="5" customFormat="1" ht="12.75" customHeight="1">
      <c r="A10" s="173" t="s">
        <v>103</v>
      </c>
      <c r="B10" s="282" t="s">
        <v>220</v>
      </c>
      <c r="C10" s="123">
        <v>-11.260738332946399</v>
      </c>
      <c r="D10" s="6"/>
      <c r="E10" s="20" t="s">
        <v>135</v>
      </c>
      <c r="F10" s="20" t="s">
        <v>219</v>
      </c>
      <c r="G10" s="123">
        <v>-13.011079254465001</v>
      </c>
      <c r="I10" s="20" t="s">
        <v>132</v>
      </c>
      <c r="J10" s="20" t="s">
        <v>218</v>
      </c>
      <c r="K10" s="123">
        <v>16.112525392784601</v>
      </c>
      <c r="M10" s="12" t="s">
        <v>136</v>
      </c>
      <c r="N10" s="12" t="s">
        <v>225</v>
      </c>
      <c r="O10" s="123">
        <v>69.317349088577501</v>
      </c>
    </row>
    <row r="11" spans="1:17" s="5" customFormat="1" ht="12.75" customHeight="1">
      <c r="A11" s="20" t="s">
        <v>135</v>
      </c>
      <c r="B11" s="20" t="s">
        <v>219</v>
      </c>
      <c r="C11" s="123">
        <v>-10.5337416427506</v>
      </c>
      <c r="D11" s="11"/>
      <c r="E11" s="26" t="s">
        <v>132</v>
      </c>
      <c r="F11" s="26" t="s">
        <v>218</v>
      </c>
      <c r="G11" s="123">
        <v>-12.909666758468701</v>
      </c>
      <c r="I11" s="20" t="s">
        <v>135</v>
      </c>
      <c r="J11" s="20" t="s">
        <v>219</v>
      </c>
      <c r="K11" s="123">
        <v>21.452381511303098</v>
      </c>
      <c r="L11" s="13"/>
      <c r="M11" s="12" t="s">
        <v>132</v>
      </c>
      <c r="N11" s="12" t="s">
        <v>218</v>
      </c>
      <c r="O11" s="123">
        <v>73.740486823070597</v>
      </c>
    </row>
    <row r="12" spans="1:17" s="5" customFormat="1" ht="12.75" customHeight="1">
      <c r="A12" s="20" t="s">
        <v>132</v>
      </c>
      <c r="B12" s="20" t="s">
        <v>218</v>
      </c>
      <c r="C12" s="123">
        <v>-8.7516195093409106</v>
      </c>
      <c r="D12" s="11"/>
      <c r="E12" s="20" t="s">
        <v>103</v>
      </c>
      <c r="F12" s="20" t="s">
        <v>220</v>
      </c>
      <c r="G12" s="123">
        <v>-8.1814357823892294</v>
      </c>
      <c r="I12" s="20" t="s">
        <v>105</v>
      </c>
      <c r="J12" s="20" t="s">
        <v>228</v>
      </c>
      <c r="K12" s="123">
        <v>22.7171126158701</v>
      </c>
      <c r="L12" s="13"/>
      <c r="M12" s="12" t="s">
        <v>105</v>
      </c>
      <c r="N12" s="12" t="s">
        <v>228</v>
      </c>
      <c r="O12" s="123">
        <v>76.099210822998899</v>
      </c>
    </row>
    <row r="13" spans="1:17" s="5" customFormat="1" ht="12.75" customHeight="1">
      <c r="A13" s="20" t="s">
        <v>21</v>
      </c>
      <c r="B13" s="20" t="s">
        <v>221</v>
      </c>
      <c r="C13" s="123">
        <v>-8.0985456509189806</v>
      </c>
      <c r="D13" s="11"/>
      <c r="E13" s="20" t="s">
        <v>21</v>
      </c>
      <c r="F13" s="20" t="s">
        <v>221</v>
      </c>
      <c r="G13" s="123">
        <v>-7.9508753592892596</v>
      </c>
      <c r="I13" s="20" t="s">
        <v>136</v>
      </c>
      <c r="J13" s="20" t="s">
        <v>225</v>
      </c>
      <c r="K13" s="123">
        <v>24.225686987236301</v>
      </c>
      <c r="L13" s="13"/>
      <c r="M13" s="76" t="s">
        <v>135</v>
      </c>
      <c r="N13" s="76" t="s">
        <v>219</v>
      </c>
      <c r="O13" s="123">
        <v>82.343433156023195</v>
      </c>
    </row>
    <row r="14" spans="1:17" s="5" customFormat="1" ht="19.5" customHeight="1">
      <c r="A14" s="20" t="s">
        <v>108</v>
      </c>
      <c r="B14" s="20" t="s">
        <v>223</v>
      </c>
      <c r="C14" s="123">
        <v>-6.7274800456100303</v>
      </c>
      <c r="D14" s="11"/>
      <c r="E14" s="20" t="s">
        <v>106</v>
      </c>
      <c r="F14" s="20" t="s">
        <v>224</v>
      </c>
      <c r="G14" s="123">
        <v>-7.3993093776859604</v>
      </c>
      <c r="I14" s="20" t="s">
        <v>108</v>
      </c>
      <c r="J14" s="20" t="s">
        <v>223</v>
      </c>
      <c r="K14" s="123">
        <v>25.2430960715675</v>
      </c>
      <c r="L14" s="13"/>
      <c r="M14" s="12" t="s">
        <v>94</v>
      </c>
      <c r="N14" s="12" t="s">
        <v>239</v>
      </c>
      <c r="O14" s="123">
        <v>85.406635613681203</v>
      </c>
    </row>
    <row r="15" spans="1:17" s="5" customFormat="1" ht="12.75" customHeight="1">
      <c r="A15" s="20" t="s">
        <v>104</v>
      </c>
      <c r="B15" s="20" t="s">
        <v>222</v>
      </c>
      <c r="C15" s="123">
        <v>-6.3676198677844997</v>
      </c>
      <c r="D15" s="11"/>
      <c r="E15" s="20" t="s">
        <v>104</v>
      </c>
      <c r="F15" s="20" t="s">
        <v>222</v>
      </c>
      <c r="G15" s="123">
        <v>-5.4733720619333504</v>
      </c>
      <c r="I15" s="76" t="s">
        <v>21</v>
      </c>
      <c r="J15" s="76" t="s">
        <v>221</v>
      </c>
      <c r="K15" s="123">
        <v>26.9797433898439</v>
      </c>
      <c r="L15" s="13"/>
      <c r="M15" s="12" t="s">
        <v>106</v>
      </c>
      <c r="N15" s="12" t="s">
        <v>224</v>
      </c>
      <c r="O15" s="123">
        <v>89.496887966805005</v>
      </c>
    </row>
    <row r="16" spans="1:17" s="5" customFormat="1" ht="12.75" customHeight="1">
      <c r="A16" s="20" t="s">
        <v>101</v>
      </c>
      <c r="B16" s="20" t="s">
        <v>227</v>
      </c>
      <c r="C16" s="123">
        <v>-0.77312767003137906</v>
      </c>
      <c r="D16" s="11"/>
      <c r="E16" s="20" t="s">
        <v>108</v>
      </c>
      <c r="F16" s="20" t="s">
        <v>223</v>
      </c>
      <c r="G16" s="123">
        <v>-4.2072699149265302</v>
      </c>
      <c r="I16" s="20" t="s">
        <v>23</v>
      </c>
      <c r="J16" s="20" t="s">
        <v>226</v>
      </c>
      <c r="K16" s="123">
        <v>27.456885456885502</v>
      </c>
      <c r="L16" s="13"/>
      <c r="M16" s="12" t="s">
        <v>107</v>
      </c>
      <c r="N16" s="12" t="s">
        <v>229</v>
      </c>
      <c r="O16" s="123">
        <v>90.342806515368395</v>
      </c>
    </row>
    <row r="17" spans="1:15" s="5" customFormat="1" ht="12.75" customHeight="1">
      <c r="A17" s="20" t="s">
        <v>106</v>
      </c>
      <c r="B17" s="20" t="s">
        <v>224</v>
      </c>
      <c r="C17" s="123">
        <v>-8.3905815721852198E-2</v>
      </c>
      <c r="D17" s="21"/>
      <c r="E17" s="20" t="s">
        <v>23</v>
      </c>
      <c r="F17" s="20" t="s">
        <v>226</v>
      </c>
      <c r="G17" s="123">
        <v>-1.17083555082491</v>
      </c>
      <c r="I17" s="20" t="s">
        <v>106</v>
      </c>
      <c r="J17" s="20" t="s">
        <v>224</v>
      </c>
      <c r="K17" s="123">
        <v>27.92978292734</v>
      </c>
      <c r="L17" s="13"/>
      <c r="M17" s="12" t="s">
        <v>23</v>
      </c>
      <c r="N17" s="12" t="s">
        <v>226</v>
      </c>
      <c r="O17" s="123">
        <v>91.187639975331905</v>
      </c>
    </row>
    <row r="18" spans="1:15" s="5" customFormat="1" ht="12.75" customHeight="1">
      <c r="A18" s="20" t="s">
        <v>136</v>
      </c>
      <c r="B18" s="20" t="s">
        <v>225</v>
      </c>
      <c r="C18" s="123">
        <v>1.2617574031949901</v>
      </c>
      <c r="D18" s="11"/>
      <c r="E18" s="20" t="s">
        <v>136</v>
      </c>
      <c r="F18" s="20" t="s">
        <v>225</v>
      </c>
      <c r="G18" s="123">
        <v>-1.11544493144075</v>
      </c>
      <c r="I18" s="20" t="s">
        <v>94</v>
      </c>
      <c r="J18" s="20" t="s">
        <v>239</v>
      </c>
      <c r="K18" s="123">
        <v>28.270602297253198</v>
      </c>
      <c r="L18" s="13"/>
      <c r="M18" s="12" t="s">
        <v>104</v>
      </c>
      <c r="N18" s="12" t="s">
        <v>222</v>
      </c>
      <c r="O18" s="123">
        <v>91.494686743527694</v>
      </c>
    </row>
    <row r="19" spans="1:15" s="5" customFormat="1" ht="19.5" customHeight="1">
      <c r="A19" s="180" t="s">
        <v>94</v>
      </c>
      <c r="B19" s="180" t="s">
        <v>239</v>
      </c>
      <c r="C19" s="123">
        <v>1.4370374110495601</v>
      </c>
      <c r="D19" s="11"/>
      <c r="E19" s="20" t="s">
        <v>101</v>
      </c>
      <c r="F19" s="20" t="s">
        <v>227</v>
      </c>
      <c r="G19" s="123">
        <v>0.81775017678929396</v>
      </c>
      <c r="I19" s="20" t="s">
        <v>107</v>
      </c>
      <c r="J19" s="20" t="s">
        <v>229</v>
      </c>
      <c r="K19" s="123">
        <v>29.764010169116801</v>
      </c>
      <c r="L19" s="13"/>
      <c r="M19" s="12" t="s">
        <v>101</v>
      </c>
      <c r="N19" s="12" t="s">
        <v>227</v>
      </c>
      <c r="O19" s="123">
        <v>95.308042747051601</v>
      </c>
    </row>
    <row r="20" spans="1:15" s="5" customFormat="1" ht="12.75" customHeight="1">
      <c r="A20" s="20" t="s">
        <v>23</v>
      </c>
      <c r="B20" s="20" t="s">
        <v>226</v>
      </c>
      <c r="C20" s="123">
        <v>1.5904479475573601</v>
      </c>
      <c r="D20" s="11"/>
      <c r="E20" s="72" t="s">
        <v>94</v>
      </c>
      <c r="F20" s="72" t="s">
        <v>239</v>
      </c>
      <c r="G20" s="123">
        <v>1.22426223159306</v>
      </c>
      <c r="I20" s="20" t="s">
        <v>103</v>
      </c>
      <c r="J20" s="20" t="s">
        <v>220</v>
      </c>
      <c r="K20" s="123">
        <v>32.221983222198297</v>
      </c>
      <c r="L20" s="13"/>
      <c r="M20" s="12" t="s">
        <v>102</v>
      </c>
      <c r="N20" s="12" t="s">
        <v>230</v>
      </c>
      <c r="O20" s="123">
        <v>97.131831963292598</v>
      </c>
    </row>
    <row r="21" spans="1:15" s="5" customFormat="1" ht="12.75" customHeight="1">
      <c r="A21" s="20" t="s">
        <v>105</v>
      </c>
      <c r="B21" s="20" t="s">
        <v>228</v>
      </c>
      <c r="C21" s="123">
        <v>4.26946090134701</v>
      </c>
      <c r="D21" s="11"/>
      <c r="E21" s="20" t="s">
        <v>105</v>
      </c>
      <c r="F21" s="20" t="s">
        <v>228</v>
      </c>
      <c r="G21" s="123">
        <v>2.8792995131144998</v>
      </c>
      <c r="I21" s="20" t="s">
        <v>104</v>
      </c>
      <c r="J21" s="20" t="s">
        <v>222</v>
      </c>
      <c r="K21" s="123">
        <v>32.4082399734299</v>
      </c>
      <c r="L21" s="13"/>
      <c r="M21" s="12" t="s">
        <v>21</v>
      </c>
      <c r="N21" s="12" t="s">
        <v>221</v>
      </c>
      <c r="O21" s="123">
        <v>97.272393416352301</v>
      </c>
    </row>
    <row r="22" spans="1:15" s="5" customFormat="1" ht="12.75" customHeight="1">
      <c r="A22" s="20" t="s">
        <v>102</v>
      </c>
      <c r="B22" s="20" t="s">
        <v>230</v>
      </c>
      <c r="C22" s="123">
        <v>12.0797669913583</v>
      </c>
      <c r="D22" s="11"/>
      <c r="E22" s="20" t="s">
        <v>107</v>
      </c>
      <c r="F22" s="20" t="s">
        <v>229</v>
      </c>
      <c r="G22" s="123">
        <v>13.2385210342677</v>
      </c>
      <c r="I22" s="20" t="s">
        <v>101</v>
      </c>
      <c r="J22" s="20" t="s">
        <v>227</v>
      </c>
      <c r="K22" s="123">
        <v>34.1916157587385</v>
      </c>
      <c r="L22" s="13"/>
      <c r="M22" s="12" t="s">
        <v>108</v>
      </c>
      <c r="N22" s="12" t="s">
        <v>223</v>
      </c>
      <c r="O22" s="123">
        <v>101.213960546282</v>
      </c>
    </row>
    <row r="23" spans="1:15" s="5" customFormat="1" ht="12.75" customHeight="1">
      <c r="A23" s="121" t="s">
        <v>107</v>
      </c>
      <c r="B23" s="121" t="s">
        <v>229</v>
      </c>
      <c r="C23" s="124">
        <v>12.253596703485799</v>
      </c>
      <c r="D23" s="11"/>
      <c r="E23" s="121" t="s">
        <v>102</v>
      </c>
      <c r="F23" s="121" t="s">
        <v>230</v>
      </c>
      <c r="G23" s="124">
        <v>14.466038372113699</v>
      </c>
      <c r="I23" s="121" t="s">
        <v>102</v>
      </c>
      <c r="J23" s="121" t="s">
        <v>230</v>
      </c>
      <c r="K23" s="124">
        <v>39.352584565036601</v>
      </c>
      <c r="L23" s="13"/>
      <c r="M23" s="111" t="s">
        <v>103</v>
      </c>
      <c r="N23" s="111" t="s">
        <v>220</v>
      </c>
      <c r="O23" s="124">
        <v>108.196721311475</v>
      </c>
    </row>
    <row r="24" spans="1:15" s="5" customFormat="1" ht="12" customHeight="1">
      <c r="A24" s="20"/>
      <c r="B24" s="20"/>
      <c r="C24" s="110"/>
      <c r="D24" s="11"/>
      <c r="E24" s="20"/>
      <c r="F24" s="20"/>
      <c r="G24" s="107"/>
      <c r="I24" s="20"/>
      <c r="J24" s="20"/>
      <c r="K24" s="107"/>
      <c r="L24" s="13"/>
      <c r="M24" s="12"/>
      <c r="N24" s="12"/>
      <c r="O24" s="107"/>
    </row>
    <row r="25" spans="1:15" ht="12" customHeight="1">
      <c r="A25" s="15" t="s">
        <v>55</v>
      </c>
      <c r="B25" s="15"/>
      <c r="C25" s="107"/>
      <c r="D25" s="5"/>
      <c r="E25" s="5"/>
      <c r="F25" s="5"/>
      <c r="G25" s="5"/>
      <c r="H25" s="5"/>
      <c r="I25" s="5"/>
      <c r="J25" s="5"/>
      <c r="K25" s="5"/>
      <c r="L25" s="5"/>
      <c r="M25" s="5"/>
      <c r="N25" s="5"/>
    </row>
    <row r="26" spans="1:15" ht="24.75" customHeight="1">
      <c r="A26" s="384" t="s">
        <v>248</v>
      </c>
      <c r="B26" s="384"/>
      <c r="C26" s="384"/>
      <c r="D26" s="384"/>
      <c r="E26" s="384"/>
      <c r="F26" s="384"/>
      <c r="G26" s="384"/>
      <c r="H26" s="384"/>
      <c r="I26" s="384"/>
      <c r="J26" s="384"/>
      <c r="K26" s="384"/>
      <c r="L26" s="384"/>
      <c r="M26" s="384"/>
      <c r="N26" s="384"/>
      <c r="O26" s="384"/>
    </row>
    <row r="27" spans="1:15" ht="12" customHeight="1">
      <c r="A27" s="373"/>
      <c r="B27" s="373"/>
      <c r="C27" s="374"/>
      <c r="D27" s="374"/>
    </row>
    <row r="28" spans="1:15" ht="12" customHeight="1">
      <c r="A28" s="245" t="s">
        <v>79</v>
      </c>
      <c r="B28" s="245"/>
      <c r="C28" s="203"/>
      <c r="D28" s="203"/>
    </row>
    <row r="29" spans="1:15">
      <c r="B29" s="122"/>
    </row>
  </sheetData>
  <mergeCells count="7">
    <mergeCell ref="M4:O4"/>
    <mergeCell ref="A26:O26"/>
    <mergeCell ref="A1:G1"/>
    <mergeCell ref="A27:D27"/>
    <mergeCell ref="A4:C4"/>
    <mergeCell ref="E4:G4"/>
    <mergeCell ref="I4:K4"/>
  </mergeCells>
  <phoneticPr fontId="13" type="noConversion"/>
  <hyperlinks>
    <hyperlink ref="A2" location="Contents!A1" display="Back to contents page "/>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topLeftCell="B1" zoomScale="80" zoomScaleNormal="80" workbookViewId="0">
      <selection activeCell="B2" sqref="B2"/>
    </sheetView>
  </sheetViews>
  <sheetFormatPr defaultRowHeight="12.75"/>
  <cols>
    <col min="1" max="26" width="9.140625" style="25"/>
    <col min="27" max="27" width="11.7109375" style="25" customWidth="1"/>
    <col min="28" max="16384" width="9.140625" style="25"/>
  </cols>
  <sheetData>
    <row r="1" spans="1:21" ht="18" customHeight="1">
      <c r="A1" s="388" t="str">
        <f>'Fig 12 data'!A1:K1</f>
        <v>Figure 12: Age structure of NHS Board areas in 2014 and 2039: children (aged 0 to 15), working age, and pensionable age and over (percentage)</v>
      </c>
      <c r="B1" s="388"/>
      <c r="C1" s="388"/>
      <c r="D1" s="388"/>
      <c r="E1" s="388"/>
      <c r="F1" s="388"/>
      <c r="G1" s="388"/>
      <c r="H1" s="388"/>
      <c r="I1" s="388"/>
      <c r="J1" s="388"/>
      <c r="K1" s="388"/>
      <c r="L1" s="388"/>
      <c r="M1" s="388"/>
      <c r="N1" s="388"/>
      <c r="O1" s="388"/>
      <c r="P1" s="388"/>
      <c r="Q1" s="388"/>
      <c r="R1" s="388"/>
      <c r="S1" s="356"/>
      <c r="T1" s="356"/>
      <c r="U1" s="356"/>
    </row>
    <row r="2" spans="1:21" ht="18">
      <c r="A2" s="210"/>
      <c r="B2" s="210"/>
      <c r="C2" s="210"/>
      <c r="D2" s="210"/>
      <c r="E2" s="210"/>
      <c r="F2" s="210"/>
      <c r="G2" s="210"/>
      <c r="H2" s="210"/>
      <c r="I2" s="210"/>
      <c r="J2" s="210"/>
      <c r="K2" s="210"/>
      <c r="L2" s="210"/>
      <c r="M2" s="210"/>
      <c r="N2" s="210"/>
      <c r="O2" s="210"/>
      <c r="P2" s="210"/>
      <c r="Q2" s="210"/>
      <c r="R2" s="210"/>
      <c r="S2" s="210"/>
      <c r="T2" s="210"/>
      <c r="U2" s="210"/>
    </row>
    <row r="36" spans="1:27">
      <c r="A36" s="8" t="s">
        <v>55</v>
      </c>
    </row>
    <row r="37" spans="1:27" ht="21.75" customHeight="1">
      <c r="A37" s="384" t="s">
        <v>248</v>
      </c>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row>
    <row r="39" spans="1:27">
      <c r="A39" s="372" t="s">
        <v>79</v>
      </c>
      <c r="B39" s="372"/>
    </row>
  </sheetData>
  <mergeCells count="3">
    <mergeCell ref="A37:AA37"/>
    <mergeCell ref="A1:R1"/>
    <mergeCell ref="A39:B39"/>
  </mergeCells>
  <pageMargins left="0.7" right="0.7" top="0.75" bottom="0.75" header="0.3" footer="0.3"/>
  <pageSetup paperSize="8" scale="78" orientation="landscape" r:id="rId1"/>
  <colBreaks count="1" manualBreakCount="1">
    <brk id="2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26"/>
  <sheetViews>
    <sheetView topLeftCell="A4" zoomScaleNormal="100" workbookViewId="0">
      <selection sqref="A1:I1"/>
    </sheetView>
  </sheetViews>
  <sheetFormatPr defaultRowHeight="15"/>
  <cols>
    <col min="1" max="1" width="27" style="3" customWidth="1"/>
    <col min="2" max="2" width="11.7109375" style="3" customWidth="1"/>
    <col min="3" max="3" width="21.85546875" style="3" customWidth="1"/>
    <col min="4" max="4" width="14.7109375" style="3" customWidth="1"/>
    <col min="5" max="5" width="25.7109375" style="3" customWidth="1"/>
    <col min="6" max="6" width="4.7109375" style="3" customWidth="1"/>
    <col min="7" max="7" width="27" style="3" customWidth="1"/>
    <col min="8" max="8" width="11.7109375" style="3" customWidth="1"/>
    <col min="9" max="9" width="21.85546875" style="3" customWidth="1"/>
    <col min="10" max="10" width="14.7109375" style="3" customWidth="1"/>
    <col min="11" max="11" width="25.7109375" style="3" customWidth="1"/>
    <col min="12" max="16384" width="9.140625" style="3"/>
  </cols>
  <sheetData>
    <row r="1" spans="1:16" ht="17.25" customHeight="1">
      <c r="A1" s="402" t="str">
        <f>Contents!A15&amp;": "&amp;Contents!B15</f>
        <v>Figure 12: Age structure of NHS Board areas in 2014 and 2039: children (aged 0 to 15), working age, and pensionable age and over (percentage)</v>
      </c>
      <c r="B1" s="402"/>
      <c r="C1" s="402"/>
      <c r="D1" s="402"/>
      <c r="E1" s="402"/>
      <c r="F1" s="402"/>
      <c r="G1" s="402"/>
      <c r="H1" s="402"/>
      <c r="I1" s="402"/>
      <c r="J1" s="255"/>
      <c r="K1" s="255"/>
    </row>
    <row r="2" spans="1:16" s="29" customFormat="1" ht="12.75">
      <c r="A2" s="4" t="s">
        <v>31</v>
      </c>
      <c r="B2" s="4"/>
      <c r="D2" s="122"/>
    </row>
    <row r="3" spans="1:16" s="29" customFormat="1" ht="12.75">
      <c r="A3" s="4"/>
      <c r="B3" s="4"/>
      <c r="D3" s="122"/>
    </row>
    <row r="4" spans="1:16" s="29" customFormat="1" ht="15" customHeight="1">
      <c r="A4" s="401" t="str">
        <f>"Percentage of population in "&amp;'Metadata Text'!B16</f>
        <v>Percentage of population in 2014</v>
      </c>
      <c r="B4" s="401"/>
      <c r="C4" s="401"/>
      <c r="D4" s="401"/>
      <c r="E4" s="401"/>
      <c r="G4" s="401" t="str">
        <f>"Percentage of population in "&amp;'Metadata Text'!B17</f>
        <v>Percentage of population in 2039</v>
      </c>
      <c r="H4" s="401"/>
      <c r="I4" s="401"/>
      <c r="J4" s="401"/>
      <c r="K4" s="401"/>
    </row>
    <row r="5" spans="1:16" s="30" customFormat="1" ht="18" customHeight="1">
      <c r="A5" s="108" t="s">
        <v>30</v>
      </c>
      <c r="B5" s="108" t="s">
        <v>238</v>
      </c>
      <c r="C5" s="98" t="s">
        <v>116</v>
      </c>
      <c r="D5" s="98" t="s">
        <v>29</v>
      </c>
      <c r="E5" s="98" t="s">
        <v>96</v>
      </c>
      <c r="G5" s="108" t="s">
        <v>30</v>
      </c>
      <c r="H5" s="108" t="s">
        <v>238</v>
      </c>
      <c r="I5" s="98" t="s">
        <v>116</v>
      </c>
      <c r="J5" s="98" t="s">
        <v>29</v>
      </c>
      <c r="K5" s="98" t="s">
        <v>96</v>
      </c>
    </row>
    <row r="6" spans="1:16" s="64" customFormat="1" ht="19.5" customHeight="1">
      <c r="A6" s="234" t="s">
        <v>132</v>
      </c>
      <c r="B6" s="283" t="s">
        <v>218</v>
      </c>
      <c r="C6" s="178">
        <v>15.955588156841801</v>
      </c>
      <c r="D6" s="178">
        <v>58.111496399039702</v>
      </c>
      <c r="E6" s="178">
        <v>25.9329154441184</v>
      </c>
      <c r="G6" s="234" t="s">
        <v>100</v>
      </c>
      <c r="H6" s="283" t="s">
        <v>217</v>
      </c>
      <c r="I6" s="178">
        <v>13.591324686370401</v>
      </c>
      <c r="J6" s="178">
        <v>53.161811609610901</v>
      </c>
      <c r="K6" s="178">
        <v>33.246863704018701</v>
      </c>
      <c r="O6" s="246"/>
      <c r="P6" s="246"/>
    </row>
    <row r="7" spans="1:16" s="64" customFormat="1" ht="12.75" customHeight="1">
      <c r="A7" s="234" t="s">
        <v>100</v>
      </c>
      <c r="B7" s="283" t="s">
        <v>217</v>
      </c>
      <c r="C7" s="248">
        <v>16.260550458715599</v>
      </c>
      <c r="D7" s="248">
        <v>57.882568807339503</v>
      </c>
      <c r="E7" s="248">
        <v>25.856880733945001</v>
      </c>
      <c r="G7" s="234" t="s">
        <v>132</v>
      </c>
      <c r="H7" s="283" t="s">
        <v>218</v>
      </c>
      <c r="I7" s="178">
        <v>15.2804412032306</v>
      </c>
      <c r="J7" s="178">
        <v>53.116557718956898</v>
      </c>
      <c r="K7" s="178">
        <v>31.6030010778125</v>
      </c>
      <c r="O7" s="246"/>
      <c r="P7" s="246"/>
    </row>
    <row r="8" spans="1:16" s="64" customFormat="1" ht="12.75" customHeight="1">
      <c r="A8" s="234" t="s">
        <v>106</v>
      </c>
      <c r="B8" s="283" t="s">
        <v>224</v>
      </c>
      <c r="C8" s="248">
        <v>16.721325850578701</v>
      </c>
      <c r="D8" s="248">
        <v>58.152402665731302</v>
      </c>
      <c r="E8" s="248">
        <v>25.126271483689901</v>
      </c>
      <c r="G8" s="234" t="s">
        <v>106</v>
      </c>
      <c r="H8" s="283" t="s">
        <v>224</v>
      </c>
      <c r="I8" s="178">
        <v>16.2679303278689</v>
      </c>
      <c r="J8" s="178">
        <v>52.433401639344297</v>
      </c>
      <c r="K8" s="178">
        <v>31.2986680327869</v>
      </c>
      <c r="O8" s="246"/>
      <c r="P8" s="246"/>
    </row>
    <row r="9" spans="1:16" s="64" customFormat="1" ht="12.75" customHeight="1">
      <c r="A9" s="234" t="s">
        <v>108</v>
      </c>
      <c r="B9" s="283" t="s">
        <v>223</v>
      </c>
      <c r="C9" s="248">
        <v>16.255792400370702</v>
      </c>
      <c r="D9" s="248">
        <v>59.916589434661702</v>
      </c>
      <c r="E9" s="248">
        <v>23.8276181649676</v>
      </c>
      <c r="G9" s="72" t="s">
        <v>21</v>
      </c>
      <c r="H9" s="72" t="s">
        <v>221</v>
      </c>
      <c r="I9" s="178">
        <v>15.3464869319154</v>
      </c>
      <c r="J9" s="178">
        <v>54.771211343812702</v>
      </c>
      <c r="K9" s="178">
        <v>29.882301724272001</v>
      </c>
      <c r="O9" s="246"/>
      <c r="P9" s="246"/>
    </row>
    <row r="10" spans="1:16" s="64" customFormat="1" ht="12.75" customHeight="1">
      <c r="A10" s="234" t="s">
        <v>21</v>
      </c>
      <c r="B10" s="283" t="s">
        <v>221</v>
      </c>
      <c r="C10" s="248">
        <v>16.743366694727701</v>
      </c>
      <c r="D10" s="248">
        <v>59.660773859632698</v>
      </c>
      <c r="E10" s="248">
        <v>23.595859445639601</v>
      </c>
      <c r="G10" s="234" t="s">
        <v>135</v>
      </c>
      <c r="H10" s="283" t="s">
        <v>219</v>
      </c>
      <c r="I10" s="178">
        <v>15.7737775541472</v>
      </c>
      <c r="J10" s="178">
        <v>54.976000542743897</v>
      </c>
      <c r="K10" s="178">
        <v>29.250221903108901</v>
      </c>
      <c r="O10" s="246"/>
      <c r="P10" s="246"/>
    </row>
    <row r="11" spans="1:16" s="64" customFormat="1" ht="19.5" customHeight="1">
      <c r="A11" s="234" t="s">
        <v>135</v>
      </c>
      <c r="B11" s="283" t="s">
        <v>219</v>
      </c>
      <c r="C11" s="248">
        <v>16.8052486932155</v>
      </c>
      <c r="D11" s="248">
        <v>60.238993371773503</v>
      </c>
      <c r="E11" s="248">
        <v>22.955757935011</v>
      </c>
      <c r="G11" s="234" t="s">
        <v>108</v>
      </c>
      <c r="H11" s="283" t="s">
        <v>223</v>
      </c>
      <c r="I11" s="178">
        <v>14.8067698434247</v>
      </c>
      <c r="J11" s="178">
        <v>56.050321296044899</v>
      </c>
      <c r="K11" s="178">
        <v>29.142908860530401</v>
      </c>
      <c r="O11" s="246"/>
      <c r="P11" s="246"/>
    </row>
    <row r="12" spans="1:16" s="64" customFormat="1" ht="12.75" customHeight="1">
      <c r="A12" s="72" t="s">
        <v>105</v>
      </c>
      <c r="B12" s="72" t="s">
        <v>228</v>
      </c>
      <c r="C12" s="248">
        <v>16.3977767037216</v>
      </c>
      <c r="D12" s="248">
        <v>61.546640889318503</v>
      </c>
      <c r="E12" s="248">
        <v>22.0555824069599</v>
      </c>
      <c r="G12" s="234" t="s">
        <v>103</v>
      </c>
      <c r="H12" s="283" t="s">
        <v>220</v>
      </c>
      <c r="I12" s="178">
        <v>16.569843059048001</v>
      </c>
      <c r="J12" s="178">
        <v>56.780542790254103</v>
      </c>
      <c r="K12" s="178">
        <v>26.649614150698</v>
      </c>
      <c r="O12" s="246"/>
      <c r="P12" s="246"/>
    </row>
    <row r="13" spans="1:16" s="64" customFormat="1" ht="12.75" customHeight="1">
      <c r="A13" s="234" t="s">
        <v>23</v>
      </c>
      <c r="B13" s="283" t="s">
        <v>226</v>
      </c>
      <c r="C13" s="248">
        <v>17.445881552076202</v>
      </c>
      <c r="D13" s="248">
        <v>61.396868618107597</v>
      </c>
      <c r="E13" s="248">
        <v>21.157249829816202</v>
      </c>
      <c r="G13" s="234" t="s">
        <v>23</v>
      </c>
      <c r="H13" s="283" t="s">
        <v>226</v>
      </c>
      <c r="I13" s="178">
        <v>16.820471207841599</v>
      </c>
      <c r="J13" s="178">
        <v>57.5869010732292</v>
      </c>
      <c r="K13" s="178">
        <v>25.592627718929201</v>
      </c>
      <c r="O13" s="246"/>
      <c r="P13" s="246"/>
    </row>
    <row r="14" spans="1:16" s="64" customFormat="1" ht="12.75" customHeight="1">
      <c r="A14" s="234" t="s">
        <v>103</v>
      </c>
      <c r="B14" s="283" t="s">
        <v>220</v>
      </c>
      <c r="C14" s="248">
        <v>18.548664944013801</v>
      </c>
      <c r="D14" s="248">
        <v>61.429801894918199</v>
      </c>
      <c r="E14" s="248">
        <v>20.021533161068</v>
      </c>
      <c r="G14" s="234" t="s">
        <v>105</v>
      </c>
      <c r="H14" s="283" t="s">
        <v>228</v>
      </c>
      <c r="I14" s="178">
        <v>15.9075732468753</v>
      </c>
      <c r="J14" s="178">
        <v>58.910700755233698</v>
      </c>
      <c r="K14" s="178">
        <v>25.181725997891</v>
      </c>
      <c r="O14" s="246"/>
      <c r="P14" s="246"/>
    </row>
    <row r="15" spans="1:16" s="64" customFormat="1" ht="12.75" customHeight="1">
      <c r="A15" s="234" t="s">
        <v>94</v>
      </c>
      <c r="B15" s="283" t="s">
        <v>239</v>
      </c>
      <c r="C15" s="248">
        <v>17.036446256264501</v>
      </c>
      <c r="D15" s="248">
        <v>63.156948911661303</v>
      </c>
      <c r="E15" s="248">
        <v>19.8066048320742</v>
      </c>
      <c r="G15" s="234" t="s">
        <v>101</v>
      </c>
      <c r="H15" s="283" t="s">
        <v>227</v>
      </c>
      <c r="I15" s="178">
        <v>16.3099743355518</v>
      </c>
      <c r="J15" s="178">
        <v>58.914822617028001</v>
      </c>
      <c r="K15" s="178">
        <v>24.775203047420199</v>
      </c>
      <c r="O15" s="246"/>
      <c r="P15" s="246"/>
    </row>
    <row r="16" spans="1:16" s="64" customFormat="1" ht="19.5" customHeight="1">
      <c r="A16" s="234" t="s">
        <v>101</v>
      </c>
      <c r="B16" s="283" t="s">
        <v>227</v>
      </c>
      <c r="C16" s="248">
        <v>17.6105193075899</v>
      </c>
      <c r="D16" s="248">
        <v>62.608854860186398</v>
      </c>
      <c r="E16" s="248">
        <v>19.780625832223699</v>
      </c>
      <c r="G16" s="234" t="s">
        <v>104</v>
      </c>
      <c r="H16" s="283" t="s">
        <v>222</v>
      </c>
      <c r="I16" s="178">
        <v>16.720919958929301</v>
      </c>
      <c r="J16" s="178">
        <v>58.6345660063295</v>
      </c>
      <c r="K16" s="178">
        <v>24.644514034741199</v>
      </c>
      <c r="O16" s="246"/>
      <c r="P16" s="246"/>
    </row>
    <row r="17" spans="1:16" s="64" customFormat="1" ht="12.75" customHeight="1">
      <c r="A17" s="234" t="s">
        <v>104</v>
      </c>
      <c r="B17" s="283" t="s">
        <v>222</v>
      </c>
      <c r="C17" s="248">
        <v>18.129955609980101</v>
      </c>
      <c r="D17" s="248">
        <v>62.974131333231298</v>
      </c>
      <c r="E17" s="248">
        <v>18.895913056788601</v>
      </c>
      <c r="G17" s="234" t="s">
        <v>94</v>
      </c>
      <c r="H17" s="283" t="s">
        <v>239</v>
      </c>
      <c r="I17" s="178">
        <v>16.208662458633501</v>
      </c>
      <c r="J17" s="178">
        <v>59.962174707040802</v>
      </c>
      <c r="K17" s="178">
        <v>23.8291628343257</v>
      </c>
      <c r="O17" s="246"/>
      <c r="P17" s="246"/>
    </row>
    <row r="18" spans="1:16" s="64" customFormat="1" ht="12.75" customHeight="1">
      <c r="A18" s="234" t="s">
        <v>107</v>
      </c>
      <c r="B18" s="283" t="s">
        <v>229</v>
      </c>
      <c r="C18" s="248">
        <v>16.906473588716601</v>
      </c>
      <c r="D18" s="248">
        <v>64.510800725753995</v>
      </c>
      <c r="E18" s="248">
        <v>18.5827256855294</v>
      </c>
      <c r="G18" s="234" t="s">
        <v>136</v>
      </c>
      <c r="H18" s="283" t="s">
        <v>225</v>
      </c>
      <c r="I18" s="178">
        <v>16.399864779537499</v>
      </c>
      <c r="J18" s="178">
        <v>62.193656946361102</v>
      </c>
      <c r="K18" s="178">
        <v>21.4064782741013</v>
      </c>
      <c r="O18" s="246"/>
      <c r="P18" s="246"/>
    </row>
    <row r="19" spans="1:16" s="64" customFormat="1" ht="12.75" customHeight="1">
      <c r="A19" s="234" t="s">
        <v>136</v>
      </c>
      <c r="B19" s="283" t="s">
        <v>225</v>
      </c>
      <c r="C19" s="248">
        <v>16.813817729894399</v>
      </c>
      <c r="D19" s="248">
        <v>65.296388030702204</v>
      </c>
      <c r="E19" s="248">
        <v>17.8897942394035</v>
      </c>
      <c r="G19" s="247" t="s">
        <v>107</v>
      </c>
      <c r="H19" s="247" t="s">
        <v>229</v>
      </c>
      <c r="I19" s="248">
        <v>16.340323935566602</v>
      </c>
      <c r="J19" s="248">
        <v>62.897587431653697</v>
      </c>
      <c r="K19" s="248">
        <v>20.762088632779701</v>
      </c>
      <c r="O19" s="246"/>
      <c r="P19" s="246"/>
    </row>
    <row r="20" spans="1:16" s="64" customFormat="1" ht="12.75" customHeight="1">
      <c r="A20" s="249" t="s">
        <v>102</v>
      </c>
      <c r="B20" s="249" t="s">
        <v>230</v>
      </c>
      <c r="C20" s="179">
        <v>16.9642940381299</v>
      </c>
      <c r="D20" s="179">
        <v>65.658649139980398</v>
      </c>
      <c r="E20" s="179">
        <v>17.377056821889699</v>
      </c>
      <c r="G20" s="249" t="s">
        <v>102</v>
      </c>
      <c r="H20" s="249" t="s">
        <v>230</v>
      </c>
      <c r="I20" s="179">
        <v>16.0606639288428</v>
      </c>
      <c r="J20" s="179">
        <v>63.484701129647597</v>
      </c>
      <c r="K20" s="179">
        <v>20.4546349415095</v>
      </c>
      <c r="O20" s="246"/>
      <c r="P20" s="246"/>
    </row>
    <row r="21" spans="1:16" s="29" customFormat="1" ht="12" customHeight="1">
      <c r="I21" s="31"/>
      <c r="J21" s="31"/>
      <c r="K21" s="31"/>
    </row>
    <row r="22" spans="1:16" s="9" customFormat="1" ht="12" customHeight="1">
      <c r="A22" s="8" t="s">
        <v>55</v>
      </c>
      <c r="B22" s="8"/>
      <c r="C22" s="29"/>
      <c r="D22" s="29"/>
      <c r="E22" s="29"/>
      <c r="F22" s="29"/>
      <c r="G22" s="29"/>
      <c r="H22" s="29"/>
      <c r="I22" s="29"/>
    </row>
    <row r="23" spans="1:16" s="9" customFormat="1" ht="12" customHeight="1">
      <c r="A23" s="32" t="s">
        <v>127</v>
      </c>
      <c r="B23" s="32"/>
      <c r="C23" s="29"/>
      <c r="D23" s="29"/>
      <c r="E23" s="29"/>
      <c r="F23" s="29"/>
      <c r="G23" s="29"/>
      <c r="H23" s="29"/>
      <c r="I23" s="29"/>
    </row>
    <row r="24" spans="1:16" s="9" customFormat="1" ht="24" customHeight="1">
      <c r="A24" s="384" t="s">
        <v>248</v>
      </c>
      <c r="B24" s="384"/>
      <c r="C24" s="384"/>
      <c r="D24" s="384"/>
      <c r="E24" s="384"/>
      <c r="F24" s="384"/>
      <c r="G24" s="384"/>
      <c r="H24" s="384"/>
      <c r="I24" s="384"/>
      <c r="J24" s="384"/>
      <c r="K24" s="384"/>
    </row>
    <row r="25" spans="1:16" ht="12" customHeight="1">
      <c r="C25" s="9"/>
      <c r="D25" s="9"/>
      <c r="E25" s="9"/>
      <c r="F25" s="9"/>
      <c r="G25" s="9"/>
      <c r="H25" s="279"/>
      <c r="I25" s="9"/>
    </row>
    <row r="26" spans="1:16" ht="12" customHeight="1">
      <c r="A26" s="353" t="s">
        <v>79</v>
      </c>
      <c r="B26" s="353"/>
      <c r="C26" s="359"/>
      <c r="D26" s="359"/>
    </row>
  </sheetData>
  <mergeCells count="4">
    <mergeCell ref="A4:E4"/>
    <mergeCell ref="A24:K24"/>
    <mergeCell ref="G4:K4"/>
    <mergeCell ref="A1:I1"/>
  </mergeCells>
  <phoneticPr fontId="13" type="noConversion"/>
  <hyperlinks>
    <hyperlink ref="A2" location="Contents!A1" display="Back to contents page "/>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90" zoomScaleNormal="90" workbookViewId="0">
      <selection sqref="A1:O1"/>
    </sheetView>
  </sheetViews>
  <sheetFormatPr defaultRowHeight="12.75"/>
  <cols>
    <col min="1" max="16384" width="9.140625" style="25"/>
  </cols>
  <sheetData>
    <row r="1" spans="1:21" s="33" customFormat="1" ht="20.25" customHeight="1">
      <c r="A1" s="388" t="s">
        <v>252</v>
      </c>
      <c r="B1" s="388"/>
      <c r="C1" s="388"/>
      <c r="D1" s="388"/>
      <c r="E1" s="388"/>
      <c r="F1" s="388"/>
      <c r="G1" s="388"/>
      <c r="H1" s="388"/>
      <c r="I1" s="388"/>
      <c r="J1" s="388"/>
      <c r="K1" s="388"/>
      <c r="L1" s="388"/>
      <c r="M1" s="388"/>
      <c r="N1" s="388"/>
      <c r="O1" s="388"/>
      <c r="P1" s="356"/>
      <c r="Q1" s="356"/>
      <c r="R1" s="360"/>
      <c r="S1" s="360"/>
      <c r="T1" s="360"/>
      <c r="U1" s="360"/>
    </row>
    <row r="2" spans="1:21">
      <c r="A2" s="190"/>
    </row>
    <row r="16" spans="1:21">
      <c r="Q16" s="122"/>
    </row>
    <row r="38" spans="1:15" s="352" customFormat="1" ht="11.25">
      <c r="A38" s="15" t="s">
        <v>240</v>
      </c>
      <c r="D38" s="358"/>
      <c r="E38" s="358"/>
    </row>
    <row r="39" spans="1:15" s="352" customFormat="1" ht="34.5" customHeight="1">
      <c r="A39" s="384" t="s">
        <v>248</v>
      </c>
      <c r="B39" s="384"/>
      <c r="C39" s="384"/>
      <c r="D39" s="384"/>
      <c r="E39" s="384"/>
      <c r="F39" s="384"/>
      <c r="G39" s="384"/>
      <c r="H39" s="384"/>
      <c r="I39" s="384"/>
      <c r="J39" s="384"/>
      <c r="K39" s="384"/>
      <c r="L39" s="384"/>
      <c r="M39" s="384"/>
      <c r="N39" s="384"/>
      <c r="O39" s="384"/>
    </row>
    <row r="40" spans="1:15" s="352" customFormat="1" ht="10.5" customHeight="1">
      <c r="A40" s="384" t="s">
        <v>164</v>
      </c>
      <c r="B40" s="384"/>
      <c r="C40" s="384"/>
      <c r="D40" s="384"/>
      <c r="E40" s="384"/>
      <c r="F40" s="384"/>
      <c r="G40" s="384"/>
      <c r="H40" s="384"/>
      <c r="I40" s="384"/>
      <c r="J40" s="384"/>
      <c r="K40" s="384"/>
      <c r="L40" s="384"/>
      <c r="M40" s="384"/>
      <c r="N40" s="384"/>
      <c r="O40" s="384"/>
    </row>
    <row r="41" spans="1:15" ht="10.5" customHeight="1">
      <c r="A41" s="261"/>
      <c r="B41" s="261"/>
      <c r="C41" s="261"/>
      <c r="D41" s="261"/>
      <c r="E41" s="261"/>
      <c r="F41" s="261"/>
      <c r="G41" s="261"/>
      <c r="H41" s="261"/>
      <c r="I41" s="261"/>
      <c r="J41" s="261"/>
      <c r="K41" s="261"/>
      <c r="L41" s="261"/>
      <c r="M41" s="261"/>
      <c r="N41" s="261"/>
      <c r="O41" s="261"/>
    </row>
    <row r="42" spans="1:15">
      <c r="A42" s="372" t="s">
        <v>79</v>
      </c>
      <c r="B42" s="372"/>
    </row>
    <row r="43" spans="1:15" ht="15.75">
      <c r="A43" s="202"/>
    </row>
    <row r="67" spans="1:22" ht="12.75" customHeight="1">
      <c r="V67" s="201"/>
    </row>
    <row r="68" spans="1:22" ht="12.75" customHeight="1">
      <c r="V68" s="201"/>
    </row>
    <row r="69" spans="1:22" ht="12.75" customHeight="1">
      <c r="V69" s="201"/>
    </row>
    <row r="70" spans="1:22" ht="12.75" customHeight="1">
      <c r="V70" s="201"/>
    </row>
    <row r="71" spans="1:22" ht="15.75">
      <c r="A71" s="33" t="s">
        <v>55</v>
      </c>
    </row>
    <row r="72" spans="1:22" ht="60.75" customHeight="1">
      <c r="A72" s="403"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72" s="403"/>
      <c r="C72" s="403"/>
      <c r="D72" s="403"/>
      <c r="E72" s="403"/>
      <c r="F72" s="403"/>
      <c r="G72" s="403"/>
      <c r="H72" s="403"/>
      <c r="I72" s="403"/>
      <c r="J72" s="403"/>
      <c r="K72" s="403"/>
      <c r="L72" s="403"/>
      <c r="M72" s="403"/>
      <c r="N72" s="403"/>
      <c r="O72" s="403"/>
      <c r="P72" s="204"/>
      <c r="Q72" s="204"/>
      <c r="R72" s="204"/>
      <c r="S72" s="204"/>
      <c r="T72" s="204"/>
      <c r="U72" s="204"/>
    </row>
    <row r="74" spans="1:22" ht="15.75">
      <c r="A74" s="202" t="s">
        <v>111</v>
      </c>
    </row>
  </sheetData>
  <mergeCells count="5">
    <mergeCell ref="A72:O72"/>
    <mergeCell ref="A39:O39"/>
    <mergeCell ref="A40:O40"/>
    <mergeCell ref="A1:O1"/>
    <mergeCell ref="A42:B42"/>
  </mergeCells>
  <pageMargins left="0.7" right="0.7" top="0.75" bottom="0.75" header="0.3" footer="0.3"/>
  <pageSetup paperSize="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workbookViewId="0">
      <selection sqref="A1:K1"/>
    </sheetView>
  </sheetViews>
  <sheetFormatPr defaultRowHeight="12.75"/>
  <cols>
    <col min="1" max="1" width="24.28515625" style="38" customWidth="1"/>
    <col min="2" max="2" width="12" style="38" customWidth="1"/>
    <col min="3" max="3" width="16.85546875" style="38" customWidth="1"/>
    <col min="4" max="5" width="15" style="38" customWidth="1"/>
    <col min="6" max="6" width="11.140625" style="38" customWidth="1"/>
    <col min="7" max="10" width="9.140625" style="38"/>
    <col min="11" max="11" width="9.140625" style="49" customWidth="1"/>
    <col min="12" max="247" width="9.140625" style="38"/>
    <col min="248" max="248" width="10.28515625" style="38" customWidth="1"/>
    <col min="249" max="250" width="9.140625" style="38"/>
    <col min="251" max="251" width="11.140625" style="38" customWidth="1"/>
    <col min="252" max="255" width="9.140625" style="38"/>
    <col min="256" max="256" width="10.7109375" style="38" customWidth="1"/>
    <col min="257" max="266" width="9.140625" style="38"/>
    <col min="267" max="267" width="9.140625" style="38" customWidth="1"/>
    <col min="268" max="503" width="9.140625" style="38"/>
    <col min="504" max="504" width="10.28515625" style="38" customWidth="1"/>
    <col min="505" max="506" width="9.140625" style="38"/>
    <col min="507" max="507" width="11.140625" style="38" customWidth="1"/>
    <col min="508" max="511" width="9.140625" style="38"/>
    <col min="512" max="512" width="10.7109375" style="38" customWidth="1"/>
    <col min="513" max="522" width="9.140625" style="38"/>
    <col min="523" max="523" width="9.140625" style="38" customWidth="1"/>
    <col min="524" max="759" width="9.140625" style="38"/>
    <col min="760" max="760" width="10.28515625" style="38" customWidth="1"/>
    <col min="761" max="762" width="9.140625" style="38"/>
    <col min="763" max="763" width="11.140625" style="38" customWidth="1"/>
    <col min="764" max="767" width="9.140625" style="38"/>
    <col min="768" max="768" width="10.7109375" style="38" customWidth="1"/>
    <col min="769" max="778" width="9.140625" style="38"/>
    <col min="779" max="779" width="9.140625" style="38" customWidth="1"/>
    <col min="780" max="1015" width="9.140625" style="38"/>
    <col min="1016" max="1016" width="10.28515625" style="38" customWidth="1"/>
    <col min="1017" max="1018" width="9.140625" style="38"/>
    <col min="1019" max="1019" width="11.140625" style="38" customWidth="1"/>
    <col min="1020" max="1023" width="9.140625" style="38"/>
    <col min="1024" max="1024" width="10.7109375" style="38" customWidth="1"/>
    <col min="1025" max="1034" width="9.140625" style="38"/>
    <col min="1035" max="1035" width="9.140625" style="38" customWidth="1"/>
    <col min="1036" max="1271" width="9.140625" style="38"/>
    <col min="1272" max="1272" width="10.28515625" style="38" customWidth="1"/>
    <col min="1273" max="1274" width="9.140625" style="38"/>
    <col min="1275" max="1275" width="11.140625" style="38" customWidth="1"/>
    <col min="1276" max="1279" width="9.140625" style="38"/>
    <col min="1280" max="1280" width="10.7109375" style="38" customWidth="1"/>
    <col min="1281" max="1290" width="9.140625" style="38"/>
    <col min="1291" max="1291" width="9.140625" style="38" customWidth="1"/>
    <col min="1292" max="1527" width="9.140625" style="38"/>
    <col min="1528" max="1528" width="10.28515625" style="38" customWidth="1"/>
    <col min="1529" max="1530" width="9.140625" style="38"/>
    <col min="1531" max="1531" width="11.140625" style="38" customWidth="1"/>
    <col min="1532" max="1535" width="9.140625" style="38"/>
    <col min="1536" max="1536" width="10.7109375" style="38" customWidth="1"/>
    <col min="1537" max="1546" width="9.140625" style="38"/>
    <col min="1547" max="1547" width="9.140625" style="38" customWidth="1"/>
    <col min="1548" max="1783" width="9.140625" style="38"/>
    <col min="1784" max="1784" width="10.28515625" style="38" customWidth="1"/>
    <col min="1785" max="1786" width="9.140625" style="38"/>
    <col min="1787" max="1787" width="11.140625" style="38" customWidth="1"/>
    <col min="1788" max="1791" width="9.140625" style="38"/>
    <col min="1792" max="1792" width="10.7109375" style="38" customWidth="1"/>
    <col min="1793" max="1802" width="9.140625" style="38"/>
    <col min="1803" max="1803" width="9.140625" style="38" customWidth="1"/>
    <col min="1804" max="2039" width="9.140625" style="38"/>
    <col min="2040" max="2040" width="10.28515625" style="38" customWidth="1"/>
    <col min="2041" max="2042" width="9.140625" style="38"/>
    <col min="2043" max="2043" width="11.140625" style="38" customWidth="1"/>
    <col min="2044" max="2047" width="9.140625" style="38"/>
    <col min="2048" max="2048" width="10.7109375" style="38" customWidth="1"/>
    <col min="2049" max="2058" width="9.140625" style="38"/>
    <col min="2059" max="2059" width="9.140625" style="38" customWidth="1"/>
    <col min="2060" max="2295" width="9.140625" style="38"/>
    <col min="2296" max="2296" width="10.28515625" style="38" customWidth="1"/>
    <col min="2297" max="2298" width="9.140625" style="38"/>
    <col min="2299" max="2299" width="11.140625" style="38" customWidth="1"/>
    <col min="2300" max="2303" width="9.140625" style="38"/>
    <col min="2304" max="2304" width="10.7109375" style="38" customWidth="1"/>
    <col min="2305" max="2314" width="9.140625" style="38"/>
    <col min="2315" max="2315" width="9.140625" style="38" customWidth="1"/>
    <col min="2316" max="2551" width="9.140625" style="38"/>
    <col min="2552" max="2552" width="10.28515625" style="38" customWidth="1"/>
    <col min="2553" max="2554" width="9.140625" style="38"/>
    <col min="2555" max="2555" width="11.140625" style="38" customWidth="1"/>
    <col min="2556" max="2559" width="9.140625" style="38"/>
    <col min="2560" max="2560" width="10.7109375" style="38" customWidth="1"/>
    <col min="2561" max="2570" width="9.140625" style="38"/>
    <col min="2571" max="2571" width="9.140625" style="38" customWidth="1"/>
    <col min="2572" max="2807" width="9.140625" style="38"/>
    <col min="2808" max="2808" width="10.28515625" style="38" customWidth="1"/>
    <col min="2809" max="2810" width="9.140625" style="38"/>
    <col min="2811" max="2811" width="11.140625" style="38" customWidth="1"/>
    <col min="2812" max="2815" width="9.140625" style="38"/>
    <col min="2816" max="2816" width="10.7109375" style="38" customWidth="1"/>
    <col min="2817" max="2826" width="9.140625" style="38"/>
    <col min="2827" max="2827" width="9.140625" style="38" customWidth="1"/>
    <col min="2828" max="3063" width="9.140625" style="38"/>
    <col min="3064" max="3064" width="10.28515625" style="38" customWidth="1"/>
    <col min="3065" max="3066" width="9.140625" style="38"/>
    <col min="3067" max="3067" width="11.140625" style="38" customWidth="1"/>
    <col min="3068" max="3071" width="9.140625" style="38"/>
    <col min="3072" max="3072" width="10.7109375" style="38" customWidth="1"/>
    <col min="3073" max="3082" width="9.140625" style="38"/>
    <col min="3083" max="3083" width="9.140625" style="38" customWidth="1"/>
    <col min="3084" max="3319" width="9.140625" style="38"/>
    <col min="3320" max="3320" width="10.28515625" style="38" customWidth="1"/>
    <col min="3321" max="3322" width="9.140625" style="38"/>
    <col min="3323" max="3323" width="11.140625" style="38" customWidth="1"/>
    <col min="3324" max="3327" width="9.140625" style="38"/>
    <col min="3328" max="3328" width="10.7109375" style="38" customWidth="1"/>
    <col min="3329" max="3338" width="9.140625" style="38"/>
    <col min="3339" max="3339" width="9.140625" style="38" customWidth="1"/>
    <col min="3340" max="3575" width="9.140625" style="38"/>
    <col min="3576" max="3576" width="10.28515625" style="38" customWidth="1"/>
    <col min="3577" max="3578" width="9.140625" style="38"/>
    <col min="3579" max="3579" width="11.140625" style="38" customWidth="1"/>
    <col min="3580" max="3583" width="9.140625" style="38"/>
    <col min="3584" max="3584" width="10.7109375" style="38" customWidth="1"/>
    <col min="3585" max="3594" width="9.140625" style="38"/>
    <col min="3595" max="3595" width="9.140625" style="38" customWidth="1"/>
    <col min="3596" max="3831" width="9.140625" style="38"/>
    <col min="3832" max="3832" width="10.28515625" style="38" customWidth="1"/>
    <col min="3833" max="3834" width="9.140625" style="38"/>
    <col min="3835" max="3835" width="11.140625" style="38" customWidth="1"/>
    <col min="3836" max="3839" width="9.140625" style="38"/>
    <col min="3840" max="3840" width="10.7109375" style="38" customWidth="1"/>
    <col min="3841" max="3850" width="9.140625" style="38"/>
    <col min="3851" max="3851" width="9.140625" style="38" customWidth="1"/>
    <col min="3852" max="4087" width="9.140625" style="38"/>
    <col min="4088" max="4088" width="10.28515625" style="38" customWidth="1"/>
    <col min="4089" max="4090" width="9.140625" style="38"/>
    <col min="4091" max="4091" width="11.140625" style="38" customWidth="1"/>
    <col min="4092" max="4095" width="9.140625" style="38"/>
    <col min="4096" max="4096" width="10.7109375" style="38" customWidth="1"/>
    <col min="4097" max="4106" width="9.140625" style="38"/>
    <col min="4107" max="4107" width="9.140625" style="38" customWidth="1"/>
    <col min="4108" max="4343" width="9.140625" style="38"/>
    <col min="4344" max="4344" width="10.28515625" style="38" customWidth="1"/>
    <col min="4345" max="4346" width="9.140625" style="38"/>
    <col min="4347" max="4347" width="11.140625" style="38" customWidth="1"/>
    <col min="4348" max="4351" width="9.140625" style="38"/>
    <col min="4352" max="4352" width="10.7109375" style="38" customWidth="1"/>
    <col min="4353" max="4362" width="9.140625" style="38"/>
    <col min="4363" max="4363" width="9.140625" style="38" customWidth="1"/>
    <col min="4364" max="4599" width="9.140625" style="38"/>
    <col min="4600" max="4600" width="10.28515625" style="38" customWidth="1"/>
    <col min="4601" max="4602" width="9.140625" style="38"/>
    <col min="4603" max="4603" width="11.140625" style="38" customWidth="1"/>
    <col min="4604" max="4607" width="9.140625" style="38"/>
    <col min="4608" max="4608" width="10.7109375" style="38" customWidth="1"/>
    <col min="4609" max="4618" width="9.140625" style="38"/>
    <col min="4619" max="4619" width="9.140625" style="38" customWidth="1"/>
    <col min="4620" max="4855" width="9.140625" style="38"/>
    <col min="4856" max="4856" width="10.28515625" style="38" customWidth="1"/>
    <col min="4857" max="4858" width="9.140625" style="38"/>
    <col min="4859" max="4859" width="11.140625" style="38" customWidth="1"/>
    <col min="4860" max="4863" width="9.140625" style="38"/>
    <col min="4864" max="4864" width="10.7109375" style="38" customWidth="1"/>
    <col min="4865" max="4874" width="9.140625" style="38"/>
    <col min="4875" max="4875" width="9.140625" style="38" customWidth="1"/>
    <col min="4876" max="5111" width="9.140625" style="38"/>
    <col min="5112" max="5112" width="10.28515625" style="38" customWidth="1"/>
    <col min="5113" max="5114" width="9.140625" style="38"/>
    <col min="5115" max="5115" width="11.140625" style="38" customWidth="1"/>
    <col min="5116" max="5119" width="9.140625" style="38"/>
    <col min="5120" max="5120" width="10.7109375" style="38" customWidth="1"/>
    <col min="5121" max="5130" width="9.140625" style="38"/>
    <col min="5131" max="5131" width="9.140625" style="38" customWidth="1"/>
    <col min="5132" max="5367" width="9.140625" style="38"/>
    <col min="5368" max="5368" width="10.28515625" style="38" customWidth="1"/>
    <col min="5369" max="5370" width="9.140625" style="38"/>
    <col min="5371" max="5371" width="11.140625" style="38" customWidth="1"/>
    <col min="5372" max="5375" width="9.140625" style="38"/>
    <col min="5376" max="5376" width="10.7109375" style="38" customWidth="1"/>
    <col min="5377" max="5386" width="9.140625" style="38"/>
    <col min="5387" max="5387" width="9.140625" style="38" customWidth="1"/>
    <col min="5388" max="5623" width="9.140625" style="38"/>
    <col min="5624" max="5624" width="10.28515625" style="38" customWidth="1"/>
    <col min="5625" max="5626" width="9.140625" style="38"/>
    <col min="5627" max="5627" width="11.140625" style="38" customWidth="1"/>
    <col min="5628" max="5631" width="9.140625" style="38"/>
    <col min="5632" max="5632" width="10.7109375" style="38" customWidth="1"/>
    <col min="5633" max="5642" width="9.140625" style="38"/>
    <col min="5643" max="5643" width="9.140625" style="38" customWidth="1"/>
    <col min="5644" max="5879" width="9.140625" style="38"/>
    <col min="5880" max="5880" width="10.28515625" style="38" customWidth="1"/>
    <col min="5881" max="5882" width="9.140625" style="38"/>
    <col min="5883" max="5883" width="11.140625" style="38" customWidth="1"/>
    <col min="5884" max="5887" width="9.140625" style="38"/>
    <col min="5888" max="5888" width="10.7109375" style="38" customWidth="1"/>
    <col min="5889" max="5898" width="9.140625" style="38"/>
    <col min="5899" max="5899" width="9.140625" style="38" customWidth="1"/>
    <col min="5900" max="6135" width="9.140625" style="38"/>
    <col min="6136" max="6136" width="10.28515625" style="38" customWidth="1"/>
    <col min="6137" max="6138" width="9.140625" style="38"/>
    <col min="6139" max="6139" width="11.140625" style="38" customWidth="1"/>
    <col min="6140" max="6143" width="9.140625" style="38"/>
    <col min="6144" max="6144" width="10.7109375" style="38" customWidth="1"/>
    <col min="6145" max="6154" width="9.140625" style="38"/>
    <col min="6155" max="6155" width="9.140625" style="38" customWidth="1"/>
    <col min="6156" max="6391" width="9.140625" style="38"/>
    <col min="6392" max="6392" width="10.28515625" style="38" customWidth="1"/>
    <col min="6393" max="6394" width="9.140625" style="38"/>
    <col min="6395" max="6395" width="11.140625" style="38" customWidth="1"/>
    <col min="6396" max="6399" width="9.140625" style="38"/>
    <col min="6400" max="6400" width="10.7109375" style="38" customWidth="1"/>
    <col min="6401" max="6410" width="9.140625" style="38"/>
    <col min="6411" max="6411" width="9.140625" style="38" customWidth="1"/>
    <col min="6412" max="6647" width="9.140625" style="38"/>
    <col min="6648" max="6648" width="10.28515625" style="38" customWidth="1"/>
    <col min="6649" max="6650" width="9.140625" style="38"/>
    <col min="6651" max="6651" width="11.140625" style="38" customWidth="1"/>
    <col min="6652" max="6655" width="9.140625" style="38"/>
    <col min="6656" max="6656" width="10.7109375" style="38" customWidth="1"/>
    <col min="6657" max="6666" width="9.140625" style="38"/>
    <col min="6667" max="6667" width="9.140625" style="38" customWidth="1"/>
    <col min="6668" max="6903" width="9.140625" style="38"/>
    <col min="6904" max="6904" width="10.28515625" style="38" customWidth="1"/>
    <col min="6905" max="6906" width="9.140625" style="38"/>
    <col min="6907" max="6907" width="11.140625" style="38" customWidth="1"/>
    <col min="6908" max="6911" width="9.140625" style="38"/>
    <col min="6912" max="6912" width="10.7109375" style="38" customWidth="1"/>
    <col min="6913" max="6922" width="9.140625" style="38"/>
    <col min="6923" max="6923" width="9.140625" style="38" customWidth="1"/>
    <col min="6924" max="7159" width="9.140625" style="38"/>
    <col min="7160" max="7160" width="10.28515625" style="38" customWidth="1"/>
    <col min="7161" max="7162" width="9.140625" style="38"/>
    <col min="7163" max="7163" width="11.140625" style="38" customWidth="1"/>
    <col min="7164" max="7167" width="9.140625" style="38"/>
    <col min="7168" max="7168" width="10.7109375" style="38" customWidth="1"/>
    <col min="7169" max="7178" width="9.140625" style="38"/>
    <col min="7179" max="7179" width="9.140625" style="38" customWidth="1"/>
    <col min="7180" max="7415" width="9.140625" style="38"/>
    <col min="7416" max="7416" width="10.28515625" style="38" customWidth="1"/>
    <col min="7417" max="7418" width="9.140625" style="38"/>
    <col min="7419" max="7419" width="11.140625" style="38" customWidth="1"/>
    <col min="7420" max="7423" width="9.140625" style="38"/>
    <col min="7424" max="7424" width="10.7109375" style="38" customWidth="1"/>
    <col min="7425" max="7434" width="9.140625" style="38"/>
    <col min="7435" max="7435" width="9.140625" style="38" customWidth="1"/>
    <col min="7436" max="7671" width="9.140625" style="38"/>
    <col min="7672" max="7672" width="10.28515625" style="38" customWidth="1"/>
    <col min="7673" max="7674" width="9.140625" style="38"/>
    <col min="7675" max="7675" width="11.140625" style="38" customWidth="1"/>
    <col min="7676" max="7679" width="9.140625" style="38"/>
    <col min="7680" max="7680" width="10.7109375" style="38" customWidth="1"/>
    <col min="7681" max="7690" width="9.140625" style="38"/>
    <col min="7691" max="7691" width="9.140625" style="38" customWidth="1"/>
    <col min="7692" max="7927" width="9.140625" style="38"/>
    <col min="7928" max="7928" width="10.28515625" style="38" customWidth="1"/>
    <col min="7929" max="7930" width="9.140625" style="38"/>
    <col min="7931" max="7931" width="11.140625" style="38" customWidth="1"/>
    <col min="7932" max="7935" width="9.140625" style="38"/>
    <col min="7936" max="7936" width="10.7109375" style="38" customWidth="1"/>
    <col min="7937" max="7946" width="9.140625" style="38"/>
    <col min="7947" max="7947" width="9.140625" style="38" customWidth="1"/>
    <col min="7948" max="8183" width="9.140625" style="38"/>
    <col min="8184" max="8184" width="10.28515625" style="38" customWidth="1"/>
    <col min="8185" max="8186" width="9.140625" style="38"/>
    <col min="8187" max="8187" width="11.140625" style="38" customWidth="1"/>
    <col min="8188" max="8191" width="9.140625" style="38"/>
    <col min="8192" max="8192" width="10.7109375" style="38" customWidth="1"/>
    <col min="8193" max="8202" width="9.140625" style="38"/>
    <col min="8203" max="8203" width="9.140625" style="38" customWidth="1"/>
    <col min="8204" max="8439" width="9.140625" style="38"/>
    <col min="8440" max="8440" width="10.28515625" style="38" customWidth="1"/>
    <col min="8441" max="8442" width="9.140625" style="38"/>
    <col min="8443" max="8443" width="11.140625" style="38" customWidth="1"/>
    <col min="8444" max="8447" width="9.140625" style="38"/>
    <col min="8448" max="8448" width="10.7109375" style="38" customWidth="1"/>
    <col min="8449" max="8458" width="9.140625" style="38"/>
    <col min="8459" max="8459" width="9.140625" style="38" customWidth="1"/>
    <col min="8460" max="8695" width="9.140625" style="38"/>
    <col min="8696" max="8696" width="10.28515625" style="38" customWidth="1"/>
    <col min="8697" max="8698" width="9.140625" style="38"/>
    <col min="8699" max="8699" width="11.140625" style="38" customWidth="1"/>
    <col min="8700" max="8703" width="9.140625" style="38"/>
    <col min="8704" max="8704" width="10.7109375" style="38" customWidth="1"/>
    <col min="8705" max="8714" width="9.140625" style="38"/>
    <col min="8715" max="8715" width="9.140625" style="38" customWidth="1"/>
    <col min="8716" max="8951" width="9.140625" style="38"/>
    <col min="8952" max="8952" width="10.28515625" style="38" customWidth="1"/>
    <col min="8953" max="8954" width="9.140625" style="38"/>
    <col min="8955" max="8955" width="11.140625" style="38" customWidth="1"/>
    <col min="8956" max="8959" width="9.140625" style="38"/>
    <col min="8960" max="8960" width="10.7109375" style="38" customWidth="1"/>
    <col min="8961" max="8970" width="9.140625" style="38"/>
    <col min="8971" max="8971" width="9.140625" style="38" customWidth="1"/>
    <col min="8972" max="9207" width="9.140625" style="38"/>
    <col min="9208" max="9208" width="10.28515625" style="38" customWidth="1"/>
    <col min="9209" max="9210" width="9.140625" style="38"/>
    <col min="9211" max="9211" width="11.140625" style="38" customWidth="1"/>
    <col min="9212" max="9215" width="9.140625" style="38"/>
    <col min="9216" max="9216" width="10.7109375" style="38" customWidth="1"/>
    <col min="9217" max="9226" width="9.140625" style="38"/>
    <col min="9227" max="9227" width="9.140625" style="38" customWidth="1"/>
    <col min="9228" max="9463" width="9.140625" style="38"/>
    <col min="9464" max="9464" width="10.28515625" style="38" customWidth="1"/>
    <col min="9465" max="9466" width="9.140625" style="38"/>
    <col min="9467" max="9467" width="11.140625" style="38" customWidth="1"/>
    <col min="9468" max="9471" width="9.140625" style="38"/>
    <col min="9472" max="9472" width="10.7109375" style="38" customWidth="1"/>
    <col min="9473" max="9482" width="9.140625" style="38"/>
    <col min="9483" max="9483" width="9.140625" style="38" customWidth="1"/>
    <col min="9484" max="9719" width="9.140625" style="38"/>
    <col min="9720" max="9720" width="10.28515625" style="38" customWidth="1"/>
    <col min="9721" max="9722" width="9.140625" style="38"/>
    <col min="9723" max="9723" width="11.140625" style="38" customWidth="1"/>
    <col min="9724" max="9727" width="9.140625" style="38"/>
    <col min="9728" max="9728" width="10.7109375" style="38" customWidth="1"/>
    <col min="9729" max="9738" width="9.140625" style="38"/>
    <col min="9739" max="9739" width="9.140625" style="38" customWidth="1"/>
    <col min="9740" max="9975" width="9.140625" style="38"/>
    <col min="9976" max="9976" width="10.28515625" style="38" customWidth="1"/>
    <col min="9977" max="9978" width="9.140625" style="38"/>
    <col min="9979" max="9979" width="11.140625" style="38" customWidth="1"/>
    <col min="9980" max="9983" width="9.140625" style="38"/>
    <col min="9984" max="9984" width="10.7109375" style="38" customWidth="1"/>
    <col min="9985" max="9994" width="9.140625" style="38"/>
    <col min="9995" max="9995" width="9.140625" style="38" customWidth="1"/>
    <col min="9996" max="10231" width="9.140625" style="38"/>
    <col min="10232" max="10232" width="10.28515625" style="38" customWidth="1"/>
    <col min="10233" max="10234" width="9.140625" style="38"/>
    <col min="10235" max="10235" width="11.140625" style="38" customWidth="1"/>
    <col min="10236" max="10239" width="9.140625" style="38"/>
    <col min="10240" max="10240" width="10.7109375" style="38" customWidth="1"/>
    <col min="10241" max="10250" width="9.140625" style="38"/>
    <col min="10251" max="10251" width="9.140625" style="38" customWidth="1"/>
    <col min="10252" max="10487" width="9.140625" style="38"/>
    <col min="10488" max="10488" width="10.28515625" style="38" customWidth="1"/>
    <col min="10489" max="10490" width="9.140625" style="38"/>
    <col min="10491" max="10491" width="11.140625" style="38" customWidth="1"/>
    <col min="10492" max="10495" width="9.140625" style="38"/>
    <col min="10496" max="10496" width="10.7109375" style="38" customWidth="1"/>
    <col min="10497" max="10506" width="9.140625" style="38"/>
    <col min="10507" max="10507" width="9.140625" style="38" customWidth="1"/>
    <col min="10508" max="10743" width="9.140625" style="38"/>
    <col min="10744" max="10744" width="10.28515625" style="38" customWidth="1"/>
    <col min="10745" max="10746" width="9.140625" style="38"/>
    <col min="10747" max="10747" width="11.140625" style="38" customWidth="1"/>
    <col min="10748" max="10751" width="9.140625" style="38"/>
    <col min="10752" max="10752" width="10.7109375" style="38" customWidth="1"/>
    <col min="10753" max="10762" width="9.140625" style="38"/>
    <col min="10763" max="10763" width="9.140625" style="38" customWidth="1"/>
    <col min="10764" max="10999" width="9.140625" style="38"/>
    <col min="11000" max="11000" width="10.28515625" style="38" customWidth="1"/>
    <col min="11001" max="11002" width="9.140625" style="38"/>
    <col min="11003" max="11003" width="11.140625" style="38" customWidth="1"/>
    <col min="11004" max="11007" width="9.140625" style="38"/>
    <col min="11008" max="11008" width="10.7109375" style="38" customWidth="1"/>
    <col min="11009" max="11018" width="9.140625" style="38"/>
    <col min="11019" max="11019" width="9.140625" style="38" customWidth="1"/>
    <col min="11020" max="11255" width="9.140625" style="38"/>
    <col min="11256" max="11256" width="10.28515625" style="38" customWidth="1"/>
    <col min="11257" max="11258" width="9.140625" style="38"/>
    <col min="11259" max="11259" width="11.140625" style="38" customWidth="1"/>
    <col min="11260" max="11263" width="9.140625" style="38"/>
    <col min="11264" max="11264" width="10.7109375" style="38" customWidth="1"/>
    <col min="11265" max="11274" width="9.140625" style="38"/>
    <col min="11275" max="11275" width="9.140625" style="38" customWidth="1"/>
    <col min="11276" max="11511" width="9.140625" style="38"/>
    <col min="11512" max="11512" width="10.28515625" style="38" customWidth="1"/>
    <col min="11513" max="11514" width="9.140625" style="38"/>
    <col min="11515" max="11515" width="11.140625" style="38" customWidth="1"/>
    <col min="11516" max="11519" width="9.140625" style="38"/>
    <col min="11520" max="11520" width="10.7109375" style="38" customWidth="1"/>
    <col min="11521" max="11530" width="9.140625" style="38"/>
    <col min="11531" max="11531" width="9.140625" style="38" customWidth="1"/>
    <col min="11532" max="11767" width="9.140625" style="38"/>
    <col min="11768" max="11768" width="10.28515625" style="38" customWidth="1"/>
    <col min="11769" max="11770" width="9.140625" style="38"/>
    <col min="11771" max="11771" width="11.140625" style="38" customWidth="1"/>
    <col min="11772" max="11775" width="9.140625" style="38"/>
    <col min="11776" max="11776" width="10.7109375" style="38" customWidth="1"/>
    <col min="11777" max="11786" width="9.140625" style="38"/>
    <col min="11787" max="11787" width="9.140625" style="38" customWidth="1"/>
    <col min="11788" max="12023" width="9.140625" style="38"/>
    <col min="12024" max="12024" width="10.28515625" style="38" customWidth="1"/>
    <col min="12025" max="12026" width="9.140625" style="38"/>
    <col min="12027" max="12027" width="11.140625" style="38" customWidth="1"/>
    <col min="12028" max="12031" width="9.140625" style="38"/>
    <col min="12032" max="12032" width="10.7109375" style="38" customWidth="1"/>
    <col min="12033" max="12042" width="9.140625" style="38"/>
    <col min="12043" max="12043" width="9.140625" style="38" customWidth="1"/>
    <col min="12044" max="12279" width="9.140625" style="38"/>
    <col min="12280" max="12280" width="10.28515625" style="38" customWidth="1"/>
    <col min="12281" max="12282" width="9.140625" style="38"/>
    <col min="12283" max="12283" width="11.140625" style="38" customWidth="1"/>
    <col min="12284" max="12287" width="9.140625" style="38"/>
    <col min="12288" max="12288" width="10.7109375" style="38" customWidth="1"/>
    <col min="12289" max="12298" width="9.140625" style="38"/>
    <col min="12299" max="12299" width="9.140625" style="38" customWidth="1"/>
    <col min="12300" max="12535" width="9.140625" style="38"/>
    <col min="12536" max="12536" width="10.28515625" style="38" customWidth="1"/>
    <col min="12537" max="12538" width="9.140625" style="38"/>
    <col min="12539" max="12539" width="11.140625" style="38" customWidth="1"/>
    <col min="12540" max="12543" width="9.140625" style="38"/>
    <col min="12544" max="12544" width="10.7109375" style="38" customWidth="1"/>
    <col min="12545" max="12554" width="9.140625" style="38"/>
    <col min="12555" max="12555" width="9.140625" style="38" customWidth="1"/>
    <col min="12556" max="12791" width="9.140625" style="38"/>
    <col min="12792" max="12792" width="10.28515625" style="38" customWidth="1"/>
    <col min="12793" max="12794" width="9.140625" style="38"/>
    <col min="12795" max="12795" width="11.140625" style="38" customWidth="1"/>
    <col min="12796" max="12799" width="9.140625" style="38"/>
    <col min="12800" max="12800" width="10.7109375" style="38" customWidth="1"/>
    <col min="12801" max="12810" width="9.140625" style="38"/>
    <col min="12811" max="12811" width="9.140625" style="38" customWidth="1"/>
    <col min="12812" max="13047" width="9.140625" style="38"/>
    <col min="13048" max="13048" width="10.28515625" style="38" customWidth="1"/>
    <col min="13049" max="13050" width="9.140625" style="38"/>
    <col min="13051" max="13051" width="11.140625" style="38" customWidth="1"/>
    <col min="13052" max="13055" width="9.140625" style="38"/>
    <col min="13056" max="13056" width="10.7109375" style="38" customWidth="1"/>
    <col min="13057" max="13066" width="9.140625" style="38"/>
    <col min="13067" max="13067" width="9.140625" style="38" customWidth="1"/>
    <col min="13068" max="13303" width="9.140625" style="38"/>
    <col min="13304" max="13304" width="10.28515625" style="38" customWidth="1"/>
    <col min="13305" max="13306" width="9.140625" style="38"/>
    <col min="13307" max="13307" width="11.140625" style="38" customWidth="1"/>
    <col min="13308" max="13311" width="9.140625" style="38"/>
    <col min="13312" max="13312" width="10.7109375" style="38" customWidth="1"/>
    <col min="13313" max="13322" width="9.140625" style="38"/>
    <col min="13323" max="13323" width="9.140625" style="38" customWidth="1"/>
    <col min="13324" max="13559" width="9.140625" style="38"/>
    <col min="13560" max="13560" width="10.28515625" style="38" customWidth="1"/>
    <col min="13561" max="13562" width="9.140625" style="38"/>
    <col min="13563" max="13563" width="11.140625" style="38" customWidth="1"/>
    <col min="13564" max="13567" width="9.140625" style="38"/>
    <col min="13568" max="13568" width="10.7109375" style="38" customWidth="1"/>
    <col min="13569" max="13578" width="9.140625" style="38"/>
    <col min="13579" max="13579" width="9.140625" style="38" customWidth="1"/>
    <col min="13580" max="13815" width="9.140625" style="38"/>
    <col min="13816" max="13816" width="10.28515625" style="38" customWidth="1"/>
    <col min="13817" max="13818" width="9.140625" style="38"/>
    <col min="13819" max="13819" width="11.140625" style="38" customWidth="1"/>
    <col min="13820" max="13823" width="9.140625" style="38"/>
    <col min="13824" max="13824" width="10.7109375" style="38" customWidth="1"/>
    <col min="13825" max="13834" width="9.140625" style="38"/>
    <col min="13835" max="13835" width="9.140625" style="38" customWidth="1"/>
    <col min="13836" max="14071" width="9.140625" style="38"/>
    <col min="14072" max="14072" width="10.28515625" style="38" customWidth="1"/>
    <col min="14073" max="14074" width="9.140625" style="38"/>
    <col min="14075" max="14075" width="11.140625" style="38" customWidth="1"/>
    <col min="14076" max="14079" width="9.140625" style="38"/>
    <col min="14080" max="14080" width="10.7109375" style="38" customWidth="1"/>
    <col min="14081" max="14090" width="9.140625" style="38"/>
    <col min="14091" max="14091" width="9.140625" style="38" customWidth="1"/>
    <col min="14092" max="14327" width="9.140625" style="38"/>
    <col min="14328" max="14328" width="10.28515625" style="38" customWidth="1"/>
    <col min="14329" max="14330" width="9.140625" style="38"/>
    <col min="14331" max="14331" width="11.140625" style="38" customWidth="1"/>
    <col min="14332" max="14335" width="9.140625" style="38"/>
    <col min="14336" max="14336" width="10.7109375" style="38" customWidth="1"/>
    <col min="14337" max="14346" width="9.140625" style="38"/>
    <col min="14347" max="14347" width="9.140625" style="38" customWidth="1"/>
    <col min="14348" max="14583" width="9.140625" style="38"/>
    <col min="14584" max="14584" width="10.28515625" style="38" customWidth="1"/>
    <col min="14585" max="14586" width="9.140625" style="38"/>
    <col min="14587" max="14587" width="11.140625" style="38" customWidth="1"/>
    <col min="14588" max="14591" width="9.140625" style="38"/>
    <col min="14592" max="14592" width="10.7109375" style="38" customWidth="1"/>
    <col min="14593" max="14602" width="9.140625" style="38"/>
    <col min="14603" max="14603" width="9.140625" style="38" customWidth="1"/>
    <col min="14604" max="14839" width="9.140625" style="38"/>
    <col min="14840" max="14840" width="10.28515625" style="38" customWidth="1"/>
    <col min="14841" max="14842" width="9.140625" style="38"/>
    <col min="14843" max="14843" width="11.140625" style="38" customWidth="1"/>
    <col min="14844" max="14847" width="9.140625" style="38"/>
    <col min="14848" max="14848" width="10.7109375" style="38" customWidth="1"/>
    <col min="14849" max="14858" width="9.140625" style="38"/>
    <col min="14859" max="14859" width="9.140625" style="38" customWidth="1"/>
    <col min="14860" max="15095" width="9.140625" style="38"/>
    <col min="15096" max="15096" width="10.28515625" style="38" customWidth="1"/>
    <col min="15097" max="15098" width="9.140625" style="38"/>
    <col min="15099" max="15099" width="11.140625" style="38" customWidth="1"/>
    <col min="15100" max="15103" width="9.140625" style="38"/>
    <col min="15104" max="15104" width="10.7109375" style="38" customWidth="1"/>
    <col min="15105" max="15114" width="9.140625" style="38"/>
    <col min="15115" max="15115" width="9.140625" style="38" customWidth="1"/>
    <col min="15116" max="15351" width="9.140625" style="38"/>
    <col min="15352" max="15352" width="10.28515625" style="38" customWidth="1"/>
    <col min="15353" max="15354" width="9.140625" style="38"/>
    <col min="15355" max="15355" width="11.140625" style="38" customWidth="1"/>
    <col min="15356" max="15359" width="9.140625" style="38"/>
    <col min="15360" max="15360" width="10.7109375" style="38" customWidth="1"/>
    <col min="15361" max="15370" width="9.140625" style="38"/>
    <col min="15371" max="15371" width="9.140625" style="38" customWidth="1"/>
    <col min="15372" max="15607" width="9.140625" style="38"/>
    <col min="15608" max="15608" width="10.28515625" style="38" customWidth="1"/>
    <col min="15609" max="15610" width="9.140625" style="38"/>
    <col min="15611" max="15611" width="11.140625" style="38" customWidth="1"/>
    <col min="15612" max="15615" width="9.140625" style="38"/>
    <col min="15616" max="15616" width="10.7109375" style="38" customWidth="1"/>
    <col min="15617" max="15626" width="9.140625" style="38"/>
    <col min="15627" max="15627" width="9.140625" style="38" customWidth="1"/>
    <col min="15628" max="15863" width="9.140625" style="38"/>
    <col min="15864" max="15864" width="10.28515625" style="38" customWidth="1"/>
    <col min="15865" max="15866" width="9.140625" style="38"/>
    <col min="15867" max="15867" width="11.140625" style="38" customWidth="1"/>
    <col min="15868" max="15871" width="9.140625" style="38"/>
    <col min="15872" max="15872" width="10.7109375" style="38" customWidth="1"/>
    <col min="15873" max="15882" width="9.140625" style="38"/>
    <col min="15883" max="15883" width="9.140625" style="38" customWidth="1"/>
    <col min="15884" max="16119" width="9.140625" style="38"/>
    <col min="16120" max="16120" width="10.28515625" style="38" customWidth="1"/>
    <col min="16121" max="16122" width="9.140625" style="38"/>
    <col min="16123" max="16123" width="11.140625" style="38" customWidth="1"/>
    <col min="16124" max="16127" width="9.140625" style="38"/>
    <col min="16128" max="16128" width="10.7109375" style="38" customWidth="1"/>
    <col min="16129" max="16138" width="9.140625" style="38"/>
    <col min="16139" max="16139" width="9.140625" style="38" customWidth="1"/>
    <col min="16140" max="16384" width="9.140625" style="38"/>
  </cols>
  <sheetData>
    <row r="1" spans="1:15" ht="18" customHeight="1">
      <c r="A1" s="393" t="s">
        <v>252</v>
      </c>
      <c r="B1" s="393"/>
      <c r="C1" s="393"/>
      <c r="D1" s="393"/>
      <c r="E1" s="393"/>
      <c r="F1" s="393"/>
      <c r="G1" s="393"/>
      <c r="H1" s="393"/>
      <c r="I1" s="393"/>
      <c r="J1" s="393"/>
      <c r="K1" s="393"/>
      <c r="L1" s="357"/>
      <c r="M1" s="357"/>
      <c r="N1" s="357"/>
      <c r="O1" s="357"/>
    </row>
    <row r="2" spans="1:15">
      <c r="A2" s="129" t="s">
        <v>38</v>
      </c>
      <c r="B2" s="284"/>
    </row>
    <row r="3" spans="1:15">
      <c r="A3" s="41"/>
      <c r="B3" s="41"/>
    </row>
    <row r="4" spans="1:15" ht="18" customHeight="1">
      <c r="C4" s="391" t="str">
        <f>"Percentage change "&amp;'Metadata Text'!B16&amp;" to "&amp;'Metadata Text'!B17</f>
        <v>Percentage change 2014 to 2039</v>
      </c>
      <c r="D4" s="391"/>
      <c r="E4" s="391"/>
      <c r="F4" s="391"/>
    </row>
    <row r="5" spans="1:15" s="83" customFormat="1" ht="35.25" customHeight="1">
      <c r="A5" s="164" t="s">
        <v>30</v>
      </c>
      <c r="B5" s="164" t="s">
        <v>238</v>
      </c>
      <c r="C5" s="162" t="s">
        <v>116</v>
      </c>
      <c r="D5" s="162" t="s">
        <v>29</v>
      </c>
      <c r="E5" s="162" t="s">
        <v>96</v>
      </c>
      <c r="F5" s="292" t="s">
        <v>109</v>
      </c>
      <c r="K5" s="84"/>
    </row>
    <row r="6" spans="1:15">
      <c r="A6" s="165" t="s">
        <v>148</v>
      </c>
      <c r="B6" s="165" t="s">
        <v>231</v>
      </c>
      <c r="C6" s="206">
        <v>16.6070641258022</v>
      </c>
      <c r="D6" s="206">
        <v>16.347525884580101</v>
      </c>
      <c r="E6" s="206">
        <v>28.989098116947499</v>
      </c>
      <c r="F6" s="207">
        <v>89.015647226173499</v>
      </c>
    </row>
    <row r="7" spans="1:15">
      <c r="A7" s="165" t="s">
        <v>73</v>
      </c>
      <c r="B7" s="165" t="s">
        <v>232</v>
      </c>
      <c r="C7" s="206">
        <v>-1.5808989488617999</v>
      </c>
      <c r="D7" s="206">
        <v>-2.6176823564938498</v>
      </c>
      <c r="E7" s="206">
        <v>27.304277100328999</v>
      </c>
      <c r="F7" s="207">
        <v>77.147465166288598</v>
      </c>
    </row>
    <row r="8" spans="1:15">
      <c r="A8" s="165" t="s">
        <v>64</v>
      </c>
      <c r="B8" s="165" t="s">
        <v>233</v>
      </c>
      <c r="C8" s="206">
        <v>8.4030643391887505</v>
      </c>
      <c r="D8" s="206">
        <v>9.4440647918430791</v>
      </c>
      <c r="E8" s="206">
        <v>35.683647242236503</v>
      </c>
      <c r="F8" s="207">
        <v>95.898504306725997</v>
      </c>
    </row>
    <row r="9" spans="1:15">
      <c r="A9" s="166" t="s">
        <v>65</v>
      </c>
      <c r="B9" s="166" t="s">
        <v>234</v>
      </c>
      <c r="C9" s="208">
        <v>4.1616835033970299</v>
      </c>
      <c r="D9" s="208">
        <v>1.74883134966681</v>
      </c>
      <c r="E9" s="208">
        <v>21.972132904608799</v>
      </c>
      <c r="F9" s="209">
        <v>76.095883048478996</v>
      </c>
    </row>
    <row r="10" spans="1:15">
      <c r="A10" s="45"/>
      <c r="B10" s="45"/>
      <c r="C10" s="45"/>
      <c r="D10" s="45"/>
    </row>
    <row r="11" spans="1:15" s="49" customFormat="1">
      <c r="A11" s="15" t="s">
        <v>55</v>
      </c>
      <c r="B11" s="15"/>
      <c r="C11" s="17"/>
      <c r="D11" s="17"/>
      <c r="E11" s="38"/>
      <c r="F11" s="38"/>
      <c r="G11" s="38"/>
      <c r="H11" s="38"/>
      <c r="I11" s="38"/>
      <c r="J11" s="38"/>
    </row>
    <row r="12" spans="1:15" ht="45" customHeight="1">
      <c r="A12" s="384"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12" s="384"/>
      <c r="C12" s="384"/>
      <c r="D12" s="384"/>
      <c r="E12" s="384"/>
      <c r="F12" s="384"/>
    </row>
    <row r="13" spans="1:15">
      <c r="A13" s="60"/>
      <c r="B13" s="280"/>
      <c r="C13" s="60"/>
      <c r="D13" s="60"/>
    </row>
    <row r="14" spans="1:15">
      <c r="A14" s="130" t="str">
        <f>'Metadata Text'!B7</f>
        <v>© Crown Copyright 2016</v>
      </c>
      <c r="B14" s="285"/>
      <c r="D14" s="46"/>
    </row>
    <row r="21" spans="1:10" s="49" customFormat="1">
      <c r="A21" s="38"/>
      <c r="B21" s="38"/>
      <c r="C21" s="38"/>
      <c r="D21" s="38"/>
    </row>
    <row r="22" spans="1:10" s="49" customFormat="1">
      <c r="A22" s="38"/>
      <c r="B22" s="38"/>
      <c r="C22" s="38"/>
      <c r="D22" s="38"/>
      <c r="E22" s="50"/>
      <c r="F22" s="50"/>
      <c r="G22" s="50"/>
      <c r="H22" s="50"/>
      <c r="I22" s="50"/>
      <c r="J22" s="50"/>
    </row>
    <row r="23" spans="1:10" s="49" customFormat="1">
      <c r="A23" s="38"/>
      <c r="B23" s="38"/>
      <c r="C23" s="38"/>
      <c r="D23" s="38"/>
    </row>
    <row r="24" spans="1:10" s="49" customFormat="1">
      <c r="A24" s="38"/>
      <c r="B24" s="38"/>
      <c r="C24" s="38"/>
      <c r="D24" s="38"/>
      <c r="E24" s="51"/>
      <c r="F24" s="51"/>
      <c r="H24" s="51"/>
      <c r="I24" s="51"/>
      <c r="J24" s="51"/>
    </row>
    <row r="25" spans="1:10" s="49" customFormat="1">
      <c r="A25" s="38"/>
      <c r="B25" s="38"/>
      <c r="C25" s="38"/>
      <c r="D25" s="38"/>
      <c r="E25" s="51"/>
      <c r="F25" s="51"/>
      <c r="H25" s="51"/>
      <c r="I25" s="51"/>
      <c r="J25" s="51"/>
    </row>
    <row r="26" spans="1:10" s="49" customFormat="1">
      <c r="A26" s="38"/>
      <c r="B26" s="38"/>
      <c r="C26" s="38"/>
      <c r="D26" s="38"/>
      <c r="E26" s="51"/>
      <c r="F26" s="51"/>
      <c r="H26" s="51"/>
      <c r="I26" s="51"/>
      <c r="J26" s="51"/>
    </row>
    <row r="27" spans="1:10" s="49" customFormat="1">
      <c r="A27" s="38"/>
      <c r="B27" s="38"/>
      <c r="C27" s="38"/>
      <c r="D27" s="38"/>
      <c r="E27" s="51"/>
      <c r="F27" s="51"/>
      <c r="H27" s="51"/>
      <c r="I27" s="51"/>
      <c r="J27" s="51"/>
    </row>
    <row r="28" spans="1:10" s="49" customFormat="1">
      <c r="A28" s="38"/>
      <c r="B28" s="38"/>
      <c r="C28" s="38"/>
      <c r="D28" s="38"/>
      <c r="E28" s="51"/>
      <c r="F28" s="51"/>
      <c r="H28" s="51"/>
      <c r="I28" s="51"/>
      <c r="J28" s="51"/>
    </row>
    <row r="29" spans="1:10" s="49" customFormat="1">
      <c r="A29" s="38"/>
      <c r="B29" s="38"/>
      <c r="C29" s="38"/>
      <c r="D29" s="38"/>
      <c r="E29" s="51"/>
      <c r="F29" s="51"/>
      <c r="H29" s="51"/>
      <c r="I29" s="51"/>
      <c r="J29" s="51"/>
    </row>
    <row r="30" spans="1:10" s="49" customFormat="1">
      <c r="A30" s="38"/>
      <c r="B30" s="38"/>
      <c r="C30" s="38"/>
      <c r="D30" s="38"/>
    </row>
    <row r="31" spans="1:10" s="49" customFormat="1">
      <c r="A31" s="38"/>
      <c r="B31" s="38"/>
      <c r="C31" s="38"/>
      <c r="D31" s="38"/>
    </row>
    <row r="32" spans="1:10" s="49" customFormat="1">
      <c r="A32" s="38"/>
      <c r="B32" s="38"/>
      <c r="C32" s="38"/>
      <c r="D32" s="38"/>
      <c r="E32" s="50"/>
      <c r="F32" s="50"/>
      <c r="G32" s="50"/>
      <c r="H32" s="50"/>
      <c r="I32" s="50"/>
      <c r="J32" s="50"/>
    </row>
    <row r="33" spans="1:10" s="49" customFormat="1">
      <c r="A33" s="38"/>
      <c r="B33" s="38"/>
      <c r="C33" s="38"/>
      <c r="D33" s="38"/>
    </row>
    <row r="34" spans="1:10" s="49" customFormat="1">
      <c r="A34" s="38"/>
      <c r="B34" s="38"/>
      <c r="C34" s="38"/>
      <c r="D34" s="38"/>
      <c r="E34" s="51"/>
      <c r="F34" s="51"/>
      <c r="H34" s="51"/>
      <c r="I34" s="51"/>
      <c r="J34" s="51"/>
    </row>
    <row r="35" spans="1:10" s="49" customFormat="1">
      <c r="A35" s="38"/>
      <c r="B35" s="38"/>
      <c r="C35" s="38"/>
      <c r="D35" s="38"/>
      <c r="E35" s="51"/>
      <c r="F35" s="51"/>
      <c r="H35" s="51"/>
      <c r="I35" s="51"/>
      <c r="J35" s="51"/>
    </row>
    <row r="36" spans="1:10" s="49" customFormat="1">
      <c r="A36" s="38"/>
      <c r="B36" s="38"/>
      <c r="C36" s="38"/>
      <c r="D36" s="38"/>
      <c r="E36" s="51"/>
      <c r="F36" s="51"/>
      <c r="H36" s="51"/>
      <c r="I36" s="51"/>
      <c r="J36" s="51"/>
    </row>
    <row r="37" spans="1:10" s="49" customFormat="1">
      <c r="A37" s="38"/>
      <c r="B37" s="38"/>
      <c r="C37" s="38"/>
      <c r="D37" s="38"/>
      <c r="E37" s="51"/>
      <c r="F37" s="51"/>
      <c r="H37" s="51"/>
      <c r="I37" s="51"/>
      <c r="J37" s="51"/>
    </row>
    <row r="38" spans="1:10" s="49" customFormat="1">
      <c r="A38" s="38"/>
      <c r="B38" s="38"/>
      <c r="C38" s="38"/>
      <c r="D38" s="38"/>
      <c r="E38" s="51"/>
      <c r="F38" s="51"/>
      <c r="H38" s="51"/>
      <c r="I38" s="51"/>
      <c r="J38" s="51"/>
    </row>
    <row r="39" spans="1:10" s="49" customFormat="1">
      <c r="A39" s="38"/>
      <c r="B39" s="38"/>
      <c r="C39" s="38"/>
      <c r="D39" s="38"/>
      <c r="E39" s="51"/>
      <c r="F39" s="51"/>
      <c r="H39" s="51"/>
      <c r="I39" s="51"/>
      <c r="J39" s="51"/>
    </row>
  </sheetData>
  <mergeCells count="3">
    <mergeCell ref="A12:F12"/>
    <mergeCell ref="C4:F4"/>
    <mergeCell ref="A1:K1"/>
  </mergeCells>
  <hyperlinks>
    <hyperlink ref="A2" location="Contents!A1" display="Back to contents page"/>
  </hyperlinks>
  <pageMargins left="0.75" right="0.75" top="1" bottom="1" header="0.5" footer="0.5"/>
  <pageSetup paperSize="9" scale="95"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Normal="100" workbookViewId="0">
      <selection sqref="A1:XFD1"/>
    </sheetView>
  </sheetViews>
  <sheetFormatPr defaultRowHeight="12.75"/>
  <cols>
    <col min="1" max="15" width="9.140625" style="25"/>
    <col min="16" max="16" width="5" style="25" customWidth="1"/>
    <col min="17" max="16384" width="9.140625" style="25"/>
  </cols>
  <sheetData>
    <row r="1" spans="1:21" s="33" customFormat="1" ht="18" customHeight="1">
      <c r="A1" s="388" t="s">
        <v>253</v>
      </c>
      <c r="B1" s="388"/>
      <c r="C1" s="388"/>
      <c r="D1" s="388"/>
      <c r="E1" s="388"/>
      <c r="F1" s="388"/>
      <c r="G1" s="388"/>
      <c r="H1" s="388"/>
      <c r="I1" s="388"/>
      <c r="J1" s="388"/>
      <c r="K1" s="388"/>
      <c r="L1" s="388"/>
      <c r="M1" s="388"/>
      <c r="N1" s="356"/>
      <c r="O1" s="356"/>
      <c r="P1" s="356"/>
      <c r="Q1" s="360"/>
      <c r="R1" s="360"/>
      <c r="S1" s="360"/>
      <c r="T1" s="360"/>
      <c r="U1" s="360"/>
    </row>
    <row r="2" spans="1:21">
      <c r="A2" s="190"/>
    </row>
    <row r="15" spans="1:21">
      <c r="Q15" s="122"/>
    </row>
    <row r="33" spans="1:16" s="352" customFormat="1" ht="10.5" customHeight="1">
      <c r="A33" s="15" t="s">
        <v>240</v>
      </c>
      <c r="D33" s="358"/>
      <c r="E33" s="358"/>
    </row>
    <row r="34" spans="1:16" s="352" customFormat="1" ht="31.5" customHeight="1">
      <c r="A34" s="384"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34" s="384"/>
      <c r="C34" s="384"/>
      <c r="D34" s="384"/>
      <c r="E34" s="384"/>
      <c r="F34" s="384"/>
      <c r="G34" s="384"/>
      <c r="H34" s="384"/>
      <c r="I34" s="384"/>
      <c r="J34" s="384"/>
      <c r="K34" s="384"/>
      <c r="L34" s="384"/>
      <c r="M34" s="384"/>
      <c r="N34" s="384"/>
      <c r="O34" s="384"/>
      <c r="P34" s="384"/>
    </row>
    <row r="35" spans="1:16" s="352" customFormat="1" ht="10.5" customHeight="1">
      <c r="A35" s="384" t="s">
        <v>164</v>
      </c>
      <c r="B35" s="384"/>
      <c r="C35" s="384"/>
      <c r="D35" s="384"/>
      <c r="E35" s="384"/>
      <c r="F35" s="384"/>
      <c r="G35" s="384"/>
      <c r="H35" s="384"/>
      <c r="I35" s="384"/>
      <c r="J35" s="384"/>
      <c r="K35" s="384"/>
      <c r="L35" s="384"/>
      <c r="M35" s="384"/>
      <c r="N35" s="384"/>
      <c r="O35" s="384"/>
      <c r="P35" s="384"/>
    </row>
    <row r="37" spans="1:16">
      <c r="A37" s="372" t="s">
        <v>79</v>
      </c>
      <c r="B37" s="372"/>
    </row>
    <row r="38" spans="1:16" ht="15.75">
      <c r="A38" s="202"/>
    </row>
    <row r="60" spans="1:22" ht="12.75" customHeight="1">
      <c r="V60" s="201"/>
    </row>
    <row r="61" spans="1:22" ht="12.75" customHeight="1">
      <c r="V61" s="201"/>
    </row>
    <row r="62" spans="1:22" ht="12.75" customHeight="1">
      <c r="V62" s="201"/>
    </row>
    <row r="63" spans="1:22" ht="12.75" customHeight="1">
      <c r="V63" s="201"/>
    </row>
    <row r="64" spans="1:22" ht="15.75">
      <c r="A64" s="33" t="s">
        <v>55</v>
      </c>
    </row>
    <row r="65" spans="1:21" ht="60.75" customHeight="1">
      <c r="A65" s="403"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65" s="403"/>
      <c r="C65" s="403"/>
      <c r="D65" s="403"/>
      <c r="E65" s="403"/>
      <c r="F65" s="403"/>
      <c r="G65" s="403"/>
      <c r="H65" s="403"/>
      <c r="I65" s="403"/>
      <c r="J65" s="403"/>
      <c r="K65" s="403"/>
      <c r="L65" s="403"/>
      <c r="M65" s="403"/>
      <c r="N65" s="403"/>
      <c r="O65" s="403"/>
      <c r="P65" s="204"/>
      <c r="Q65" s="204"/>
      <c r="R65" s="204"/>
      <c r="S65" s="204"/>
      <c r="T65" s="204"/>
      <c r="U65" s="204"/>
    </row>
    <row r="67" spans="1:21" ht="15.75">
      <c r="A67" s="202" t="s">
        <v>111</v>
      </c>
    </row>
  </sheetData>
  <mergeCells count="5">
    <mergeCell ref="A65:O65"/>
    <mergeCell ref="A34:P34"/>
    <mergeCell ref="A35:P35"/>
    <mergeCell ref="A1:M1"/>
    <mergeCell ref="A37:B37"/>
  </mergeCells>
  <pageMargins left="0.7" right="0.7" top="0.75" bottom="0.75" header="0.3" footer="0.3"/>
  <pageSetup paperSize="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19"/>
  <sheetViews>
    <sheetView workbookViewId="0">
      <selection sqref="A1:F1"/>
    </sheetView>
  </sheetViews>
  <sheetFormatPr defaultRowHeight="12.75"/>
  <cols>
    <col min="1" max="1" width="25.28515625" style="38" customWidth="1"/>
    <col min="2" max="2" width="14.7109375" style="38" customWidth="1"/>
    <col min="3" max="3" width="25.140625" style="38" customWidth="1"/>
    <col min="4" max="4" width="19.140625" style="38" customWidth="1"/>
    <col min="5" max="5" width="27" style="38" customWidth="1"/>
    <col min="6" max="6" width="19.140625" style="38" customWidth="1"/>
    <col min="7" max="254" width="9.140625" style="38"/>
    <col min="255" max="255" width="9.7109375" style="38" bestFit="1" customWidth="1"/>
    <col min="256" max="256" width="9.140625" style="38"/>
    <col min="257" max="257" width="13.140625" style="38" customWidth="1"/>
    <col min="258" max="510" width="9.140625" style="38"/>
    <col min="511" max="511" width="9.7109375" style="38" bestFit="1" customWidth="1"/>
    <col min="512" max="512" width="9.140625" style="38"/>
    <col min="513" max="513" width="13.140625" style="38" customWidth="1"/>
    <col min="514" max="766" width="9.140625" style="38"/>
    <col min="767" max="767" width="9.7109375" style="38" bestFit="1" customWidth="1"/>
    <col min="768" max="768" width="9.140625" style="38"/>
    <col min="769" max="769" width="13.140625" style="38" customWidth="1"/>
    <col min="770" max="1022" width="9.140625" style="38"/>
    <col min="1023" max="1023" width="9.7109375" style="38" bestFit="1" customWidth="1"/>
    <col min="1024" max="1024" width="9.140625" style="38"/>
    <col min="1025" max="1025" width="13.140625" style="38" customWidth="1"/>
    <col min="1026" max="1278" width="9.140625" style="38"/>
    <col min="1279" max="1279" width="9.7109375" style="38" bestFit="1" customWidth="1"/>
    <col min="1280" max="1280" width="9.140625" style="38"/>
    <col min="1281" max="1281" width="13.140625" style="38" customWidth="1"/>
    <col min="1282" max="1534" width="9.140625" style="38"/>
    <col min="1535" max="1535" width="9.7109375" style="38" bestFit="1" customWidth="1"/>
    <col min="1536" max="1536" width="9.140625" style="38"/>
    <col min="1537" max="1537" width="13.140625" style="38" customWidth="1"/>
    <col min="1538" max="1790" width="9.140625" style="38"/>
    <col min="1791" max="1791" width="9.7109375" style="38" bestFit="1" customWidth="1"/>
    <col min="1792" max="1792" width="9.140625" style="38"/>
    <col min="1793" max="1793" width="13.140625" style="38" customWidth="1"/>
    <col min="1794" max="2046" width="9.140625" style="38"/>
    <col min="2047" max="2047" width="9.7109375" style="38" bestFit="1" customWidth="1"/>
    <col min="2048" max="2048" width="9.140625" style="38"/>
    <col min="2049" max="2049" width="13.140625" style="38" customWidth="1"/>
    <col min="2050" max="2302" width="9.140625" style="38"/>
    <col min="2303" max="2303" width="9.7109375" style="38" bestFit="1" customWidth="1"/>
    <col min="2304" max="2304" width="9.140625" style="38"/>
    <col min="2305" max="2305" width="13.140625" style="38" customWidth="1"/>
    <col min="2306" max="2558" width="9.140625" style="38"/>
    <col min="2559" max="2559" width="9.7109375" style="38" bestFit="1" customWidth="1"/>
    <col min="2560" max="2560" width="9.140625" style="38"/>
    <col min="2561" max="2561" width="13.140625" style="38" customWidth="1"/>
    <col min="2562" max="2814" width="9.140625" style="38"/>
    <col min="2815" max="2815" width="9.7109375" style="38" bestFit="1" customWidth="1"/>
    <col min="2816" max="2816" width="9.140625" style="38"/>
    <col min="2817" max="2817" width="13.140625" style="38" customWidth="1"/>
    <col min="2818" max="3070" width="9.140625" style="38"/>
    <col min="3071" max="3071" width="9.7109375" style="38" bestFit="1" customWidth="1"/>
    <col min="3072" max="3072" width="9.140625" style="38"/>
    <col min="3073" max="3073" width="13.140625" style="38" customWidth="1"/>
    <col min="3074" max="3326" width="9.140625" style="38"/>
    <col min="3327" max="3327" width="9.7109375" style="38" bestFit="1" customWidth="1"/>
    <col min="3328" max="3328" width="9.140625" style="38"/>
    <col min="3329" max="3329" width="13.140625" style="38" customWidth="1"/>
    <col min="3330" max="3582" width="9.140625" style="38"/>
    <col min="3583" max="3583" width="9.7109375" style="38" bestFit="1" customWidth="1"/>
    <col min="3584" max="3584" width="9.140625" style="38"/>
    <col min="3585" max="3585" width="13.140625" style="38" customWidth="1"/>
    <col min="3586" max="3838" width="9.140625" style="38"/>
    <col min="3839" max="3839" width="9.7109375" style="38" bestFit="1" customWidth="1"/>
    <col min="3840" max="3840" width="9.140625" style="38"/>
    <col min="3841" max="3841" width="13.140625" style="38" customWidth="1"/>
    <col min="3842" max="4094" width="9.140625" style="38"/>
    <col min="4095" max="4095" width="9.7109375" style="38" bestFit="1" customWidth="1"/>
    <col min="4096" max="4096" width="9.140625" style="38"/>
    <col min="4097" max="4097" width="13.140625" style="38" customWidth="1"/>
    <col min="4098" max="4350" width="9.140625" style="38"/>
    <col min="4351" max="4351" width="9.7109375" style="38" bestFit="1" customWidth="1"/>
    <col min="4352" max="4352" width="9.140625" style="38"/>
    <col min="4353" max="4353" width="13.140625" style="38" customWidth="1"/>
    <col min="4354" max="4606" width="9.140625" style="38"/>
    <col min="4607" max="4607" width="9.7109375" style="38" bestFit="1" customWidth="1"/>
    <col min="4608" max="4608" width="9.140625" style="38"/>
    <col min="4609" max="4609" width="13.140625" style="38" customWidth="1"/>
    <col min="4610" max="4862" width="9.140625" style="38"/>
    <col min="4863" max="4863" width="9.7109375" style="38" bestFit="1" customWidth="1"/>
    <col min="4864" max="4864" width="9.140625" style="38"/>
    <col min="4865" max="4865" width="13.140625" style="38" customWidth="1"/>
    <col min="4866" max="5118" width="9.140625" style="38"/>
    <col min="5119" max="5119" width="9.7109375" style="38" bestFit="1" customWidth="1"/>
    <col min="5120" max="5120" width="9.140625" style="38"/>
    <col min="5121" max="5121" width="13.140625" style="38" customWidth="1"/>
    <col min="5122" max="5374" width="9.140625" style="38"/>
    <col min="5375" max="5375" width="9.7109375" style="38" bestFit="1" customWidth="1"/>
    <col min="5376" max="5376" width="9.140625" style="38"/>
    <col min="5377" max="5377" width="13.140625" style="38" customWidth="1"/>
    <col min="5378" max="5630" width="9.140625" style="38"/>
    <col min="5631" max="5631" width="9.7109375" style="38" bestFit="1" customWidth="1"/>
    <col min="5632" max="5632" width="9.140625" style="38"/>
    <col min="5633" max="5633" width="13.140625" style="38" customWidth="1"/>
    <col min="5634" max="5886" width="9.140625" style="38"/>
    <col min="5887" max="5887" width="9.7109375" style="38" bestFit="1" customWidth="1"/>
    <col min="5888" max="5888" width="9.140625" style="38"/>
    <col min="5889" max="5889" width="13.140625" style="38" customWidth="1"/>
    <col min="5890" max="6142" width="9.140625" style="38"/>
    <col min="6143" max="6143" width="9.7109375" style="38" bestFit="1" customWidth="1"/>
    <col min="6144" max="6144" width="9.140625" style="38"/>
    <col min="6145" max="6145" width="13.140625" style="38" customWidth="1"/>
    <col min="6146" max="6398" width="9.140625" style="38"/>
    <col min="6399" max="6399" width="9.7109375" style="38" bestFit="1" customWidth="1"/>
    <col min="6400" max="6400" width="9.140625" style="38"/>
    <col min="6401" max="6401" width="13.140625" style="38" customWidth="1"/>
    <col min="6402" max="6654" width="9.140625" style="38"/>
    <col min="6655" max="6655" width="9.7109375" style="38" bestFit="1" customWidth="1"/>
    <col min="6656" max="6656" width="9.140625" style="38"/>
    <col min="6657" max="6657" width="13.140625" style="38" customWidth="1"/>
    <col min="6658" max="6910" width="9.140625" style="38"/>
    <col min="6911" max="6911" width="9.7109375" style="38" bestFit="1" customWidth="1"/>
    <col min="6912" max="6912" width="9.140625" style="38"/>
    <col min="6913" max="6913" width="13.140625" style="38" customWidth="1"/>
    <col min="6914" max="7166" width="9.140625" style="38"/>
    <col min="7167" max="7167" width="9.7109375" style="38" bestFit="1" customWidth="1"/>
    <col min="7168" max="7168" width="9.140625" style="38"/>
    <col min="7169" max="7169" width="13.140625" style="38" customWidth="1"/>
    <col min="7170" max="7422" width="9.140625" style="38"/>
    <col min="7423" max="7423" width="9.7109375" style="38" bestFit="1" customWidth="1"/>
    <col min="7424" max="7424" width="9.140625" style="38"/>
    <col min="7425" max="7425" width="13.140625" style="38" customWidth="1"/>
    <col min="7426" max="7678" width="9.140625" style="38"/>
    <col min="7679" max="7679" width="9.7109375" style="38" bestFit="1" customWidth="1"/>
    <col min="7680" max="7680" width="9.140625" style="38"/>
    <col min="7681" max="7681" width="13.140625" style="38" customWidth="1"/>
    <col min="7682" max="7934" width="9.140625" style="38"/>
    <col min="7935" max="7935" width="9.7109375" style="38" bestFit="1" customWidth="1"/>
    <col min="7936" max="7936" width="9.140625" style="38"/>
    <col min="7937" max="7937" width="13.140625" style="38" customWidth="1"/>
    <col min="7938" max="8190" width="9.140625" style="38"/>
    <col min="8191" max="8191" width="9.7109375" style="38" bestFit="1" customWidth="1"/>
    <col min="8192" max="8192" width="9.140625" style="38"/>
    <col min="8193" max="8193" width="13.140625" style="38" customWidth="1"/>
    <col min="8194" max="8446" width="9.140625" style="38"/>
    <col min="8447" max="8447" width="9.7109375" style="38" bestFit="1" customWidth="1"/>
    <col min="8448" max="8448" width="9.140625" style="38"/>
    <col min="8449" max="8449" width="13.140625" style="38" customWidth="1"/>
    <col min="8450" max="8702" width="9.140625" style="38"/>
    <col min="8703" max="8703" width="9.7109375" style="38" bestFit="1" customWidth="1"/>
    <col min="8704" max="8704" width="9.140625" style="38"/>
    <col min="8705" max="8705" width="13.140625" style="38" customWidth="1"/>
    <col min="8706" max="8958" width="9.140625" style="38"/>
    <col min="8959" max="8959" width="9.7109375" style="38" bestFit="1" customWidth="1"/>
    <col min="8960" max="8960" width="9.140625" style="38"/>
    <col min="8961" max="8961" width="13.140625" style="38" customWidth="1"/>
    <col min="8962" max="9214" width="9.140625" style="38"/>
    <col min="9215" max="9215" width="9.7109375" style="38" bestFit="1" customWidth="1"/>
    <col min="9216" max="9216" width="9.140625" style="38"/>
    <col min="9217" max="9217" width="13.140625" style="38" customWidth="1"/>
    <col min="9218" max="9470" width="9.140625" style="38"/>
    <col min="9471" max="9471" width="9.7109375" style="38" bestFit="1" customWidth="1"/>
    <col min="9472" max="9472" width="9.140625" style="38"/>
    <col min="9473" max="9473" width="13.140625" style="38" customWidth="1"/>
    <col min="9474" max="9726" width="9.140625" style="38"/>
    <col min="9727" max="9727" width="9.7109375" style="38" bestFit="1" customWidth="1"/>
    <col min="9728" max="9728" width="9.140625" style="38"/>
    <col min="9729" max="9729" width="13.140625" style="38" customWidth="1"/>
    <col min="9730" max="9982" width="9.140625" style="38"/>
    <col min="9983" max="9983" width="9.7109375" style="38" bestFit="1" customWidth="1"/>
    <col min="9984" max="9984" width="9.140625" style="38"/>
    <col min="9985" max="9985" width="13.140625" style="38" customWidth="1"/>
    <col min="9986" max="10238" width="9.140625" style="38"/>
    <col min="10239" max="10239" width="9.7109375" style="38" bestFit="1" customWidth="1"/>
    <col min="10240" max="10240" width="9.140625" style="38"/>
    <col min="10241" max="10241" width="13.140625" style="38" customWidth="1"/>
    <col min="10242" max="10494" width="9.140625" style="38"/>
    <col min="10495" max="10495" width="9.7109375" style="38" bestFit="1" customWidth="1"/>
    <col min="10496" max="10496" width="9.140625" style="38"/>
    <col min="10497" max="10497" width="13.140625" style="38" customWidth="1"/>
    <col min="10498" max="10750" width="9.140625" style="38"/>
    <col min="10751" max="10751" width="9.7109375" style="38" bestFit="1" customWidth="1"/>
    <col min="10752" max="10752" width="9.140625" style="38"/>
    <col min="10753" max="10753" width="13.140625" style="38" customWidth="1"/>
    <col min="10754" max="11006" width="9.140625" style="38"/>
    <col min="11007" max="11007" width="9.7109375" style="38" bestFit="1" customWidth="1"/>
    <col min="11008" max="11008" width="9.140625" style="38"/>
    <col min="11009" max="11009" width="13.140625" style="38" customWidth="1"/>
    <col min="11010" max="11262" width="9.140625" style="38"/>
    <col min="11263" max="11263" width="9.7109375" style="38" bestFit="1" customWidth="1"/>
    <col min="11264" max="11264" width="9.140625" style="38"/>
    <col min="11265" max="11265" width="13.140625" style="38" customWidth="1"/>
    <col min="11266" max="11518" width="9.140625" style="38"/>
    <col min="11519" max="11519" width="9.7109375" style="38" bestFit="1" customWidth="1"/>
    <col min="11520" max="11520" width="9.140625" style="38"/>
    <col min="11521" max="11521" width="13.140625" style="38" customWidth="1"/>
    <col min="11522" max="11774" width="9.140625" style="38"/>
    <col min="11775" max="11775" width="9.7109375" style="38" bestFit="1" customWidth="1"/>
    <col min="11776" max="11776" width="9.140625" style="38"/>
    <col min="11777" max="11777" width="13.140625" style="38" customWidth="1"/>
    <col min="11778" max="12030" width="9.140625" style="38"/>
    <col min="12031" max="12031" width="9.7109375" style="38" bestFit="1" customWidth="1"/>
    <col min="12032" max="12032" width="9.140625" style="38"/>
    <col min="12033" max="12033" width="13.140625" style="38" customWidth="1"/>
    <col min="12034" max="12286" width="9.140625" style="38"/>
    <col min="12287" max="12287" width="9.7109375" style="38" bestFit="1" customWidth="1"/>
    <col min="12288" max="12288" width="9.140625" style="38"/>
    <col min="12289" max="12289" width="13.140625" style="38" customWidth="1"/>
    <col min="12290" max="12542" width="9.140625" style="38"/>
    <col min="12543" max="12543" width="9.7109375" style="38" bestFit="1" customWidth="1"/>
    <col min="12544" max="12544" width="9.140625" style="38"/>
    <col min="12545" max="12545" width="13.140625" style="38" customWidth="1"/>
    <col min="12546" max="12798" width="9.140625" style="38"/>
    <col min="12799" max="12799" width="9.7109375" style="38" bestFit="1" customWidth="1"/>
    <col min="12800" max="12800" width="9.140625" style="38"/>
    <col min="12801" max="12801" width="13.140625" style="38" customWidth="1"/>
    <col min="12802" max="13054" width="9.140625" style="38"/>
    <col min="13055" max="13055" width="9.7109375" style="38" bestFit="1" customWidth="1"/>
    <col min="13056" max="13056" width="9.140625" style="38"/>
    <col min="13057" max="13057" width="13.140625" style="38" customWidth="1"/>
    <col min="13058" max="13310" width="9.140625" style="38"/>
    <col min="13311" max="13311" width="9.7109375" style="38" bestFit="1" customWidth="1"/>
    <col min="13312" max="13312" width="9.140625" style="38"/>
    <col min="13313" max="13313" width="13.140625" style="38" customWidth="1"/>
    <col min="13314" max="13566" width="9.140625" style="38"/>
    <col min="13567" max="13567" width="9.7109375" style="38" bestFit="1" customWidth="1"/>
    <col min="13568" max="13568" width="9.140625" style="38"/>
    <col min="13569" max="13569" width="13.140625" style="38" customWidth="1"/>
    <col min="13570" max="13822" width="9.140625" style="38"/>
    <col min="13823" max="13823" width="9.7109375" style="38" bestFit="1" customWidth="1"/>
    <col min="13824" max="13824" width="9.140625" style="38"/>
    <col min="13825" max="13825" width="13.140625" style="38" customWidth="1"/>
    <col min="13826" max="14078" width="9.140625" style="38"/>
    <col min="14079" max="14079" width="9.7109375" style="38" bestFit="1" customWidth="1"/>
    <col min="14080" max="14080" width="9.140625" style="38"/>
    <col min="14081" max="14081" width="13.140625" style="38" customWidth="1"/>
    <col min="14082" max="14334" width="9.140625" style="38"/>
    <col min="14335" max="14335" width="9.7109375" style="38" bestFit="1" customWidth="1"/>
    <col min="14336" max="14336" width="9.140625" style="38"/>
    <col min="14337" max="14337" width="13.140625" style="38" customWidth="1"/>
    <col min="14338" max="14590" width="9.140625" style="38"/>
    <col min="14591" max="14591" width="9.7109375" style="38" bestFit="1" customWidth="1"/>
    <col min="14592" max="14592" width="9.140625" style="38"/>
    <col min="14593" max="14593" width="13.140625" style="38" customWidth="1"/>
    <col min="14594" max="14846" width="9.140625" style="38"/>
    <col min="14847" max="14847" width="9.7109375" style="38" bestFit="1" customWidth="1"/>
    <col min="14848" max="14848" width="9.140625" style="38"/>
    <col min="14849" max="14849" width="13.140625" style="38" customWidth="1"/>
    <col min="14850" max="15102" width="9.140625" style="38"/>
    <col min="15103" max="15103" width="9.7109375" style="38" bestFit="1" customWidth="1"/>
    <col min="15104" max="15104" width="9.140625" style="38"/>
    <col min="15105" max="15105" width="13.140625" style="38" customWidth="1"/>
    <col min="15106" max="15358" width="9.140625" style="38"/>
    <col min="15359" max="15359" width="9.7109375" style="38" bestFit="1" customWidth="1"/>
    <col min="15360" max="15360" width="9.140625" style="38"/>
    <col min="15361" max="15361" width="13.140625" style="38" customWidth="1"/>
    <col min="15362" max="15614" width="9.140625" style="38"/>
    <col min="15615" max="15615" width="9.7109375" style="38" bestFit="1" customWidth="1"/>
    <col min="15616" max="15616" width="9.140625" style="38"/>
    <col min="15617" max="15617" width="13.140625" style="38" customWidth="1"/>
    <col min="15618" max="15870" width="9.140625" style="38"/>
    <col min="15871" max="15871" width="9.7109375" style="38" bestFit="1" customWidth="1"/>
    <col min="15872" max="15872" width="9.140625" style="38"/>
    <col min="15873" max="15873" width="13.140625" style="38" customWidth="1"/>
    <col min="15874" max="16126" width="9.140625" style="38"/>
    <col min="16127" max="16127" width="9.7109375" style="38" bestFit="1" customWidth="1"/>
    <col min="16128" max="16128" width="9.140625" style="38"/>
    <col min="16129" max="16129" width="13.140625" style="38" customWidth="1"/>
    <col min="16130" max="16384" width="9.140625" style="38"/>
  </cols>
  <sheetData>
    <row r="1" spans="1:9" ht="18.75" customHeight="1">
      <c r="A1" s="396" t="s">
        <v>253</v>
      </c>
      <c r="B1" s="396"/>
      <c r="C1" s="396"/>
      <c r="D1" s="396"/>
      <c r="E1" s="396"/>
      <c r="F1" s="396"/>
      <c r="G1" s="77"/>
      <c r="H1" s="77"/>
    </row>
    <row r="2" spans="1:9" ht="15.75">
      <c r="A2" s="129" t="s">
        <v>38</v>
      </c>
      <c r="B2" s="284"/>
      <c r="D2" s="39"/>
      <c r="E2" s="39"/>
      <c r="F2" s="39"/>
      <c r="G2" s="40"/>
      <c r="H2" s="40"/>
      <c r="I2" s="40"/>
    </row>
    <row r="4" spans="1:9" ht="16.5" customHeight="1">
      <c r="C4" s="391" t="str">
        <f>"Percentage change "&amp;'Metadata Text'!B16&amp;" to "&amp;'Metadata Text'!B17</f>
        <v>Percentage change 2014 to 2039</v>
      </c>
      <c r="D4" s="391"/>
      <c r="E4" s="391"/>
      <c r="F4" s="391"/>
    </row>
    <row r="5" spans="1:9" ht="24.75" customHeight="1">
      <c r="A5" s="287" t="s">
        <v>30</v>
      </c>
      <c r="B5" s="211" t="s">
        <v>238</v>
      </c>
      <c r="C5" s="162" t="s">
        <v>116</v>
      </c>
      <c r="D5" s="163" t="s">
        <v>29</v>
      </c>
      <c r="E5" s="161" t="s">
        <v>96</v>
      </c>
      <c r="F5" s="160" t="s">
        <v>109</v>
      </c>
    </row>
    <row r="6" spans="1:9" ht="18" customHeight="1">
      <c r="A6" s="296" t="s">
        <v>74</v>
      </c>
      <c r="B6" s="331" t="s">
        <v>235</v>
      </c>
      <c r="C6" s="264">
        <v>-21.3531353135314</v>
      </c>
      <c r="D6" s="265">
        <v>-9.6974536420903199</v>
      </c>
      <c r="E6" s="266">
        <v>22.658738585687001</v>
      </c>
      <c r="F6" s="267">
        <v>96.689113355779995</v>
      </c>
      <c r="G6" s="277"/>
    </row>
    <row r="7" spans="1:9" ht="30" customHeight="1">
      <c r="A7" s="343" t="s">
        <v>263</v>
      </c>
      <c r="B7" s="294" t="s">
        <v>236</v>
      </c>
      <c r="C7" s="268">
        <v>-29.0061816452687</v>
      </c>
      <c r="D7" s="269">
        <v>-19.659756647138401</v>
      </c>
      <c r="E7" s="270">
        <v>24.563180552038499</v>
      </c>
      <c r="F7" s="271">
        <v>100.525969756739</v>
      </c>
      <c r="G7" s="277"/>
    </row>
    <row r="8" spans="1:9">
      <c r="A8" s="45"/>
      <c r="B8" s="45"/>
      <c r="C8" s="44"/>
    </row>
    <row r="9" spans="1:9">
      <c r="A9" s="15" t="s">
        <v>55</v>
      </c>
      <c r="B9" s="15"/>
      <c r="C9" s="17"/>
      <c r="D9" s="17"/>
      <c r="E9" s="17"/>
      <c r="F9" s="17"/>
      <c r="G9" s="17"/>
      <c r="H9" s="17"/>
    </row>
    <row r="10" spans="1:9" ht="33.75" customHeight="1">
      <c r="A10" s="384" t="s">
        <v>248</v>
      </c>
      <c r="B10" s="384"/>
      <c r="C10" s="384"/>
      <c r="D10" s="384"/>
      <c r="E10" s="384"/>
      <c r="F10" s="384"/>
      <c r="G10" s="78"/>
      <c r="H10" s="78"/>
    </row>
    <row r="11" spans="1:9" ht="10.5" customHeight="1">
      <c r="A11" s="355"/>
      <c r="B11" s="355"/>
      <c r="C11" s="355"/>
      <c r="D11" s="355"/>
      <c r="E11" s="355"/>
      <c r="F11" s="355"/>
      <c r="G11" s="78"/>
      <c r="H11" s="78"/>
    </row>
    <row r="12" spans="1:9">
      <c r="A12" s="130" t="s">
        <v>79</v>
      </c>
      <c r="B12" s="285"/>
      <c r="F12" s="46"/>
    </row>
    <row r="13" spans="1:9">
      <c r="F13" s="46"/>
    </row>
    <row r="14" spans="1:9">
      <c r="F14" s="46"/>
    </row>
    <row r="19" spans="1:2">
      <c r="A19" s="127"/>
      <c r="B19" s="127"/>
    </row>
  </sheetData>
  <mergeCells count="3">
    <mergeCell ref="A1:F1"/>
    <mergeCell ref="A10:F10"/>
    <mergeCell ref="C4:F4"/>
  </mergeCells>
  <hyperlinks>
    <hyperlink ref="A2" location="Contents!A1" display="Back to contents"/>
    <hyperlink ref="A3" location="Contents!A1" display="Back to contents page"/>
  </hyperlinks>
  <pageMargins left="0.75" right="0.75" top="1" bottom="1" header="0.5" footer="0.5"/>
  <pageSetup paperSize="9"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3:B43"/>
  <sheetViews>
    <sheetView zoomScaleNormal="100" workbookViewId="0"/>
  </sheetViews>
  <sheetFormatPr defaultRowHeight="12.75"/>
  <cols>
    <col min="1" max="16384" width="9.140625" style="25"/>
  </cols>
  <sheetData>
    <row r="43" spans="1:2">
      <c r="A43" s="372" t="s">
        <v>79</v>
      </c>
      <c r="B43" s="372"/>
    </row>
  </sheetData>
  <mergeCells count="1">
    <mergeCell ref="A43:B43"/>
  </mergeCells>
  <pageMargins left="0.7" right="0.7" top="0.75" bottom="0.75" header="0.3" footer="0.3"/>
  <pageSetup paperSize="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42"/>
  <sheetViews>
    <sheetView topLeftCell="A4" workbookViewId="0">
      <selection sqref="A1:M1"/>
    </sheetView>
  </sheetViews>
  <sheetFormatPr defaultRowHeight="15"/>
  <cols>
    <col min="1" max="1" width="25.140625" style="3" customWidth="1"/>
    <col min="2" max="2" width="12.140625" style="3" customWidth="1"/>
    <col min="3" max="4" width="14.28515625" style="3" customWidth="1"/>
    <col min="5" max="5" width="20.28515625" style="3" customWidth="1"/>
    <col min="6" max="6" width="9.140625" style="3"/>
    <col min="7" max="7" width="11.140625" style="3" customWidth="1"/>
    <col min="8" max="8" width="12" style="3" customWidth="1"/>
    <col min="9" max="16384" width="9.140625" style="3"/>
  </cols>
  <sheetData>
    <row r="1" spans="1:13" s="33" customFormat="1" ht="18.75" customHeight="1">
      <c r="A1" s="404" t="s">
        <v>254</v>
      </c>
      <c r="B1" s="404"/>
      <c r="C1" s="404"/>
      <c r="D1" s="404"/>
      <c r="E1" s="404"/>
      <c r="F1" s="404"/>
      <c r="G1" s="404"/>
      <c r="H1" s="404"/>
      <c r="I1" s="404"/>
      <c r="J1" s="404"/>
      <c r="K1" s="404"/>
      <c r="L1" s="404"/>
      <c r="M1" s="404"/>
    </row>
    <row r="2" spans="1:13" s="6" customFormat="1" ht="12.75">
      <c r="A2" s="16" t="s">
        <v>31</v>
      </c>
      <c r="B2" s="16"/>
    </row>
    <row r="3" spans="1:13" s="5" customFormat="1" ht="12.75"/>
    <row r="4" spans="1:13" s="307" customFormat="1" ht="18" customHeight="1">
      <c r="A4" s="312" t="s">
        <v>30</v>
      </c>
      <c r="B4" s="312" t="s">
        <v>238</v>
      </c>
      <c r="C4" s="311" t="s">
        <v>137</v>
      </c>
      <c r="D4" s="311" t="s">
        <v>138</v>
      </c>
      <c r="E4" s="311" t="s">
        <v>84</v>
      </c>
    </row>
    <row r="5" spans="1:13" s="169" customFormat="1" ht="18" customHeight="1">
      <c r="A5" s="185" t="s">
        <v>94</v>
      </c>
      <c r="B5" s="185" t="s">
        <v>239</v>
      </c>
      <c r="C5" s="309">
        <v>5780371</v>
      </c>
      <c r="D5" s="309">
        <v>5686286</v>
      </c>
      <c r="E5" s="310">
        <v>-1.62766369148278</v>
      </c>
    </row>
    <row r="6" spans="1:13" s="5" customFormat="1" ht="12.75"/>
    <row r="7" spans="1:13" s="5" customFormat="1" ht="18" customHeight="1">
      <c r="A7" s="131" t="s">
        <v>30</v>
      </c>
      <c r="B7" s="131" t="s">
        <v>238</v>
      </c>
      <c r="C7" s="140" t="s">
        <v>137</v>
      </c>
      <c r="D7" s="140" t="s">
        <v>138</v>
      </c>
      <c r="E7" s="141" t="s">
        <v>84</v>
      </c>
    </row>
    <row r="8" spans="1:13" s="5" customFormat="1" ht="19.5" customHeight="1">
      <c r="A8" s="142" t="s">
        <v>133</v>
      </c>
      <c r="B8" s="142" t="s">
        <v>210</v>
      </c>
      <c r="C8" s="150">
        <v>183468</v>
      </c>
      <c r="D8" s="150">
        <v>166117</v>
      </c>
      <c r="E8" s="151">
        <v>-9.4572350491638897</v>
      </c>
      <c r="I8" s="13"/>
      <c r="J8" s="13"/>
    </row>
    <row r="9" spans="1:13" s="5" customFormat="1" ht="12.75">
      <c r="A9" s="142" t="s">
        <v>6</v>
      </c>
      <c r="B9" s="142" t="s">
        <v>205</v>
      </c>
      <c r="C9" s="150">
        <v>170811</v>
      </c>
      <c r="D9" s="150">
        <v>156237</v>
      </c>
      <c r="E9" s="253">
        <v>-8.5322373851801103</v>
      </c>
      <c r="I9" s="13"/>
      <c r="J9" s="13"/>
    </row>
    <row r="10" spans="1:13" s="5" customFormat="1" ht="12.75">
      <c r="A10" s="142" t="s">
        <v>5</v>
      </c>
      <c r="B10" s="142" t="s">
        <v>212</v>
      </c>
      <c r="C10" s="150">
        <v>288788</v>
      </c>
      <c r="D10" s="150">
        <v>265442</v>
      </c>
      <c r="E10" s="253">
        <v>-8.0841309195673006</v>
      </c>
      <c r="I10" s="13"/>
      <c r="J10" s="13"/>
    </row>
    <row r="11" spans="1:13" s="5" customFormat="1" ht="12.75">
      <c r="A11" s="142" t="s">
        <v>4</v>
      </c>
      <c r="B11" s="142" t="s">
        <v>194</v>
      </c>
      <c r="C11" s="150">
        <v>25147</v>
      </c>
      <c r="D11" s="150">
        <v>23168</v>
      </c>
      <c r="E11" s="253">
        <v>-7.8697260110549996</v>
      </c>
      <c r="I11" s="13"/>
      <c r="J11" s="13"/>
    </row>
    <row r="12" spans="1:13" s="5" customFormat="1" ht="12.75">
      <c r="A12" s="142" t="s">
        <v>13</v>
      </c>
      <c r="B12" s="142" t="s">
        <v>206</v>
      </c>
      <c r="C12" s="150">
        <v>684744</v>
      </c>
      <c r="D12" s="150">
        <v>637363</v>
      </c>
      <c r="E12" s="253">
        <v>-6.9195202878740103</v>
      </c>
      <c r="I12" s="13"/>
      <c r="J12" s="13"/>
    </row>
    <row r="13" spans="1:13" s="5" customFormat="1" ht="19.5" customHeight="1">
      <c r="A13" s="142" t="s">
        <v>134</v>
      </c>
      <c r="B13" s="142" t="s">
        <v>215</v>
      </c>
      <c r="C13" s="150">
        <v>618978</v>
      </c>
      <c r="D13" s="150">
        <v>588677</v>
      </c>
      <c r="E13" s="253">
        <v>-4.8953274591342497</v>
      </c>
      <c r="I13" s="13"/>
      <c r="J13" s="13"/>
    </row>
    <row r="14" spans="1:13" s="5" customFormat="1" ht="12.75">
      <c r="A14" s="142" t="s">
        <v>22</v>
      </c>
      <c r="B14" s="142" t="s">
        <v>209</v>
      </c>
      <c r="C14" s="150">
        <v>105860</v>
      </c>
      <c r="D14" s="150">
        <v>100737</v>
      </c>
      <c r="E14" s="253">
        <v>-4.83941054222558</v>
      </c>
      <c r="I14" s="13"/>
      <c r="J14" s="13"/>
    </row>
    <row r="15" spans="1:13" s="5" customFormat="1" ht="12.75">
      <c r="A15" s="142" t="s">
        <v>27</v>
      </c>
      <c r="B15" s="142" t="s">
        <v>213</v>
      </c>
      <c r="C15" s="150">
        <v>124351</v>
      </c>
      <c r="D15" s="150">
        <v>119102</v>
      </c>
      <c r="E15" s="253">
        <v>-4.22111603445087</v>
      </c>
      <c r="I15" s="13"/>
      <c r="J15" s="13"/>
    </row>
    <row r="16" spans="1:13" s="5" customFormat="1" ht="12.75">
      <c r="A16" s="142" t="s">
        <v>9</v>
      </c>
      <c r="B16" s="142" t="s">
        <v>191</v>
      </c>
      <c r="C16" s="150">
        <v>121928</v>
      </c>
      <c r="D16" s="150">
        <v>118084</v>
      </c>
      <c r="E16" s="253">
        <v>-3.15268027032347</v>
      </c>
      <c r="I16" s="13"/>
      <c r="J16" s="13"/>
    </row>
    <row r="17" spans="1:10" s="5" customFormat="1" ht="12.75">
      <c r="A17" s="142" t="s">
        <v>23</v>
      </c>
      <c r="B17" s="142" t="s">
        <v>203</v>
      </c>
      <c r="C17" s="150">
        <v>397989</v>
      </c>
      <c r="D17" s="150">
        <v>386189</v>
      </c>
      <c r="E17" s="253">
        <v>-2.9649060652430101</v>
      </c>
      <c r="I17" s="13"/>
      <c r="J17" s="13"/>
    </row>
    <row r="18" spans="1:10" s="5" customFormat="1" ht="19.5" customHeight="1">
      <c r="A18" s="142" t="s">
        <v>115</v>
      </c>
      <c r="B18" s="142" t="s">
        <v>185</v>
      </c>
      <c r="C18" s="150">
        <v>24596</v>
      </c>
      <c r="D18" s="150">
        <v>23883</v>
      </c>
      <c r="E18" s="253">
        <v>-2.8988453407058099</v>
      </c>
      <c r="I18" s="13"/>
      <c r="J18" s="13"/>
    </row>
    <row r="19" spans="1:10" s="5" customFormat="1" ht="12.75">
      <c r="A19" s="142" t="s">
        <v>24</v>
      </c>
      <c r="B19" s="142" t="s">
        <v>197</v>
      </c>
      <c r="C19" s="150">
        <v>22724</v>
      </c>
      <c r="D19" s="150">
        <v>22099</v>
      </c>
      <c r="E19" s="253">
        <v>-2.7503960570322099</v>
      </c>
      <c r="I19" s="13"/>
      <c r="J19" s="13"/>
    </row>
    <row r="20" spans="1:10" s="5" customFormat="1" ht="12.75">
      <c r="A20" s="142" t="s">
        <v>28</v>
      </c>
      <c r="B20" s="142" t="s">
        <v>208</v>
      </c>
      <c r="C20" s="150">
        <v>196664</v>
      </c>
      <c r="D20" s="150">
        <v>191835</v>
      </c>
      <c r="E20" s="253">
        <v>-2.4554570231460802</v>
      </c>
      <c r="I20" s="13"/>
      <c r="J20" s="13"/>
    </row>
    <row r="21" spans="1:10" s="5" customFormat="1" ht="12.75">
      <c r="A21" s="142" t="s">
        <v>18</v>
      </c>
      <c r="B21" s="142" t="s">
        <v>207</v>
      </c>
      <c r="C21" s="150">
        <v>173130</v>
      </c>
      <c r="D21" s="150">
        <v>170222</v>
      </c>
      <c r="E21" s="253">
        <v>-1.6796626812222</v>
      </c>
      <c r="I21" s="13"/>
      <c r="J21" s="13"/>
    </row>
    <row r="22" spans="1:10" s="76" customFormat="1" ht="12.75">
      <c r="A22" s="143" t="s">
        <v>94</v>
      </c>
      <c r="B22" s="143" t="s">
        <v>239</v>
      </c>
      <c r="C22" s="150">
        <v>5780371</v>
      </c>
      <c r="D22" s="150">
        <v>5686286</v>
      </c>
      <c r="E22" s="253">
        <v>-1.62766369148278</v>
      </c>
      <c r="I22" s="107"/>
      <c r="J22" s="107"/>
    </row>
    <row r="23" spans="1:10" s="5" customFormat="1" ht="19.5" customHeight="1">
      <c r="A23" s="142" t="s">
        <v>21</v>
      </c>
      <c r="B23" s="142" t="s">
        <v>199</v>
      </c>
      <c r="C23" s="150">
        <v>243493</v>
      </c>
      <c r="D23" s="150">
        <v>240986</v>
      </c>
      <c r="E23" s="253">
        <v>-1.02959838681194</v>
      </c>
      <c r="I23" s="13"/>
      <c r="J23" s="13"/>
    </row>
    <row r="24" spans="1:10" s="5" customFormat="1" ht="12.75">
      <c r="A24" s="142" t="s">
        <v>19</v>
      </c>
      <c r="B24" s="142" t="s">
        <v>192</v>
      </c>
      <c r="C24" s="150">
        <v>50043</v>
      </c>
      <c r="D24" s="150">
        <v>49907</v>
      </c>
      <c r="E24" s="253">
        <v>-0.27176628099834099</v>
      </c>
      <c r="I24" s="13"/>
      <c r="J24" s="13"/>
    </row>
    <row r="25" spans="1:10" s="5" customFormat="1" ht="12.75">
      <c r="A25" s="142" t="s">
        <v>8</v>
      </c>
      <c r="B25" s="142" t="s">
        <v>196</v>
      </c>
      <c r="C25" s="150">
        <v>175382</v>
      </c>
      <c r="D25" s="150">
        <v>175000</v>
      </c>
      <c r="E25" s="253">
        <v>-0.21781026559168001</v>
      </c>
      <c r="I25" s="13"/>
      <c r="J25" s="13"/>
    </row>
    <row r="26" spans="1:10" s="5" customFormat="1" ht="12.75">
      <c r="A26" s="142" t="s">
        <v>16</v>
      </c>
      <c r="B26" s="142" t="s">
        <v>195</v>
      </c>
      <c r="C26" s="150">
        <v>338195</v>
      </c>
      <c r="D26" s="150">
        <v>337468</v>
      </c>
      <c r="E26" s="253">
        <v>-0.21496473927763601</v>
      </c>
      <c r="I26" s="13"/>
      <c r="J26" s="13"/>
    </row>
    <row r="27" spans="1:10" s="5" customFormat="1" ht="12.75">
      <c r="A27" s="142" t="s">
        <v>14</v>
      </c>
      <c r="B27" s="142" t="s">
        <v>193</v>
      </c>
      <c r="C27" s="150">
        <v>110158</v>
      </c>
      <c r="D27" s="150">
        <v>110594</v>
      </c>
      <c r="E27" s="253">
        <v>0.395795130630549</v>
      </c>
      <c r="I27" s="13"/>
      <c r="J27" s="13"/>
    </row>
    <row r="28" spans="1:10" s="5" customFormat="1" ht="19.5" customHeight="1">
      <c r="A28" s="142" t="s">
        <v>132</v>
      </c>
      <c r="B28" s="142" t="s">
        <v>190</v>
      </c>
      <c r="C28" s="150">
        <v>141619</v>
      </c>
      <c r="D28" s="150">
        <v>143571</v>
      </c>
      <c r="E28" s="253">
        <v>1.3783461258729399</v>
      </c>
      <c r="I28" s="13"/>
      <c r="J28" s="13"/>
    </row>
    <row r="29" spans="1:10" s="5" customFormat="1" ht="12.75">
      <c r="A29" s="142" t="s">
        <v>20</v>
      </c>
      <c r="B29" s="142" t="s">
        <v>201</v>
      </c>
      <c r="C29" s="150">
        <v>321653</v>
      </c>
      <c r="D29" s="150">
        <v>326591</v>
      </c>
      <c r="E29" s="253">
        <v>1.5351947595701001</v>
      </c>
      <c r="I29" s="13"/>
      <c r="J29" s="13"/>
    </row>
    <row r="30" spans="1:10" s="5" customFormat="1" ht="12.75">
      <c r="A30" s="142" t="s">
        <v>11</v>
      </c>
      <c r="B30" s="142" t="s">
        <v>188</v>
      </c>
      <c r="C30" s="150">
        <v>125465</v>
      </c>
      <c r="D30" s="150">
        <v>127397</v>
      </c>
      <c r="E30" s="253">
        <v>1.5398716773602199</v>
      </c>
      <c r="I30" s="13"/>
      <c r="J30" s="13"/>
    </row>
    <row r="31" spans="1:10" s="5" customFormat="1" ht="12.75">
      <c r="A31" s="142" t="s">
        <v>7</v>
      </c>
      <c r="B31" s="142" t="s">
        <v>189</v>
      </c>
      <c r="C31" s="150">
        <v>83061</v>
      </c>
      <c r="D31" s="150">
        <v>84349</v>
      </c>
      <c r="E31" s="253">
        <v>1.55066758165685</v>
      </c>
      <c r="I31" s="13"/>
      <c r="J31" s="13"/>
    </row>
    <row r="32" spans="1:10" s="5" customFormat="1" ht="12.75">
      <c r="A32" s="142" t="s">
        <v>26</v>
      </c>
      <c r="B32" s="142" t="s">
        <v>214</v>
      </c>
      <c r="C32" s="150">
        <v>299813</v>
      </c>
      <c r="D32" s="150">
        <v>308847</v>
      </c>
      <c r="E32" s="253">
        <v>3.0132115685443899</v>
      </c>
      <c r="I32" s="13"/>
      <c r="J32" s="13"/>
    </row>
    <row r="33" spans="1:10" s="5" customFormat="1" ht="19.5" customHeight="1">
      <c r="A33" s="142" t="s">
        <v>25</v>
      </c>
      <c r="B33" s="142" t="s">
        <v>198</v>
      </c>
      <c r="C33" s="150">
        <v>113725</v>
      </c>
      <c r="D33" s="150">
        <v>117209</v>
      </c>
      <c r="E33" s="253">
        <v>3.0635304462519199</v>
      </c>
      <c r="I33" s="13"/>
      <c r="J33" s="13"/>
    </row>
    <row r="34" spans="1:10" s="5" customFormat="1" ht="12.75">
      <c r="A34" s="142" t="s">
        <v>17</v>
      </c>
      <c r="B34" s="142" t="s">
        <v>200</v>
      </c>
      <c r="C34" s="150">
        <v>115327</v>
      </c>
      <c r="D34" s="150">
        <v>120761</v>
      </c>
      <c r="E34" s="253">
        <v>4.7118194351713001</v>
      </c>
      <c r="I34" s="13"/>
      <c r="J34" s="13"/>
    </row>
    <row r="35" spans="1:10" s="5" customFormat="1" ht="12.75">
      <c r="A35" s="142" t="s">
        <v>10</v>
      </c>
      <c r="B35" s="142" t="s">
        <v>216</v>
      </c>
      <c r="C35" s="150">
        <v>99090</v>
      </c>
      <c r="D35" s="150">
        <v>106802</v>
      </c>
      <c r="E35" s="253">
        <v>7.7828236956302304</v>
      </c>
      <c r="I35" s="13"/>
      <c r="J35" s="13"/>
    </row>
    <row r="36" spans="1:10" s="5" customFormat="1" ht="12.75">
      <c r="A36" s="142" t="s">
        <v>131</v>
      </c>
      <c r="B36" s="142" t="s">
        <v>187</v>
      </c>
      <c r="C36" s="150">
        <v>75183</v>
      </c>
      <c r="D36" s="150">
        <v>81215</v>
      </c>
      <c r="E36" s="253">
        <v>8.0230903262705695</v>
      </c>
      <c r="I36" s="13"/>
      <c r="J36" s="13"/>
    </row>
    <row r="37" spans="1:10" s="5" customFormat="1" ht="12.75">
      <c r="A37" s="142" t="s">
        <v>12</v>
      </c>
      <c r="B37" s="142" t="s">
        <v>202</v>
      </c>
      <c r="C37" s="150">
        <v>90889</v>
      </c>
      <c r="D37" s="150">
        <v>98599</v>
      </c>
      <c r="E37" s="253">
        <v>8.4828747153120805</v>
      </c>
      <c r="I37" s="13"/>
      <c r="J37" s="13"/>
    </row>
    <row r="38" spans="1:10" s="5" customFormat="1" ht="19.5" customHeight="1">
      <c r="A38" s="142" t="s">
        <v>2</v>
      </c>
      <c r="B38" s="142" t="s">
        <v>186</v>
      </c>
      <c r="C38" s="150">
        <v>65014</v>
      </c>
      <c r="D38" s="150">
        <v>71155</v>
      </c>
      <c r="E38" s="253">
        <v>9.44565785830744</v>
      </c>
      <c r="I38" s="13"/>
      <c r="J38" s="13"/>
    </row>
    <row r="39" spans="1:10" s="5" customFormat="1" ht="12.75">
      <c r="A39" s="142" t="s">
        <v>15</v>
      </c>
      <c r="B39" s="142" t="s">
        <v>211</v>
      </c>
      <c r="C39" s="150">
        <v>94387</v>
      </c>
      <c r="D39" s="150">
        <v>104008</v>
      </c>
      <c r="E39" s="253">
        <v>10.193141004587501</v>
      </c>
      <c r="I39" s="13"/>
      <c r="J39" s="13"/>
    </row>
    <row r="40" spans="1:10" s="5" customFormat="1" ht="12.75">
      <c r="A40" s="144" t="s">
        <v>3</v>
      </c>
      <c r="B40" s="144" t="s">
        <v>204</v>
      </c>
      <c r="C40" s="152">
        <v>98696</v>
      </c>
      <c r="D40" s="152">
        <v>112672</v>
      </c>
      <c r="E40" s="153">
        <v>14.1606549404231</v>
      </c>
      <c r="I40" s="13"/>
      <c r="J40" s="13"/>
    </row>
    <row r="41" spans="1:10" s="5" customFormat="1" ht="12.75">
      <c r="E41" s="13"/>
    </row>
    <row r="42" spans="1:10">
      <c r="A42" s="373" t="s">
        <v>79</v>
      </c>
      <c r="B42" s="373"/>
      <c r="C42" s="374"/>
      <c r="D42" s="374"/>
    </row>
  </sheetData>
  <mergeCells count="2">
    <mergeCell ref="A42:D42"/>
    <mergeCell ref="A1:M1"/>
  </mergeCells>
  <phoneticPr fontId="13" type="noConversion"/>
  <hyperlinks>
    <hyperlink ref="A2"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0"/>
  <sheetViews>
    <sheetView workbookViewId="0"/>
  </sheetViews>
  <sheetFormatPr defaultRowHeight="12.75"/>
  <cols>
    <col min="1" max="1" width="22.7109375" style="25" bestFit="1" customWidth="1"/>
    <col min="2" max="16384" width="9.140625" style="25"/>
  </cols>
  <sheetData>
    <row r="1" spans="1:13" ht="18" customHeight="1">
      <c r="A1" s="1" t="s">
        <v>45</v>
      </c>
      <c r="D1" s="4" t="s">
        <v>31</v>
      </c>
    </row>
    <row r="2" spans="1:13">
      <c r="A2" s="6" t="s">
        <v>46</v>
      </c>
      <c r="B2" s="380" t="s">
        <v>123</v>
      </c>
      <c r="C2" s="380"/>
      <c r="D2" s="380"/>
      <c r="E2" s="380"/>
      <c r="F2" s="380"/>
      <c r="G2" s="380"/>
      <c r="H2" s="380"/>
      <c r="I2" s="380"/>
      <c r="J2" s="26"/>
      <c r="K2" s="26"/>
      <c r="L2" s="26"/>
      <c r="M2" s="26"/>
    </row>
    <row r="3" spans="1:13">
      <c r="A3" s="6" t="s">
        <v>47</v>
      </c>
      <c r="B3" s="380" t="s">
        <v>124</v>
      </c>
      <c r="C3" s="380"/>
      <c r="D3" s="380"/>
      <c r="E3" s="380"/>
      <c r="F3" s="380"/>
      <c r="G3" s="380"/>
      <c r="H3" s="380"/>
      <c r="I3" s="380"/>
    </row>
    <row r="4" spans="1:13" ht="25.5" customHeight="1">
      <c r="A4" s="257" t="s">
        <v>48</v>
      </c>
      <c r="B4" s="378" t="s">
        <v>180</v>
      </c>
      <c r="C4" s="379"/>
      <c r="D4" s="379"/>
      <c r="E4" s="379"/>
      <c r="F4" s="379"/>
      <c r="G4" s="379"/>
      <c r="H4" s="379"/>
      <c r="I4" s="379"/>
    </row>
    <row r="5" spans="1:13">
      <c r="A5" s="6" t="s">
        <v>49</v>
      </c>
      <c r="B5" s="381" t="s">
        <v>50</v>
      </c>
      <c r="C5" s="381"/>
      <c r="D5" s="381"/>
      <c r="E5" s="381"/>
      <c r="F5" s="381"/>
      <c r="G5" s="381"/>
      <c r="H5" s="381"/>
      <c r="I5" s="381"/>
    </row>
    <row r="6" spans="1:13">
      <c r="A6" s="6" t="s">
        <v>51</v>
      </c>
      <c r="B6" s="382" t="s">
        <v>54</v>
      </c>
      <c r="C6" s="382"/>
      <c r="D6" s="382"/>
      <c r="E6" s="382"/>
      <c r="F6" s="382"/>
      <c r="G6" s="382"/>
      <c r="H6" s="382"/>
      <c r="I6" s="382"/>
    </row>
    <row r="7" spans="1:13">
      <c r="A7" s="6"/>
    </row>
    <row r="8" spans="1:13">
      <c r="A8" s="6" t="s">
        <v>52</v>
      </c>
    </row>
    <row r="9" spans="1:13" ht="26.25" customHeight="1">
      <c r="A9" s="383" t="s">
        <v>53</v>
      </c>
      <c r="B9" s="383"/>
      <c r="C9" s="383"/>
      <c r="D9" s="383"/>
      <c r="E9" s="383"/>
      <c r="F9" s="383"/>
      <c r="G9" s="383"/>
      <c r="H9" s="383"/>
      <c r="I9" s="383"/>
      <c r="J9" s="383"/>
      <c r="K9" s="383"/>
      <c r="L9" s="383"/>
      <c r="M9" s="68"/>
    </row>
    <row r="10" spans="1:13" ht="26.25" customHeight="1">
      <c r="A10" s="383" t="str">
        <f>'Metadata Text'!B6</f>
        <v>Commentary and the assumptions used for the projections can be found within the Population Projections Scotland (2014-based) publication, also available within the Sub-National Population Projections section of the NRS website.</v>
      </c>
      <c r="B10" s="383"/>
      <c r="C10" s="383"/>
      <c r="D10" s="383"/>
      <c r="E10" s="383"/>
      <c r="F10" s="383"/>
      <c r="G10" s="383"/>
      <c r="H10" s="383"/>
      <c r="I10" s="383"/>
      <c r="J10" s="383"/>
      <c r="K10" s="383"/>
      <c r="L10" s="383"/>
      <c r="M10" s="68"/>
    </row>
    <row r="11" spans="1:13" ht="26.25" customHeight="1">
      <c r="A11" s="383" t="s">
        <v>82</v>
      </c>
      <c r="B11" s="383"/>
      <c r="C11" s="383"/>
      <c r="D11" s="383"/>
      <c r="E11" s="383"/>
      <c r="F11" s="383"/>
      <c r="G11" s="383"/>
      <c r="H11" s="383"/>
      <c r="I11" s="383"/>
      <c r="J11" s="383"/>
      <c r="K11" s="383"/>
      <c r="L11" s="383"/>
      <c r="M11" s="68"/>
    </row>
    <row r="12" spans="1:13">
      <c r="A12" s="27"/>
    </row>
    <row r="13" spans="1:13">
      <c r="A13" s="373" t="str">
        <f>'Metadata Text'!B7</f>
        <v>© Crown Copyright 2016</v>
      </c>
      <c r="B13" s="374"/>
      <c r="C13" s="374"/>
    </row>
    <row r="16" spans="1:13">
      <c r="A16" s="122"/>
    </row>
    <row r="17" spans="1:10">
      <c r="A17" s="198"/>
    </row>
    <row r="18" spans="1:10">
      <c r="A18" s="198"/>
    </row>
    <row r="19" spans="1:10" ht="12.75" customHeight="1">
      <c r="A19" s="199"/>
      <c r="B19" s="75"/>
      <c r="C19" s="75"/>
      <c r="D19" s="75"/>
      <c r="E19" s="75"/>
      <c r="F19" s="75"/>
      <c r="G19" s="75"/>
      <c r="H19" s="75"/>
      <c r="I19" s="75"/>
      <c r="J19" s="75"/>
    </row>
    <row r="20" spans="1:10" ht="12.75" customHeight="1">
      <c r="A20" s="75"/>
      <c r="B20" s="75"/>
      <c r="C20" s="75"/>
      <c r="D20" s="75"/>
      <c r="E20" s="75"/>
      <c r="F20" s="75"/>
      <c r="G20" s="75"/>
      <c r="H20" s="75"/>
      <c r="I20" s="75"/>
      <c r="J20" s="75"/>
    </row>
    <row r="21" spans="1:10">
      <c r="A21" s="198"/>
      <c r="B21" s="75"/>
      <c r="C21" s="75"/>
      <c r="D21" s="75"/>
      <c r="E21" s="75"/>
      <c r="F21" s="75"/>
      <c r="G21" s="75"/>
      <c r="H21" s="75"/>
      <c r="I21" s="75"/>
      <c r="J21" s="75"/>
    </row>
    <row r="22" spans="1:10">
      <c r="A22" s="198"/>
    </row>
    <row r="23" spans="1:10">
      <c r="A23" s="198"/>
    </row>
    <row r="25" spans="1:10">
      <c r="A25" s="198"/>
    </row>
    <row r="26" spans="1:10">
      <c r="A26" s="198"/>
    </row>
    <row r="28" spans="1:10">
      <c r="A28" s="198"/>
    </row>
    <row r="30" spans="1:10">
      <c r="A30" s="198"/>
    </row>
  </sheetData>
  <mergeCells count="9">
    <mergeCell ref="A13:C13"/>
    <mergeCell ref="B4:I4"/>
    <mergeCell ref="B2:I2"/>
    <mergeCell ref="B3:I3"/>
    <mergeCell ref="B5:I5"/>
    <mergeCell ref="B6:I6"/>
    <mergeCell ref="A9:L9"/>
    <mergeCell ref="A10:L10"/>
    <mergeCell ref="A11:L11"/>
  </mergeCells>
  <phoneticPr fontId="13" type="noConversion"/>
  <hyperlinks>
    <hyperlink ref="D1" location="Contents!A1" display="Back to contents page "/>
  </hyperlink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
  <sheetViews>
    <sheetView workbookViewId="0">
      <selection sqref="A1:XFD1"/>
    </sheetView>
  </sheetViews>
  <sheetFormatPr defaultRowHeight="12.75"/>
  <cols>
    <col min="1" max="16384" width="9.140625" style="25"/>
  </cols>
  <sheetData>
    <row r="26" spans="1:1">
      <c r="A26" s="122"/>
    </row>
  </sheetData>
  <pageMargins left="0.7" right="0.7" top="0.75" bottom="0.75" header="0.3" footer="0.3"/>
  <pageSetup paperSize="8"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27"/>
  <sheetViews>
    <sheetView workbookViewId="0">
      <selection sqref="A1:F1"/>
    </sheetView>
  </sheetViews>
  <sheetFormatPr defaultRowHeight="15"/>
  <cols>
    <col min="1" max="1" width="25.5703125" style="7" customWidth="1"/>
    <col min="2" max="2" width="12.140625" style="7" customWidth="1"/>
    <col min="3" max="4" width="14.5703125" style="7" customWidth="1"/>
    <col min="5" max="5" width="21" style="7" customWidth="1"/>
    <col min="6" max="10" width="9.140625" style="7"/>
    <col min="11" max="11" width="13.140625" style="7" customWidth="1"/>
    <col min="12" max="16384" width="9.140625" style="7"/>
  </cols>
  <sheetData>
    <row r="1" spans="1:11" s="33" customFormat="1" ht="33.75" customHeight="1">
      <c r="A1" s="405" t="s">
        <v>255</v>
      </c>
      <c r="B1" s="405"/>
      <c r="C1" s="405"/>
      <c r="D1" s="405"/>
      <c r="E1" s="405"/>
      <c r="F1" s="405"/>
      <c r="G1" s="255"/>
      <c r="H1" s="105"/>
      <c r="I1" s="105"/>
      <c r="J1" s="105"/>
      <c r="K1" s="105"/>
    </row>
    <row r="2" spans="1:11" s="6" customFormat="1" ht="12.75">
      <c r="A2" s="4" t="s">
        <v>31</v>
      </c>
      <c r="B2" s="4"/>
    </row>
    <row r="3" spans="1:11" s="5" customFormat="1" ht="12.75"/>
    <row r="4" spans="1:11" s="28" customFormat="1" ht="18" customHeight="1">
      <c r="A4" s="312" t="s">
        <v>30</v>
      </c>
      <c r="B4" s="312" t="s">
        <v>238</v>
      </c>
      <c r="C4" s="311" t="s">
        <v>137</v>
      </c>
      <c r="D4" s="311" t="s">
        <v>138</v>
      </c>
      <c r="E4" s="311" t="s">
        <v>84</v>
      </c>
    </row>
    <row r="5" spans="1:11" s="28" customFormat="1" ht="18" customHeight="1">
      <c r="A5" s="186" t="s">
        <v>94</v>
      </c>
      <c r="B5" s="186" t="s">
        <v>239</v>
      </c>
      <c r="C5" s="313">
        <v>5780371</v>
      </c>
      <c r="D5" s="309">
        <v>5686286</v>
      </c>
      <c r="E5" s="314">
        <v>-1.62766369148278</v>
      </c>
    </row>
    <row r="6" spans="1:11" s="5" customFormat="1" ht="12.75">
      <c r="A6" s="134"/>
      <c r="B6" s="134"/>
      <c r="C6" s="154"/>
      <c r="D6" s="137"/>
      <c r="E6" s="135"/>
    </row>
    <row r="7" spans="1:11" s="5" customFormat="1" ht="18" customHeight="1">
      <c r="A7" s="131" t="s">
        <v>30</v>
      </c>
      <c r="B7" s="131" t="s">
        <v>238</v>
      </c>
      <c r="C7" s="132" t="s">
        <v>137</v>
      </c>
      <c r="D7" s="132" t="s">
        <v>138</v>
      </c>
      <c r="E7" s="133" t="s">
        <v>84</v>
      </c>
    </row>
    <row r="8" spans="1:11" s="5" customFormat="1" ht="19.5" customHeight="1">
      <c r="A8" s="134" t="s">
        <v>103</v>
      </c>
      <c r="B8" s="134" t="s">
        <v>220</v>
      </c>
      <c r="C8" s="154">
        <v>25147</v>
      </c>
      <c r="D8" s="137">
        <v>23168</v>
      </c>
      <c r="E8" s="135">
        <v>-7.8697260110549996</v>
      </c>
    </row>
    <row r="9" spans="1:11" s="5" customFormat="1" ht="12.75">
      <c r="A9" s="134" t="s">
        <v>105</v>
      </c>
      <c r="B9" s="134" t="s">
        <v>228</v>
      </c>
      <c r="C9" s="154">
        <v>469606</v>
      </c>
      <c r="D9" s="150">
        <v>443115</v>
      </c>
      <c r="E9" s="254">
        <v>-5.6411119108358898</v>
      </c>
    </row>
    <row r="10" spans="1:11" s="5" customFormat="1" ht="12.75">
      <c r="A10" s="134" t="s">
        <v>102</v>
      </c>
      <c r="B10" s="134" t="s">
        <v>230</v>
      </c>
      <c r="C10" s="150">
        <v>1039083</v>
      </c>
      <c r="D10" s="150">
        <v>1006416</v>
      </c>
      <c r="E10" s="254">
        <v>-3.1438297036906602</v>
      </c>
    </row>
    <row r="11" spans="1:11" s="5" customFormat="1" ht="12.75">
      <c r="A11" s="134" t="s">
        <v>23</v>
      </c>
      <c r="B11" s="134" t="s">
        <v>226</v>
      </c>
      <c r="C11" s="154">
        <v>397989</v>
      </c>
      <c r="D11" s="150">
        <v>386189</v>
      </c>
      <c r="E11" s="254">
        <v>-2.9649060652430101</v>
      </c>
    </row>
    <row r="12" spans="1:11" s="5" customFormat="1" ht="12.75">
      <c r="A12" s="134" t="s">
        <v>100</v>
      </c>
      <c r="B12" s="134" t="s">
        <v>217</v>
      </c>
      <c r="C12" s="150">
        <v>24596</v>
      </c>
      <c r="D12" s="150">
        <v>23883</v>
      </c>
      <c r="E12" s="254">
        <v>-2.8988453407058099</v>
      </c>
    </row>
    <row r="13" spans="1:11" s="5" customFormat="1" ht="19.5" customHeight="1">
      <c r="A13" s="134" t="s">
        <v>108</v>
      </c>
      <c r="B13" s="134" t="s">
        <v>223</v>
      </c>
      <c r="C13" s="154">
        <v>22724</v>
      </c>
      <c r="D13" s="150">
        <v>22099</v>
      </c>
      <c r="E13" s="254">
        <v>-2.7503960570322099</v>
      </c>
    </row>
    <row r="14" spans="1:11" s="5" customFormat="1" ht="12.75">
      <c r="A14" s="136" t="s">
        <v>101</v>
      </c>
      <c r="B14" s="136" t="s">
        <v>227</v>
      </c>
      <c r="C14" s="150">
        <v>329033</v>
      </c>
      <c r="D14" s="150">
        <v>320866</v>
      </c>
      <c r="E14" s="254">
        <v>-2.4821218540389598</v>
      </c>
    </row>
    <row r="15" spans="1:11" s="5" customFormat="1" ht="12.75">
      <c r="A15" s="134" t="s">
        <v>94</v>
      </c>
      <c r="B15" s="134" t="s">
        <v>239</v>
      </c>
      <c r="C15" s="154">
        <v>5780371</v>
      </c>
      <c r="D15" s="150">
        <v>5686286</v>
      </c>
      <c r="E15" s="254">
        <v>-1.62766369148278</v>
      </c>
    </row>
    <row r="16" spans="1:11" s="5" customFormat="1" ht="12.75">
      <c r="A16" s="134" t="s">
        <v>136</v>
      </c>
      <c r="B16" s="134" t="s">
        <v>225</v>
      </c>
      <c r="C16" s="150">
        <v>1201284</v>
      </c>
      <c r="D16" s="150">
        <v>1184547</v>
      </c>
      <c r="E16" s="254">
        <v>-1.3932592126424701</v>
      </c>
    </row>
    <row r="17" spans="1:5" s="5" customFormat="1" ht="12.75">
      <c r="A17" s="134" t="s">
        <v>107</v>
      </c>
      <c r="B17" s="134" t="s">
        <v>229</v>
      </c>
      <c r="C17" s="154">
        <v>679490</v>
      </c>
      <c r="D17" s="150">
        <v>672888</v>
      </c>
      <c r="E17" s="254">
        <v>-0.97161106123710395</v>
      </c>
    </row>
    <row r="18" spans="1:5" s="5" customFormat="1" ht="19.5" customHeight="1">
      <c r="A18" s="134" t="s">
        <v>135</v>
      </c>
      <c r="B18" s="134" t="s">
        <v>219</v>
      </c>
      <c r="C18" s="150">
        <v>357551</v>
      </c>
      <c r="D18" s="150">
        <v>356075</v>
      </c>
      <c r="E18" s="254">
        <v>-0.41280824274019701</v>
      </c>
    </row>
    <row r="19" spans="1:5" s="5" customFormat="1" ht="12.75">
      <c r="A19" s="134" t="s">
        <v>104</v>
      </c>
      <c r="B19" s="134" t="s">
        <v>222</v>
      </c>
      <c r="C19" s="154">
        <v>659848</v>
      </c>
      <c r="D19" s="150">
        <v>664059</v>
      </c>
      <c r="E19" s="254">
        <v>0.63817727719111095</v>
      </c>
    </row>
    <row r="20" spans="1:5" s="5" customFormat="1" ht="12.75">
      <c r="A20" s="134" t="s">
        <v>21</v>
      </c>
      <c r="B20" s="134" t="s">
        <v>221</v>
      </c>
      <c r="C20" s="150">
        <v>318676</v>
      </c>
      <c r="D20" s="150">
        <v>322201</v>
      </c>
      <c r="E20" s="254">
        <v>1.10613915073617</v>
      </c>
    </row>
    <row r="21" spans="1:5" s="5" customFormat="1" ht="12.75">
      <c r="A21" s="134" t="s">
        <v>132</v>
      </c>
      <c r="B21" s="134" t="s">
        <v>218</v>
      </c>
      <c r="C21" s="154">
        <v>141619</v>
      </c>
      <c r="D21" s="150">
        <v>143571</v>
      </c>
      <c r="E21" s="254">
        <v>1.3783461258729399</v>
      </c>
    </row>
    <row r="22" spans="1:5" s="5" customFormat="1" ht="12.75">
      <c r="A22" s="138" t="s">
        <v>106</v>
      </c>
      <c r="B22" s="138" t="s">
        <v>224</v>
      </c>
      <c r="C22" s="152">
        <v>113725</v>
      </c>
      <c r="D22" s="152">
        <v>117209</v>
      </c>
      <c r="E22" s="139">
        <v>3.0635304462519199</v>
      </c>
    </row>
    <row r="23" spans="1:5" s="5" customFormat="1" ht="12.75">
      <c r="A23" s="12"/>
      <c r="B23" s="12"/>
      <c r="C23" s="34"/>
      <c r="D23" s="34"/>
      <c r="E23" s="14"/>
    </row>
    <row r="24" spans="1:5" s="5" customFormat="1" ht="11.25" customHeight="1">
      <c r="A24" s="15" t="s">
        <v>55</v>
      </c>
      <c r="B24" s="15"/>
    </row>
    <row r="25" spans="1:5" s="5" customFormat="1" ht="12.75">
      <c r="A25" s="35" t="s">
        <v>127</v>
      </c>
      <c r="B25" s="35"/>
    </row>
    <row r="26" spans="1:5" s="5" customFormat="1" ht="12.75">
      <c r="A26" s="35"/>
      <c r="B26" s="35"/>
    </row>
    <row r="27" spans="1:5">
      <c r="A27" s="353" t="s">
        <v>79</v>
      </c>
      <c r="B27" s="353"/>
      <c r="C27" s="359"/>
      <c r="D27" s="359"/>
    </row>
  </sheetData>
  <mergeCells count="1">
    <mergeCell ref="A1:F1"/>
  </mergeCells>
  <phoneticPr fontId="13" type="noConversion"/>
  <hyperlinks>
    <hyperlink ref="A2" location="Contents!A1" display="Back to contents page "/>
  </hyperlink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zoomScaleNormal="100" workbookViewId="0">
      <selection sqref="A1:S1"/>
    </sheetView>
  </sheetViews>
  <sheetFormatPr defaultRowHeight="12.75"/>
  <cols>
    <col min="1" max="16384" width="9.140625" style="25"/>
  </cols>
  <sheetData>
    <row r="1" spans="1:21" s="33" customFormat="1" ht="18" customHeight="1">
      <c r="A1" s="388" t="s">
        <v>256</v>
      </c>
      <c r="B1" s="388"/>
      <c r="C1" s="388"/>
      <c r="D1" s="388"/>
      <c r="E1" s="388"/>
      <c r="F1" s="388"/>
      <c r="G1" s="388"/>
      <c r="H1" s="388"/>
      <c r="I1" s="388"/>
      <c r="J1" s="388"/>
      <c r="K1" s="388"/>
      <c r="L1" s="388"/>
      <c r="M1" s="388"/>
      <c r="N1" s="388"/>
      <c r="O1" s="388"/>
      <c r="P1" s="388"/>
      <c r="Q1" s="388"/>
      <c r="R1" s="388"/>
      <c r="S1" s="388"/>
      <c r="T1" s="356"/>
      <c r="U1" s="356"/>
    </row>
    <row r="2" spans="1:21">
      <c r="A2" s="190"/>
    </row>
    <row r="19" spans="1:15" ht="10.5" customHeight="1">
      <c r="A19" s="8" t="s">
        <v>55</v>
      </c>
    </row>
    <row r="20" spans="1:15" ht="10.5" customHeight="1">
      <c r="A20" s="384"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20" s="384"/>
      <c r="C20" s="384"/>
      <c r="D20" s="384"/>
      <c r="E20" s="384"/>
      <c r="F20" s="384"/>
      <c r="G20" s="384"/>
      <c r="H20" s="384"/>
      <c r="I20" s="384"/>
      <c r="J20" s="384"/>
      <c r="K20" s="384"/>
      <c r="L20" s="384"/>
      <c r="M20" s="384"/>
      <c r="N20" s="384"/>
      <c r="O20" s="384"/>
    </row>
    <row r="21" spans="1:15" ht="10.5" customHeight="1">
      <c r="A21" s="384"/>
      <c r="B21" s="384"/>
      <c r="C21" s="384"/>
      <c r="D21" s="384"/>
      <c r="E21" s="384"/>
      <c r="F21" s="384"/>
      <c r="G21" s="384"/>
      <c r="H21" s="384"/>
      <c r="I21" s="384"/>
      <c r="J21" s="384"/>
      <c r="K21" s="384"/>
      <c r="L21" s="384"/>
      <c r="M21" s="384"/>
      <c r="N21" s="384"/>
      <c r="O21" s="384"/>
    </row>
    <row r="22" spans="1:15" ht="10.5" customHeight="1">
      <c r="A22" s="384"/>
      <c r="B22" s="384"/>
      <c r="C22" s="384"/>
      <c r="D22" s="384"/>
      <c r="E22" s="384"/>
      <c r="F22" s="384"/>
      <c r="G22" s="384"/>
      <c r="H22" s="384"/>
      <c r="I22" s="384"/>
      <c r="J22" s="384"/>
      <c r="K22" s="384"/>
      <c r="L22" s="384"/>
      <c r="M22" s="384"/>
      <c r="N22" s="384"/>
      <c r="O22" s="384"/>
    </row>
    <row r="24" spans="1:15">
      <c r="A24" s="372" t="s">
        <v>79</v>
      </c>
      <c r="B24" s="372"/>
    </row>
    <row r="36" spans="1:15" ht="15">
      <c r="A36" s="205"/>
      <c r="B36" s="194"/>
      <c r="C36" s="194"/>
      <c r="D36" s="193"/>
      <c r="E36" s="193"/>
      <c r="F36" s="194"/>
      <c r="G36" s="194"/>
      <c r="H36" s="194"/>
      <c r="I36" s="194"/>
      <c r="J36" s="194"/>
      <c r="K36" s="194"/>
      <c r="L36" s="194"/>
      <c r="M36" s="194"/>
      <c r="N36" s="194"/>
      <c r="O36" s="194"/>
    </row>
    <row r="37" spans="1:15" ht="63" customHeight="1">
      <c r="A37" s="406"/>
      <c r="B37" s="406"/>
      <c r="C37" s="406"/>
      <c r="D37" s="406"/>
      <c r="E37" s="406"/>
      <c r="F37" s="406"/>
      <c r="G37" s="406"/>
      <c r="H37" s="406"/>
      <c r="I37" s="406"/>
      <c r="J37" s="406"/>
      <c r="K37" s="406"/>
      <c r="L37" s="406"/>
      <c r="M37" s="406"/>
      <c r="N37" s="406"/>
      <c r="O37" s="406"/>
    </row>
    <row r="63" spans="22:22" ht="12.75" customHeight="1">
      <c r="V63" s="201"/>
    </row>
    <row r="64" spans="22:22" ht="12.75" customHeight="1">
      <c r="V64" s="201"/>
    </row>
    <row r="65" spans="1:22" ht="12.75" customHeight="1">
      <c r="V65" s="201"/>
    </row>
    <row r="66" spans="1:22" ht="12.75" customHeight="1">
      <c r="V66" s="201"/>
    </row>
    <row r="68" spans="1:22" ht="60.75" customHeight="1">
      <c r="P68" s="204"/>
      <c r="Q68" s="204"/>
      <c r="R68" s="204"/>
      <c r="S68" s="204"/>
      <c r="T68" s="204"/>
      <c r="U68" s="204"/>
    </row>
    <row r="70" spans="1:22" ht="15.75">
      <c r="A70" s="202"/>
    </row>
  </sheetData>
  <mergeCells count="4">
    <mergeCell ref="A37:O37"/>
    <mergeCell ref="A1:S1"/>
    <mergeCell ref="A20:O22"/>
    <mergeCell ref="A24:B24"/>
  </mergeCells>
  <pageMargins left="0.7" right="0.7" top="0.75" bottom="0.75" header="0.3" footer="0.3"/>
  <pageSetup paperSize="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35"/>
  <sheetViews>
    <sheetView workbookViewId="0">
      <selection sqref="A1:O1"/>
    </sheetView>
  </sheetViews>
  <sheetFormatPr defaultRowHeight="12.75"/>
  <cols>
    <col min="1" max="1" width="24.140625" style="38" customWidth="1"/>
    <col min="2" max="2" width="13.7109375" style="38" customWidth="1"/>
    <col min="3" max="5" width="12.7109375" style="38" customWidth="1"/>
    <col min="6" max="9" width="9.140625" style="38"/>
    <col min="10" max="10" width="9.140625" style="49" customWidth="1"/>
    <col min="11" max="246" width="9.140625" style="38"/>
    <col min="247" max="247" width="10.28515625" style="38" customWidth="1"/>
    <col min="248" max="249" width="9.140625" style="38"/>
    <col min="250" max="250" width="11.140625" style="38" customWidth="1"/>
    <col min="251" max="254" width="9.140625" style="38"/>
    <col min="255" max="255" width="10.7109375" style="38" customWidth="1"/>
    <col min="256" max="265" width="9.140625" style="38"/>
    <col min="266" max="266" width="9.140625" style="38" customWidth="1"/>
    <col min="267" max="502" width="9.140625" style="38"/>
    <col min="503" max="503" width="10.28515625" style="38" customWidth="1"/>
    <col min="504" max="505" width="9.140625" style="38"/>
    <col min="506" max="506" width="11.140625" style="38" customWidth="1"/>
    <col min="507" max="510" width="9.140625" style="38"/>
    <col min="511" max="511" width="10.7109375" style="38" customWidth="1"/>
    <col min="512" max="521" width="9.140625" style="38"/>
    <col min="522" max="522" width="9.140625" style="38" customWidth="1"/>
    <col min="523" max="758" width="9.140625" style="38"/>
    <col min="759" max="759" width="10.28515625" style="38" customWidth="1"/>
    <col min="760" max="761" width="9.140625" style="38"/>
    <col min="762" max="762" width="11.140625" style="38" customWidth="1"/>
    <col min="763" max="766" width="9.140625" style="38"/>
    <col min="767" max="767" width="10.7109375" style="38" customWidth="1"/>
    <col min="768" max="777" width="9.140625" style="38"/>
    <col min="778" max="778" width="9.140625" style="38" customWidth="1"/>
    <col min="779" max="1014" width="9.140625" style="38"/>
    <col min="1015" max="1015" width="10.28515625" style="38" customWidth="1"/>
    <col min="1016" max="1017" width="9.140625" style="38"/>
    <col min="1018" max="1018" width="11.140625" style="38" customWidth="1"/>
    <col min="1019" max="1022" width="9.140625" style="38"/>
    <col min="1023" max="1023" width="10.7109375" style="38" customWidth="1"/>
    <col min="1024" max="1033" width="9.140625" style="38"/>
    <col min="1034" max="1034" width="9.140625" style="38" customWidth="1"/>
    <col min="1035" max="1270" width="9.140625" style="38"/>
    <col min="1271" max="1271" width="10.28515625" style="38" customWidth="1"/>
    <col min="1272" max="1273" width="9.140625" style="38"/>
    <col min="1274" max="1274" width="11.140625" style="38" customWidth="1"/>
    <col min="1275" max="1278" width="9.140625" style="38"/>
    <col min="1279" max="1279" width="10.7109375" style="38" customWidth="1"/>
    <col min="1280" max="1289" width="9.140625" style="38"/>
    <col min="1290" max="1290" width="9.140625" style="38" customWidth="1"/>
    <col min="1291" max="1526" width="9.140625" style="38"/>
    <col min="1527" max="1527" width="10.28515625" style="38" customWidth="1"/>
    <col min="1528" max="1529" width="9.140625" style="38"/>
    <col min="1530" max="1530" width="11.140625" style="38" customWidth="1"/>
    <col min="1531" max="1534" width="9.140625" style="38"/>
    <col min="1535" max="1535" width="10.7109375" style="38" customWidth="1"/>
    <col min="1536" max="1545" width="9.140625" style="38"/>
    <col min="1546" max="1546" width="9.140625" style="38" customWidth="1"/>
    <col min="1547" max="1782" width="9.140625" style="38"/>
    <col min="1783" max="1783" width="10.28515625" style="38" customWidth="1"/>
    <col min="1784" max="1785" width="9.140625" style="38"/>
    <col min="1786" max="1786" width="11.140625" style="38" customWidth="1"/>
    <col min="1787" max="1790" width="9.140625" style="38"/>
    <col min="1791" max="1791" width="10.7109375" style="38" customWidth="1"/>
    <col min="1792" max="1801" width="9.140625" style="38"/>
    <col min="1802" max="1802" width="9.140625" style="38" customWidth="1"/>
    <col min="1803" max="2038" width="9.140625" style="38"/>
    <col min="2039" max="2039" width="10.28515625" style="38" customWidth="1"/>
    <col min="2040" max="2041" width="9.140625" style="38"/>
    <col min="2042" max="2042" width="11.140625" style="38" customWidth="1"/>
    <col min="2043" max="2046" width="9.140625" style="38"/>
    <col min="2047" max="2047" width="10.7109375" style="38" customWidth="1"/>
    <col min="2048" max="2057" width="9.140625" style="38"/>
    <col min="2058" max="2058" width="9.140625" style="38" customWidth="1"/>
    <col min="2059" max="2294" width="9.140625" style="38"/>
    <col min="2295" max="2295" width="10.28515625" style="38" customWidth="1"/>
    <col min="2296" max="2297" width="9.140625" style="38"/>
    <col min="2298" max="2298" width="11.140625" style="38" customWidth="1"/>
    <col min="2299" max="2302" width="9.140625" style="38"/>
    <col min="2303" max="2303" width="10.7109375" style="38" customWidth="1"/>
    <col min="2304" max="2313" width="9.140625" style="38"/>
    <col min="2314" max="2314" width="9.140625" style="38" customWidth="1"/>
    <col min="2315" max="2550" width="9.140625" style="38"/>
    <col min="2551" max="2551" width="10.28515625" style="38" customWidth="1"/>
    <col min="2552" max="2553" width="9.140625" style="38"/>
    <col min="2554" max="2554" width="11.140625" style="38" customWidth="1"/>
    <col min="2555" max="2558" width="9.140625" style="38"/>
    <col min="2559" max="2559" width="10.7109375" style="38" customWidth="1"/>
    <col min="2560" max="2569" width="9.140625" style="38"/>
    <col min="2570" max="2570" width="9.140625" style="38" customWidth="1"/>
    <col min="2571" max="2806" width="9.140625" style="38"/>
    <col min="2807" max="2807" width="10.28515625" style="38" customWidth="1"/>
    <col min="2808" max="2809" width="9.140625" style="38"/>
    <col min="2810" max="2810" width="11.140625" style="38" customWidth="1"/>
    <col min="2811" max="2814" width="9.140625" style="38"/>
    <col min="2815" max="2815" width="10.7109375" style="38" customWidth="1"/>
    <col min="2816" max="2825" width="9.140625" style="38"/>
    <col min="2826" max="2826" width="9.140625" style="38" customWidth="1"/>
    <col min="2827" max="3062" width="9.140625" style="38"/>
    <col min="3063" max="3063" width="10.28515625" style="38" customWidth="1"/>
    <col min="3064" max="3065" width="9.140625" style="38"/>
    <col min="3066" max="3066" width="11.140625" style="38" customWidth="1"/>
    <col min="3067" max="3070" width="9.140625" style="38"/>
    <col min="3071" max="3071" width="10.7109375" style="38" customWidth="1"/>
    <col min="3072" max="3081" width="9.140625" style="38"/>
    <col min="3082" max="3082" width="9.140625" style="38" customWidth="1"/>
    <col min="3083" max="3318" width="9.140625" style="38"/>
    <col min="3319" max="3319" width="10.28515625" style="38" customWidth="1"/>
    <col min="3320" max="3321" width="9.140625" style="38"/>
    <col min="3322" max="3322" width="11.140625" style="38" customWidth="1"/>
    <col min="3323" max="3326" width="9.140625" style="38"/>
    <col min="3327" max="3327" width="10.7109375" style="38" customWidth="1"/>
    <col min="3328" max="3337" width="9.140625" style="38"/>
    <col min="3338" max="3338" width="9.140625" style="38" customWidth="1"/>
    <col min="3339" max="3574" width="9.140625" style="38"/>
    <col min="3575" max="3575" width="10.28515625" style="38" customWidth="1"/>
    <col min="3576" max="3577" width="9.140625" style="38"/>
    <col min="3578" max="3578" width="11.140625" style="38" customWidth="1"/>
    <col min="3579" max="3582" width="9.140625" style="38"/>
    <col min="3583" max="3583" width="10.7109375" style="38" customWidth="1"/>
    <col min="3584" max="3593" width="9.140625" style="38"/>
    <col min="3594" max="3594" width="9.140625" style="38" customWidth="1"/>
    <col min="3595" max="3830" width="9.140625" style="38"/>
    <col min="3831" max="3831" width="10.28515625" style="38" customWidth="1"/>
    <col min="3832" max="3833" width="9.140625" style="38"/>
    <col min="3834" max="3834" width="11.140625" style="38" customWidth="1"/>
    <col min="3835" max="3838" width="9.140625" style="38"/>
    <col min="3839" max="3839" width="10.7109375" style="38" customWidth="1"/>
    <col min="3840" max="3849" width="9.140625" style="38"/>
    <col min="3850" max="3850" width="9.140625" style="38" customWidth="1"/>
    <col min="3851" max="4086" width="9.140625" style="38"/>
    <col min="4087" max="4087" width="10.28515625" style="38" customWidth="1"/>
    <col min="4088" max="4089" width="9.140625" style="38"/>
    <col min="4090" max="4090" width="11.140625" style="38" customWidth="1"/>
    <col min="4091" max="4094" width="9.140625" style="38"/>
    <col min="4095" max="4095" width="10.7109375" style="38" customWidth="1"/>
    <col min="4096" max="4105" width="9.140625" style="38"/>
    <col min="4106" max="4106" width="9.140625" style="38" customWidth="1"/>
    <col min="4107" max="4342" width="9.140625" style="38"/>
    <col min="4343" max="4343" width="10.28515625" style="38" customWidth="1"/>
    <col min="4344" max="4345" width="9.140625" style="38"/>
    <col min="4346" max="4346" width="11.140625" style="38" customWidth="1"/>
    <col min="4347" max="4350" width="9.140625" style="38"/>
    <col min="4351" max="4351" width="10.7109375" style="38" customWidth="1"/>
    <col min="4352" max="4361" width="9.140625" style="38"/>
    <col min="4362" max="4362" width="9.140625" style="38" customWidth="1"/>
    <col min="4363" max="4598" width="9.140625" style="38"/>
    <col min="4599" max="4599" width="10.28515625" style="38" customWidth="1"/>
    <col min="4600" max="4601" width="9.140625" style="38"/>
    <col min="4602" max="4602" width="11.140625" style="38" customWidth="1"/>
    <col min="4603" max="4606" width="9.140625" style="38"/>
    <col min="4607" max="4607" width="10.7109375" style="38" customWidth="1"/>
    <col min="4608" max="4617" width="9.140625" style="38"/>
    <col min="4618" max="4618" width="9.140625" style="38" customWidth="1"/>
    <col min="4619" max="4854" width="9.140625" style="38"/>
    <col min="4855" max="4855" width="10.28515625" style="38" customWidth="1"/>
    <col min="4856" max="4857" width="9.140625" style="38"/>
    <col min="4858" max="4858" width="11.140625" style="38" customWidth="1"/>
    <col min="4859" max="4862" width="9.140625" style="38"/>
    <col min="4863" max="4863" width="10.7109375" style="38" customWidth="1"/>
    <col min="4864" max="4873" width="9.140625" style="38"/>
    <col min="4874" max="4874" width="9.140625" style="38" customWidth="1"/>
    <col min="4875" max="5110" width="9.140625" style="38"/>
    <col min="5111" max="5111" width="10.28515625" style="38" customWidth="1"/>
    <col min="5112" max="5113" width="9.140625" style="38"/>
    <col min="5114" max="5114" width="11.140625" style="38" customWidth="1"/>
    <col min="5115" max="5118" width="9.140625" style="38"/>
    <col min="5119" max="5119" width="10.7109375" style="38" customWidth="1"/>
    <col min="5120" max="5129" width="9.140625" style="38"/>
    <col min="5130" max="5130" width="9.140625" style="38" customWidth="1"/>
    <col min="5131" max="5366" width="9.140625" style="38"/>
    <col min="5367" max="5367" width="10.28515625" style="38" customWidth="1"/>
    <col min="5368" max="5369" width="9.140625" style="38"/>
    <col min="5370" max="5370" width="11.140625" style="38" customWidth="1"/>
    <col min="5371" max="5374" width="9.140625" style="38"/>
    <col min="5375" max="5375" width="10.7109375" style="38" customWidth="1"/>
    <col min="5376" max="5385" width="9.140625" style="38"/>
    <col min="5386" max="5386" width="9.140625" style="38" customWidth="1"/>
    <col min="5387" max="5622" width="9.140625" style="38"/>
    <col min="5623" max="5623" width="10.28515625" style="38" customWidth="1"/>
    <col min="5624" max="5625" width="9.140625" style="38"/>
    <col min="5626" max="5626" width="11.140625" style="38" customWidth="1"/>
    <col min="5627" max="5630" width="9.140625" style="38"/>
    <col min="5631" max="5631" width="10.7109375" style="38" customWidth="1"/>
    <col min="5632" max="5641" width="9.140625" style="38"/>
    <col min="5642" max="5642" width="9.140625" style="38" customWidth="1"/>
    <col min="5643" max="5878" width="9.140625" style="38"/>
    <col min="5879" max="5879" width="10.28515625" style="38" customWidth="1"/>
    <col min="5880" max="5881" width="9.140625" style="38"/>
    <col min="5882" max="5882" width="11.140625" style="38" customWidth="1"/>
    <col min="5883" max="5886" width="9.140625" style="38"/>
    <col min="5887" max="5887" width="10.7109375" style="38" customWidth="1"/>
    <col min="5888" max="5897" width="9.140625" style="38"/>
    <col min="5898" max="5898" width="9.140625" style="38" customWidth="1"/>
    <col min="5899" max="6134" width="9.140625" style="38"/>
    <col min="6135" max="6135" width="10.28515625" style="38" customWidth="1"/>
    <col min="6136" max="6137" width="9.140625" style="38"/>
    <col min="6138" max="6138" width="11.140625" style="38" customWidth="1"/>
    <col min="6139" max="6142" width="9.140625" style="38"/>
    <col min="6143" max="6143" width="10.7109375" style="38" customWidth="1"/>
    <col min="6144" max="6153" width="9.140625" style="38"/>
    <col min="6154" max="6154" width="9.140625" style="38" customWidth="1"/>
    <col min="6155" max="6390" width="9.140625" style="38"/>
    <col min="6391" max="6391" width="10.28515625" style="38" customWidth="1"/>
    <col min="6392" max="6393" width="9.140625" style="38"/>
    <col min="6394" max="6394" width="11.140625" style="38" customWidth="1"/>
    <col min="6395" max="6398" width="9.140625" style="38"/>
    <col min="6399" max="6399" width="10.7109375" style="38" customWidth="1"/>
    <col min="6400" max="6409" width="9.140625" style="38"/>
    <col min="6410" max="6410" width="9.140625" style="38" customWidth="1"/>
    <col min="6411" max="6646" width="9.140625" style="38"/>
    <col min="6647" max="6647" width="10.28515625" style="38" customWidth="1"/>
    <col min="6648" max="6649" width="9.140625" style="38"/>
    <col min="6650" max="6650" width="11.140625" style="38" customWidth="1"/>
    <col min="6651" max="6654" width="9.140625" style="38"/>
    <col min="6655" max="6655" width="10.7109375" style="38" customWidth="1"/>
    <col min="6656" max="6665" width="9.140625" style="38"/>
    <col min="6666" max="6666" width="9.140625" style="38" customWidth="1"/>
    <col min="6667" max="6902" width="9.140625" style="38"/>
    <col min="6903" max="6903" width="10.28515625" style="38" customWidth="1"/>
    <col min="6904" max="6905" width="9.140625" style="38"/>
    <col min="6906" max="6906" width="11.140625" style="38" customWidth="1"/>
    <col min="6907" max="6910" width="9.140625" style="38"/>
    <col min="6911" max="6911" width="10.7109375" style="38" customWidth="1"/>
    <col min="6912" max="6921" width="9.140625" style="38"/>
    <col min="6922" max="6922" width="9.140625" style="38" customWidth="1"/>
    <col min="6923" max="7158" width="9.140625" style="38"/>
    <col min="7159" max="7159" width="10.28515625" style="38" customWidth="1"/>
    <col min="7160" max="7161" width="9.140625" style="38"/>
    <col min="7162" max="7162" width="11.140625" style="38" customWidth="1"/>
    <col min="7163" max="7166" width="9.140625" style="38"/>
    <col min="7167" max="7167" width="10.7109375" style="38" customWidth="1"/>
    <col min="7168" max="7177" width="9.140625" style="38"/>
    <col min="7178" max="7178" width="9.140625" style="38" customWidth="1"/>
    <col min="7179" max="7414" width="9.140625" style="38"/>
    <col min="7415" max="7415" width="10.28515625" style="38" customWidth="1"/>
    <col min="7416" max="7417" width="9.140625" style="38"/>
    <col min="7418" max="7418" width="11.140625" style="38" customWidth="1"/>
    <col min="7419" max="7422" width="9.140625" style="38"/>
    <col min="7423" max="7423" width="10.7109375" style="38" customWidth="1"/>
    <col min="7424" max="7433" width="9.140625" style="38"/>
    <col min="7434" max="7434" width="9.140625" style="38" customWidth="1"/>
    <col min="7435" max="7670" width="9.140625" style="38"/>
    <col min="7671" max="7671" width="10.28515625" style="38" customWidth="1"/>
    <col min="7672" max="7673" width="9.140625" style="38"/>
    <col min="7674" max="7674" width="11.140625" style="38" customWidth="1"/>
    <col min="7675" max="7678" width="9.140625" style="38"/>
    <col min="7679" max="7679" width="10.7109375" style="38" customWidth="1"/>
    <col min="7680" max="7689" width="9.140625" style="38"/>
    <col min="7690" max="7690" width="9.140625" style="38" customWidth="1"/>
    <col min="7691" max="7926" width="9.140625" style="38"/>
    <col min="7927" max="7927" width="10.28515625" style="38" customWidth="1"/>
    <col min="7928" max="7929" width="9.140625" style="38"/>
    <col min="7930" max="7930" width="11.140625" style="38" customWidth="1"/>
    <col min="7931" max="7934" width="9.140625" style="38"/>
    <col min="7935" max="7935" width="10.7109375" style="38" customWidth="1"/>
    <col min="7936" max="7945" width="9.140625" style="38"/>
    <col min="7946" max="7946" width="9.140625" style="38" customWidth="1"/>
    <col min="7947" max="8182" width="9.140625" style="38"/>
    <col min="8183" max="8183" width="10.28515625" style="38" customWidth="1"/>
    <col min="8184" max="8185" width="9.140625" style="38"/>
    <col min="8186" max="8186" width="11.140625" style="38" customWidth="1"/>
    <col min="8187" max="8190" width="9.140625" style="38"/>
    <col min="8191" max="8191" width="10.7109375" style="38" customWidth="1"/>
    <col min="8192" max="8201" width="9.140625" style="38"/>
    <col min="8202" max="8202" width="9.140625" style="38" customWidth="1"/>
    <col min="8203" max="8438" width="9.140625" style="38"/>
    <col min="8439" max="8439" width="10.28515625" style="38" customWidth="1"/>
    <col min="8440" max="8441" width="9.140625" style="38"/>
    <col min="8442" max="8442" width="11.140625" style="38" customWidth="1"/>
    <col min="8443" max="8446" width="9.140625" style="38"/>
    <col min="8447" max="8447" width="10.7109375" style="38" customWidth="1"/>
    <col min="8448" max="8457" width="9.140625" style="38"/>
    <col min="8458" max="8458" width="9.140625" style="38" customWidth="1"/>
    <col min="8459" max="8694" width="9.140625" style="38"/>
    <col min="8695" max="8695" width="10.28515625" style="38" customWidth="1"/>
    <col min="8696" max="8697" width="9.140625" style="38"/>
    <col min="8698" max="8698" width="11.140625" style="38" customWidth="1"/>
    <col min="8699" max="8702" width="9.140625" style="38"/>
    <col min="8703" max="8703" width="10.7109375" style="38" customWidth="1"/>
    <col min="8704" max="8713" width="9.140625" style="38"/>
    <col min="8714" max="8714" width="9.140625" style="38" customWidth="1"/>
    <col min="8715" max="8950" width="9.140625" style="38"/>
    <col min="8951" max="8951" width="10.28515625" style="38" customWidth="1"/>
    <col min="8952" max="8953" width="9.140625" style="38"/>
    <col min="8954" max="8954" width="11.140625" style="38" customWidth="1"/>
    <col min="8955" max="8958" width="9.140625" style="38"/>
    <col min="8959" max="8959" width="10.7109375" style="38" customWidth="1"/>
    <col min="8960" max="8969" width="9.140625" style="38"/>
    <col min="8970" max="8970" width="9.140625" style="38" customWidth="1"/>
    <col min="8971" max="9206" width="9.140625" style="38"/>
    <col min="9207" max="9207" width="10.28515625" style="38" customWidth="1"/>
    <col min="9208" max="9209" width="9.140625" style="38"/>
    <col min="9210" max="9210" width="11.140625" style="38" customWidth="1"/>
    <col min="9211" max="9214" width="9.140625" style="38"/>
    <col min="9215" max="9215" width="10.7109375" style="38" customWidth="1"/>
    <col min="9216" max="9225" width="9.140625" style="38"/>
    <col min="9226" max="9226" width="9.140625" style="38" customWidth="1"/>
    <col min="9227" max="9462" width="9.140625" style="38"/>
    <col min="9463" max="9463" width="10.28515625" style="38" customWidth="1"/>
    <col min="9464" max="9465" width="9.140625" style="38"/>
    <col min="9466" max="9466" width="11.140625" style="38" customWidth="1"/>
    <col min="9467" max="9470" width="9.140625" style="38"/>
    <col min="9471" max="9471" width="10.7109375" style="38" customWidth="1"/>
    <col min="9472" max="9481" width="9.140625" style="38"/>
    <col min="9482" max="9482" width="9.140625" style="38" customWidth="1"/>
    <col min="9483" max="9718" width="9.140625" style="38"/>
    <col min="9719" max="9719" width="10.28515625" style="38" customWidth="1"/>
    <col min="9720" max="9721" width="9.140625" style="38"/>
    <col min="9722" max="9722" width="11.140625" style="38" customWidth="1"/>
    <col min="9723" max="9726" width="9.140625" style="38"/>
    <col min="9727" max="9727" width="10.7109375" style="38" customWidth="1"/>
    <col min="9728" max="9737" width="9.140625" style="38"/>
    <col min="9738" max="9738" width="9.140625" style="38" customWidth="1"/>
    <col min="9739" max="9974" width="9.140625" style="38"/>
    <col min="9975" max="9975" width="10.28515625" style="38" customWidth="1"/>
    <col min="9976" max="9977" width="9.140625" style="38"/>
    <col min="9978" max="9978" width="11.140625" style="38" customWidth="1"/>
    <col min="9979" max="9982" width="9.140625" style="38"/>
    <col min="9983" max="9983" width="10.7109375" style="38" customWidth="1"/>
    <col min="9984" max="9993" width="9.140625" style="38"/>
    <col min="9994" max="9994" width="9.140625" style="38" customWidth="1"/>
    <col min="9995" max="10230" width="9.140625" style="38"/>
    <col min="10231" max="10231" width="10.28515625" style="38" customWidth="1"/>
    <col min="10232" max="10233" width="9.140625" style="38"/>
    <col min="10234" max="10234" width="11.140625" style="38" customWidth="1"/>
    <col min="10235" max="10238" width="9.140625" style="38"/>
    <col min="10239" max="10239" width="10.7109375" style="38" customWidth="1"/>
    <col min="10240" max="10249" width="9.140625" style="38"/>
    <col min="10250" max="10250" width="9.140625" style="38" customWidth="1"/>
    <col min="10251" max="10486" width="9.140625" style="38"/>
    <col min="10487" max="10487" width="10.28515625" style="38" customWidth="1"/>
    <col min="10488" max="10489" width="9.140625" style="38"/>
    <col min="10490" max="10490" width="11.140625" style="38" customWidth="1"/>
    <col min="10491" max="10494" width="9.140625" style="38"/>
    <col min="10495" max="10495" width="10.7109375" style="38" customWidth="1"/>
    <col min="10496" max="10505" width="9.140625" style="38"/>
    <col min="10506" max="10506" width="9.140625" style="38" customWidth="1"/>
    <col min="10507" max="10742" width="9.140625" style="38"/>
    <col min="10743" max="10743" width="10.28515625" style="38" customWidth="1"/>
    <col min="10744" max="10745" width="9.140625" style="38"/>
    <col min="10746" max="10746" width="11.140625" style="38" customWidth="1"/>
    <col min="10747" max="10750" width="9.140625" style="38"/>
    <col min="10751" max="10751" width="10.7109375" style="38" customWidth="1"/>
    <col min="10752" max="10761" width="9.140625" style="38"/>
    <col min="10762" max="10762" width="9.140625" style="38" customWidth="1"/>
    <col min="10763" max="10998" width="9.140625" style="38"/>
    <col min="10999" max="10999" width="10.28515625" style="38" customWidth="1"/>
    <col min="11000" max="11001" width="9.140625" style="38"/>
    <col min="11002" max="11002" width="11.140625" style="38" customWidth="1"/>
    <col min="11003" max="11006" width="9.140625" style="38"/>
    <col min="11007" max="11007" width="10.7109375" style="38" customWidth="1"/>
    <col min="11008" max="11017" width="9.140625" style="38"/>
    <col min="11018" max="11018" width="9.140625" style="38" customWidth="1"/>
    <col min="11019" max="11254" width="9.140625" style="38"/>
    <col min="11255" max="11255" width="10.28515625" style="38" customWidth="1"/>
    <col min="11256" max="11257" width="9.140625" style="38"/>
    <col min="11258" max="11258" width="11.140625" style="38" customWidth="1"/>
    <col min="11259" max="11262" width="9.140625" style="38"/>
    <col min="11263" max="11263" width="10.7109375" style="38" customWidth="1"/>
    <col min="11264" max="11273" width="9.140625" style="38"/>
    <col min="11274" max="11274" width="9.140625" style="38" customWidth="1"/>
    <col min="11275" max="11510" width="9.140625" style="38"/>
    <col min="11511" max="11511" width="10.28515625" style="38" customWidth="1"/>
    <col min="11512" max="11513" width="9.140625" style="38"/>
    <col min="11514" max="11514" width="11.140625" style="38" customWidth="1"/>
    <col min="11515" max="11518" width="9.140625" style="38"/>
    <col min="11519" max="11519" width="10.7109375" style="38" customWidth="1"/>
    <col min="11520" max="11529" width="9.140625" style="38"/>
    <col min="11530" max="11530" width="9.140625" style="38" customWidth="1"/>
    <col min="11531" max="11766" width="9.140625" style="38"/>
    <col min="11767" max="11767" width="10.28515625" style="38" customWidth="1"/>
    <col min="11768" max="11769" width="9.140625" style="38"/>
    <col min="11770" max="11770" width="11.140625" style="38" customWidth="1"/>
    <col min="11771" max="11774" width="9.140625" style="38"/>
    <col min="11775" max="11775" width="10.7109375" style="38" customWidth="1"/>
    <col min="11776" max="11785" width="9.140625" style="38"/>
    <col min="11786" max="11786" width="9.140625" style="38" customWidth="1"/>
    <col min="11787" max="12022" width="9.140625" style="38"/>
    <col min="12023" max="12023" width="10.28515625" style="38" customWidth="1"/>
    <col min="12024" max="12025" width="9.140625" style="38"/>
    <col min="12026" max="12026" width="11.140625" style="38" customWidth="1"/>
    <col min="12027" max="12030" width="9.140625" style="38"/>
    <col min="12031" max="12031" width="10.7109375" style="38" customWidth="1"/>
    <col min="12032" max="12041" width="9.140625" style="38"/>
    <col min="12042" max="12042" width="9.140625" style="38" customWidth="1"/>
    <col min="12043" max="12278" width="9.140625" style="38"/>
    <col min="12279" max="12279" width="10.28515625" style="38" customWidth="1"/>
    <col min="12280" max="12281" width="9.140625" style="38"/>
    <col min="12282" max="12282" width="11.140625" style="38" customWidth="1"/>
    <col min="12283" max="12286" width="9.140625" style="38"/>
    <col min="12287" max="12287" width="10.7109375" style="38" customWidth="1"/>
    <col min="12288" max="12297" width="9.140625" style="38"/>
    <col min="12298" max="12298" width="9.140625" style="38" customWidth="1"/>
    <col min="12299" max="12534" width="9.140625" style="38"/>
    <col min="12535" max="12535" width="10.28515625" style="38" customWidth="1"/>
    <col min="12536" max="12537" width="9.140625" style="38"/>
    <col min="12538" max="12538" width="11.140625" style="38" customWidth="1"/>
    <col min="12539" max="12542" width="9.140625" style="38"/>
    <col min="12543" max="12543" width="10.7109375" style="38" customWidth="1"/>
    <col min="12544" max="12553" width="9.140625" style="38"/>
    <col min="12554" max="12554" width="9.140625" style="38" customWidth="1"/>
    <col min="12555" max="12790" width="9.140625" style="38"/>
    <col min="12791" max="12791" width="10.28515625" style="38" customWidth="1"/>
    <col min="12792" max="12793" width="9.140625" style="38"/>
    <col min="12794" max="12794" width="11.140625" style="38" customWidth="1"/>
    <col min="12795" max="12798" width="9.140625" style="38"/>
    <col min="12799" max="12799" width="10.7109375" style="38" customWidth="1"/>
    <col min="12800" max="12809" width="9.140625" style="38"/>
    <col min="12810" max="12810" width="9.140625" style="38" customWidth="1"/>
    <col min="12811" max="13046" width="9.140625" style="38"/>
    <col min="13047" max="13047" width="10.28515625" style="38" customWidth="1"/>
    <col min="13048" max="13049" width="9.140625" style="38"/>
    <col min="13050" max="13050" width="11.140625" style="38" customWidth="1"/>
    <col min="13051" max="13054" width="9.140625" style="38"/>
    <col min="13055" max="13055" width="10.7109375" style="38" customWidth="1"/>
    <col min="13056" max="13065" width="9.140625" style="38"/>
    <col min="13066" max="13066" width="9.140625" style="38" customWidth="1"/>
    <col min="13067" max="13302" width="9.140625" style="38"/>
    <col min="13303" max="13303" width="10.28515625" style="38" customWidth="1"/>
    <col min="13304" max="13305" width="9.140625" style="38"/>
    <col min="13306" max="13306" width="11.140625" style="38" customWidth="1"/>
    <col min="13307" max="13310" width="9.140625" style="38"/>
    <col min="13311" max="13311" width="10.7109375" style="38" customWidth="1"/>
    <col min="13312" max="13321" width="9.140625" style="38"/>
    <col min="13322" max="13322" width="9.140625" style="38" customWidth="1"/>
    <col min="13323" max="13558" width="9.140625" style="38"/>
    <col min="13559" max="13559" width="10.28515625" style="38" customWidth="1"/>
    <col min="13560" max="13561" width="9.140625" style="38"/>
    <col min="13562" max="13562" width="11.140625" style="38" customWidth="1"/>
    <col min="13563" max="13566" width="9.140625" style="38"/>
    <col min="13567" max="13567" width="10.7109375" style="38" customWidth="1"/>
    <col min="13568" max="13577" width="9.140625" style="38"/>
    <col min="13578" max="13578" width="9.140625" style="38" customWidth="1"/>
    <col min="13579" max="13814" width="9.140625" style="38"/>
    <col min="13815" max="13815" width="10.28515625" style="38" customWidth="1"/>
    <col min="13816" max="13817" width="9.140625" style="38"/>
    <col min="13818" max="13818" width="11.140625" style="38" customWidth="1"/>
    <col min="13819" max="13822" width="9.140625" style="38"/>
    <col min="13823" max="13823" width="10.7109375" style="38" customWidth="1"/>
    <col min="13824" max="13833" width="9.140625" style="38"/>
    <col min="13834" max="13834" width="9.140625" style="38" customWidth="1"/>
    <col min="13835" max="14070" width="9.140625" style="38"/>
    <col min="14071" max="14071" width="10.28515625" style="38" customWidth="1"/>
    <col min="14072" max="14073" width="9.140625" style="38"/>
    <col min="14074" max="14074" width="11.140625" style="38" customWidth="1"/>
    <col min="14075" max="14078" width="9.140625" style="38"/>
    <col min="14079" max="14079" width="10.7109375" style="38" customWidth="1"/>
    <col min="14080" max="14089" width="9.140625" style="38"/>
    <col min="14090" max="14090" width="9.140625" style="38" customWidth="1"/>
    <col min="14091" max="14326" width="9.140625" style="38"/>
    <col min="14327" max="14327" width="10.28515625" style="38" customWidth="1"/>
    <col min="14328" max="14329" width="9.140625" style="38"/>
    <col min="14330" max="14330" width="11.140625" style="38" customWidth="1"/>
    <col min="14331" max="14334" width="9.140625" style="38"/>
    <col min="14335" max="14335" width="10.7109375" style="38" customWidth="1"/>
    <col min="14336" max="14345" width="9.140625" style="38"/>
    <col min="14346" max="14346" width="9.140625" style="38" customWidth="1"/>
    <col min="14347" max="14582" width="9.140625" style="38"/>
    <col min="14583" max="14583" width="10.28515625" style="38" customWidth="1"/>
    <col min="14584" max="14585" width="9.140625" style="38"/>
    <col min="14586" max="14586" width="11.140625" style="38" customWidth="1"/>
    <col min="14587" max="14590" width="9.140625" style="38"/>
    <col min="14591" max="14591" width="10.7109375" style="38" customWidth="1"/>
    <col min="14592" max="14601" width="9.140625" style="38"/>
    <col min="14602" max="14602" width="9.140625" style="38" customWidth="1"/>
    <col min="14603" max="14838" width="9.140625" style="38"/>
    <col min="14839" max="14839" width="10.28515625" style="38" customWidth="1"/>
    <col min="14840" max="14841" width="9.140625" style="38"/>
    <col min="14842" max="14842" width="11.140625" style="38" customWidth="1"/>
    <col min="14843" max="14846" width="9.140625" style="38"/>
    <col min="14847" max="14847" width="10.7109375" style="38" customWidth="1"/>
    <col min="14848" max="14857" width="9.140625" style="38"/>
    <col min="14858" max="14858" width="9.140625" style="38" customWidth="1"/>
    <col min="14859" max="15094" width="9.140625" style="38"/>
    <col min="15095" max="15095" width="10.28515625" style="38" customWidth="1"/>
    <col min="15096" max="15097" width="9.140625" style="38"/>
    <col min="15098" max="15098" width="11.140625" style="38" customWidth="1"/>
    <col min="15099" max="15102" width="9.140625" style="38"/>
    <col min="15103" max="15103" width="10.7109375" style="38" customWidth="1"/>
    <col min="15104" max="15113" width="9.140625" style="38"/>
    <col min="15114" max="15114" width="9.140625" style="38" customWidth="1"/>
    <col min="15115" max="15350" width="9.140625" style="38"/>
    <col min="15351" max="15351" width="10.28515625" style="38" customWidth="1"/>
    <col min="15352" max="15353" width="9.140625" style="38"/>
    <col min="15354" max="15354" width="11.140625" style="38" customWidth="1"/>
    <col min="15355" max="15358" width="9.140625" style="38"/>
    <col min="15359" max="15359" width="10.7109375" style="38" customWidth="1"/>
    <col min="15360" max="15369" width="9.140625" style="38"/>
    <col min="15370" max="15370" width="9.140625" style="38" customWidth="1"/>
    <col min="15371" max="15606" width="9.140625" style="38"/>
    <col min="15607" max="15607" width="10.28515625" style="38" customWidth="1"/>
    <col min="15608" max="15609" width="9.140625" style="38"/>
    <col min="15610" max="15610" width="11.140625" style="38" customWidth="1"/>
    <col min="15611" max="15614" width="9.140625" style="38"/>
    <col min="15615" max="15615" width="10.7109375" style="38" customWidth="1"/>
    <col min="15616" max="15625" width="9.140625" style="38"/>
    <col min="15626" max="15626" width="9.140625" style="38" customWidth="1"/>
    <col min="15627" max="15862" width="9.140625" style="38"/>
    <col min="15863" max="15863" width="10.28515625" style="38" customWidth="1"/>
    <col min="15864" max="15865" width="9.140625" style="38"/>
    <col min="15866" max="15866" width="11.140625" style="38" customWidth="1"/>
    <col min="15867" max="15870" width="9.140625" style="38"/>
    <col min="15871" max="15871" width="10.7109375" style="38" customWidth="1"/>
    <col min="15872" max="15881" width="9.140625" style="38"/>
    <col min="15882" max="15882" width="9.140625" style="38" customWidth="1"/>
    <col min="15883" max="16118" width="9.140625" style="38"/>
    <col min="16119" max="16119" width="10.28515625" style="38" customWidth="1"/>
    <col min="16120" max="16121" width="9.140625" style="38"/>
    <col min="16122" max="16122" width="11.140625" style="38" customWidth="1"/>
    <col min="16123" max="16126" width="9.140625" style="38"/>
    <col min="16127" max="16127" width="10.7109375" style="38" customWidth="1"/>
    <col min="16128" max="16137" width="9.140625" style="38"/>
    <col min="16138" max="16138" width="9.140625" style="38" customWidth="1"/>
    <col min="16139" max="16384" width="9.140625" style="38"/>
  </cols>
  <sheetData>
    <row r="1" spans="1:18" ht="17.25" customHeight="1">
      <c r="A1" s="393" t="s">
        <v>256</v>
      </c>
      <c r="B1" s="393"/>
      <c r="C1" s="393"/>
      <c r="D1" s="393"/>
      <c r="E1" s="393"/>
      <c r="F1" s="393"/>
      <c r="G1" s="393"/>
      <c r="H1" s="393"/>
      <c r="I1" s="393"/>
      <c r="J1" s="393"/>
      <c r="K1" s="393"/>
      <c r="L1" s="393"/>
      <c r="M1" s="393"/>
      <c r="N1" s="393"/>
      <c r="O1" s="393"/>
      <c r="P1" s="357"/>
      <c r="Q1" s="357"/>
      <c r="R1" s="357"/>
    </row>
    <row r="2" spans="1:18">
      <c r="A2" s="395" t="s">
        <v>38</v>
      </c>
      <c r="B2" s="395"/>
      <c r="C2" s="395"/>
      <c r="D2" s="395"/>
    </row>
    <row r="3" spans="1:18">
      <c r="A3" s="41"/>
      <c r="B3" s="41"/>
    </row>
    <row r="4" spans="1:18" ht="29.25" customHeight="1">
      <c r="A4" s="112" t="s">
        <v>30</v>
      </c>
      <c r="B4" s="287" t="s">
        <v>238</v>
      </c>
      <c r="C4" s="98" t="s">
        <v>137</v>
      </c>
      <c r="D4" s="98" t="s">
        <v>138</v>
      </c>
      <c r="E4" s="37" t="s">
        <v>84</v>
      </c>
    </row>
    <row r="5" spans="1:18" ht="15" customHeight="1">
      <c r="A5" s="113" t="s">
        <v>65</v>
      </c>
      <c r="B5" s="114" t="s">
        <v>234</v>
      </c>
      <c r="C5" s="155">
        <v>553230</v>
      </c>
      <c r="D5" s="155">
        <v>520217</v>
      </c>
      <c r="E5" s="262">
        <v>-5.9673191981635103</v>
      </c>
    </row>
    <row r="6" spans="1:18" ht="15" customHeight="1">
      <c r="A6" s="114" t="s">
        <v>148</v>
      </c>
      <c r="B6" s="114" t="s">
        <v>231</v>
      </c>
      <c r="C6" s="155">
        <v>585580</v>
      </c>
      <c r="D6" s="155">
        <v>570923</v>
      </c>
      <c r="E6" s="262">
        <v>-2.5029884900440602</v>
      </c>
    </row>
    <row r="7" spans="1:18" ht="15" customHeight="1">
      <c r="A7" s="114" t="s">
        <v>64</v>
      </c>
      <c r="B7" s="114" t="s">
        <v>233</v>
      </c>
      <c r="C7" s="155">
        <v>1467170</v>
      </c>
      <c r="D7" s="155">
        <v>1432103</v>
      </c>
      <c r="E7" s="262">
        <v>-2.3901115753457298</v>
      </c>
    </row>
    <row r="8" spans="1:18" ht="15" customHeight="1">
      <c r="A8" s="115" t="s">
        <v>73</v>
      </c>
      <c r="B8" s="115" t="s">
        <v>232</v>
      </c>
      <c r="C8" s="156">
        <v>1859370</v>
      </c>
      <c r="D8" s="156">
        <v>1846131</v>
      </c>
      <c r="E8" s="263">
        <v>-0.71201536004130395</v>
      </c>
    </row>
    <row r="9" spans="1:18">
      <c r="A9" s="45"/>
      <c r="B9" s="45"/>
      <c r="C9" s="45"/>
      <c r="D9" s="45"/>
      <c r="E9" s="45"/>
    </row>
    <row r="10" spans="1:18">
      <c r="A10" s="362" t="s">
        <v>79</v>
      </c>
      <c r="B10" s="362"/>
      <c r="C10" s="362"/>
    </row>
    <row r="17" spans="1:9" s="49" customFormat="1">
      <c r="A17" s="38"/>
      <c r="B17" s="38"/>
      <c r="C17" s="38"/>
      <c r="D17" s="38"/>
      <c r="E17" s="38"/>
    </row>
    <row r="18" spans="1:9" s="49" customFormat="1">
      <c r="A18" s="38"/>
      <c r="B18" s="38"/>
      <c r="C18" s="38"/>
      <c r="D18" s="38"/>
      <c r="E18" s="38"/>
      <c r="F18" s="50"/>
      <c r="G18" s="50"/>
      <c r="H18" s="50"/>
      <c r="I18" s="50"/>
    </row>
    <row r="19" spans="1:9" s="49" customFormat="1">
      <c r="A19" s="38"/>
      <c r="B19" s="38"/>
      <c r="C19" s="38"/>
      <c r="D19" s="38"/>
      <c r="E19" s="38"/>
    </row>
    <row r="20" spans="1:9" s="49" customFormat="1">
      <c r="A20" s="38"/>
      <c r="B20" s="38"/>
      <c r="C20" s="38"/>
      <c r="D20" s="38"/>
      <c r="E20" s="38"/>
      <c r="G20" s="51"/>
      <c r="H20" s="51"/>
      <c r="I20" s="51"/>
    </row>
    <row r="21" spans="1:9" s="49" customFormat="1">
      <c r="A21" s="38"/>
      <c r="B21" s="38"/>
      <c r="C21" s="38"/>
      <c r="D21" s="38"/>
      <c r="E21" s="38"/>
      <c r="G21" s="51"/>
      <c r="H21" s="51"/>
      <c r="I21" s="51"/>
    </row>
    <row r="22" spans="1:9" s="49" customFormat="1">
      <c r="A22" s="38"/>
      <c r="B22" s="38"/>
      <c r="C22" s="38"/>
      <c r="D22" s="38"/>
      <c r="E22" s="38"/>
      <c r="G22" s="51"/>
      <c r="H22" s="51"/>
      <c r="I22" s="51"/>
    </row>
    <row r="23" spans="1:9" s="49" customFormat="1">
      <c r="A23" s="38"/>
      <c r="B23" s="38"/>
      <c r="C23" s="38"/>
      <c r="D23" s="38"/>
      <c r="E23" s="38"/>
      <c r="G23" s="51"/>
      <c r="H23" s="51"/>
      <c r="I23" s="51"/>
    </row>
    <row r="24" spans="1:9" s="49" customFormat="1">
      <c r="A24" s="38"/>
      <c r="B24" s="38"/>
      <c r="C24" s="38"/>
      <c r="D24" s="38"/>
      <c r="E24" s="38"/>
      <c r="G24" s="51"/>
      <c r="H24" s="51"/>
      <c r="I24" s="51"/>
    </row>
    <row r="25" spans="1:9" s="49" customFormat="1">
      <c r="A25" s="38"/>
      <c r="B25" s="38"/>
      <c r="C25" s="38"/>
      <c r="D25" s="38"/>
      <c r="E25" s="38"/>
      <c r="G25" s="51"/>
      <c r="H25" s="51"/>
      <c r="I25" s="51"/>
    </row>
    <row r="26" spans="1:9" s="49" customFormat="1">
      <c r="A26" s="38"/>
      <c r="B26" s="38"/>
      <c r="C26" s="38"/>
      <c r="D26" s="38"/>
      <c r="E26" s="38"/>
    </row>
    <row r="27" spans="1:9" s="49" customFormat="1">
      <c r="A27" s="38"/>
      <c r="B27" s="38"/>
      <c r="C27" s="38"/>
      <c r="D27" s="38"/>
      <c r="E27" s="38"/>
    </row>
    <row r="28" spans="1:9" s="49" customFormat="1">
      <c r="A28" s="38"/>
      <c r="B28" s="38"/>
      <c r="C28" s="38"/>
      <c r="D28" s="38"/>
      <c r="E28" s="38"/>
      <c r="F28" s="50"/>
      <c r="G28" s="50"/>
      <c r="H28" s="50"/>
      <c r="I28" s="50"/>
    </row>
    <row r="29" spans="1:9" s="49" customFormat="1">
      <c r="A29" s="38"/>
      <c r="B29" s="38"/>
      <c r="C29" s="38"/>
      <c r="D29" s="38"/>
      <c r="E29" s="38"/>
    </row>
    <row r="30" spans="1:9" s="49" customFormat="1">
      <c r="A30" s="38"/>
      <c r="B30" s="38"/>
      <c r="C30" s="38"/>
      <c r="D30" s="38"/>
      <c r="E30" s="38"/>
      <c r="G30" s="51"/>
      <c r="H30" s="51"/>
      <c r="I30" s="51"/>
    </row>
    <row r="31" spans="1:9" s="49" customFormat="1">
      <c r="A31" s="38"/>
      <c r="B31" s="38"/>
      <c r="C31" s="38"/>
      <c r="D31" s="38"/>
      <c r="E31" s="38"/>
      <c r="G31" s="51"/>
      <c r="H31" s="51"/>
      <c r="I31" s="51"/>
    </row>
    <row r="32" spans="1:9" s="49" customFormat="1">
      <c r="A32" s="38"/>
      <c r="B32" s="38"/>
      <c r="C32" s="38"/>
      <c r="D32" s="38"/>
      <c r="E32" s="38"/>
      <c r="G32" s="51"/>
      <c r="H32" s="51"/>
      <c r="I32" s="51"/>
    </row>
    <row r="33" spans="1:9" s="49" customFormat="1">
      <c r="A33" s="38"/>
      <c r="B33" s="38"/>
      <c r="C33" s="38"/>
      <c r="D33" s="38"/>
      <c r="E33" s="38"/>
      <c r="G33" s="51"/>
      <c r="H33" s="51"/>
      <c r="I33" s="51"/>
    </row>
    <row r="34" spans="1:9" s="49" customFormat="1">
      <c r="A34" s="38"/>
      <c r="B34" s="38"/>
      <c r="C34" s="38"/>
      <c r="D34" s="38"/>
      <c r="E34" s="38"/>
      <c r="G34" s="51"/>
      <c r="H34" s="51"/>
      <c r="I34" s="51"/>
    </row>
    <row r="35" spans="1:9" s="49" customFormat="1">
      <c r="A35" s="38"/>
      <c r="B35" s="38"/>
      <c r="C35" s="38"/>
      <c r="D35" s="38"/>
      <c r="E35" s="38"/>
      <c r="G35" s="51"/>
      <c r="H35" s="51"/>
      <c r="I35" s="51"/>
    </row>
  </sheetData>
  <mergeCells count="2">
    <mergeCell ref="A2:D2"/>
    <mergeCell ref="A1:O1"/>
  </mergeCells>
  <hyperlinks>
    <hyperlink ref="A2" location="Contents!A1" display="Back to contents page"/>
  </hyperlinks>
  <pageMargins left="0.75" right="0.75" top="1" bottom="1" header="0.5" footer="0.5"/>
  <pageSetup paperSize="9" scale="95"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zoomScaleNormal="100" workbookViewId="0">
      <selection sqref="A1:U1"/>
    </sheetView>
  </sheetViews>
  <sheetFormatPr defaultRowHeight="12.75"/>
  <cols>
    <col min="1" max="16384" width="9.140625" style="25"/>
  </cols>
  <sheetData>
    <row r="1" spans="1:21" s="33" customFormat="1" ht="20.25" customHeight="1">
      <c r="A1" s="407" t="s">
        <v>257</v>
      </c>
      <c r="B1" s="407"/>
      <c r="C1" s="407"/>
      <c r="D1" s="407"/>
      <c r="E1" s="407"/>
      <c r="F1" s="407"/>
      <c r="G1" s="407"/>
      <c r="H1" s="407"/>
      <c r="I1" s="407"/>
      <c r="J1" s="407"/>
      <c r="K1" s="407"/>
      <c r="L1" s="407"/>
      <c r="M1" s="407"/>
      <c r="N1" s="407"/>
      <c r="O1" s="407"/>
      <c r="P1" s="407"/>
      <c r="Q1" s="407"/>
      <c r="R1" s="407"/>
      <c r="S1" s="407"/>
      <c r="T1" s="407"/>
      <c r="U1" s="407"/>
    </row>
    <row r="2" spans="1:21">
      <c r="A2" s="190"/>
    </row>
    <row r="14" spans="1:21" ht="10.5" customHeight="1">
      <c r="A14" s="8" t="s">
        <v>55</v>
      </c>
      <c r="B14" s="352"/>
      <c r="C14" s="352"/>
      <c r="D14" s="352"/>
      <c r="E14" s="352"/>
      <c r="F14" s="352"/>
      <c r="G14" s="352"/>
      <c r="H14" s="352"/>
      <c r="I14" s="352"/>
      <c r="J14" s="352"/>
      <c r="K14" s="352"/>
      <c r="L14" s="352"/>
      <c r="M14" s="352"/>
      <c r="N14" s="352"/>
      <c r="O14" s="352"/>
    </row>
    <row r="15" spans="1:21" ht="10.5" customHeight="1">
      <c r="A15" s="384" t="s">
        <v>248</v>
      </c>
      <c r="B15" s="384"/>
      <c r="C15" s="384"/>
      <c r="D15" s="384"/>
      <c r="E15" s="384"/>
      <c r="F15" s="384"/>
      <c r="G15" s="384"/>
      <c r="H15" s="384"/>
      <c r="I15" s="384"/>
      <c r="J15" s="384"/>
      <c r="K15" s="384"/>
      <c r="L15" s="384"/>
      <c r="M15" s="384"/>
      <c r="N15" s="384"/>
      <c r="O15" s="384"/>
    </row>
    <row r="16" spans="1:21" ht="10.5" customHeight="1">
      <c r="A16" s="384"/>
      <c r="B16" s="384"/>
      <c r="C16" s="384"/>
      <c r="D16" s="384"/>
      <c r="E16" s="384"/>
      <c r="F16" s="384"/>
      <c r="G16" s="384"/>
      <c r="H16" s="384"/>
      <c r="I16" s="384"/>
      <c r="J16" s="384"/>
      <c r="K16" s="384"/>
      <c r="L16" s="384"/>
      <c r="M16" s="384"/>
      <c r="N16" s="384"/>
      <c r="O16" s="384"/>
    </row>
    <row r="17" spans="1:15" ht="10.5" customHeight="1">
      <c r="A17" s="384"/>
      <c r="B17" s="384"/>
      <c r="C17" s="384"/>
      <c r="D17" s="384"/>
      <c r="E17" s="384"/>
      <c r="F17" s="384"/>
      <c r="G17" s="384"/>
      <c r="H17" s="384"/>
      <c r="I17" s="384"/>
      <c r="J17" s="384"/>
      <c r="K17" s="384"/>
      <c r="L17" s="384"/>
      <c r="M17" s="384"/>
      <c r="N17" s="384"/>
      <c r="O17" s="384"/>
    </row>
    <row r="19" spans="1:15">
      <c r="A19" s="372" t="s">
        <v>79</v>
      </c>
      <c r="B19" s="372"/>
    </row>
    <row r="20" spans="1:15" ht="15.75">
      <c r="A20" s="202"/>
      <c r="E20" s="122"/>
    </row>
    <row r="37" spans="1:15" ht="15">
      <c r="A37" s="205"/>
      <c r="B37" s="194"/>
      <c r="C37" s="194"/>
      <c r="D37" s="193"/>
      <c r="E37" s="193"/>
      <c r="F37" s="194"/>
      <c r="G37" s="194"/>
      <c r="H37" s="194"/>
      <c r="I37" s="194"/>
      <c r="J37" s="194"/>
      <c r="K37" s="194"/>
      <c r="L37" s="194"/>
      <c r="M37" s="194"/>
      <c r="N37" s="194"/>
      <c r="O37" s="194"/>
    </row>
    <row r="38" spans="1:15" ht="63" customHeight="1">
      <c r="A38" s="406"/>
      <c r="B38" s="406"/>
      <c r="C38" s="406"/>
      <c r="D38" s="406"/>
      <c r="E38" s="406"/>
      <c r="F38" s="406"/>
      <c r="G38" s="406"/>
      <c r="H38" s="406"/>
      <c r="I38" s="406"/>
      <c r="J38" s="406"/>
      <c r="K38" s="406"/>
      <c r="L38" s="406"/>
      <c r="M38" s="406"/>
      <c r="N38" s="406"/>
      <c r="O38" s="406"/>
    </row>
    <row r="64" spans="22:22" ht="12.75" customHeight="1">
      <c r="V64" s="201"/>
    </row>
    <row r="65" spans="16:22" ht="12.75" customHeight="1">
      <c r="V65" s="201"/>
    </row>
    <row r="66" spans="16:22" ht="12.75" customHeight="1">
      <c r="V66" s="201"/>
    </row>
    <row r="67" spans="16:22" ht="12.75" customHeight="1">
      <c r="V67" s="201"/>
    </row>
    <row r="69" spans="16:22" ht="60.75" customHeight="1">
      <c r="P69" s="204"/>
      <c r="Q69" s="204"/>
      <c r="R69" s="204"/>
      <c r="S69" s="204"/>
      <c r="T69" s="204"/>
      <c r="U69" s="204"/>
    </row>
  </sheetData>
  <mergeCells count="4">
    <mergeCell ref="A1:U1"/>
    <mergeCell ref="A38:O38"/>
    <mergeCell ref="A15:O17"/>
    <mergeCell ref="A19:B19"/>
  </mergeCells>
  <pageMargins left="0.7" right="0.7" top="0.75" bottom="0.75" header="0.3" footer="0.3"/>
  <pageSetup paperSize="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3"/>
  <sheetViews>
    <sheetView zoomScaleNormal="100" workbookViewId="0">
      <selection sqref="A1:L1"/>
    </sheetView>
  </sheetViews>
  <sheetFormatPr defaultRowHeight="12.75"/>
  <cols>
    <col min="1" max="1" width="24.28515625" style="38" customWidth="1"/>
    <col min="2" max="2" width="15.42578125" style="298" customWidth="1"/>
    <col min="3" max="4" width="12.7109375" style="38" customWidth="1"/>
    <col min="5" max="5" width="21.42578125" style="38" customWidth="1"/>
    <col min="6" max="9" width="9.140625" style="38"/>
    <col min="10" max="10" width="9.140625" style="49" customWidth="1"/>
    <col min="11" max="246" width="9.140625" style="38"/>
    <col min="247" max="247" width="10.28515625" style="38" customWidth="1"/>
    <col min="248" max="249" width="9.140625" style="38"/>
    <col min="250" max="250" width="11.140625" style="38" customWidth="1"/>
    <col min="251" max="254" width="9.140625" style="38"/>
    <col min="255" max="255" width="10.7109375" style="38" customWidth="1"/>
    <col min="256" max="265" width="9.140625" style="38"/>
    <col min="266" max="266" width="9.140625" style="38" customWidth="1"/>
    <col min="267" max="502" width="9.140625" style="38"/>
    <col min="503" max="503" width="10.28515625" style="38" customWidth="1"/>
    <col min="504" max="505" width="9.140625" style="38"/>
    <col min="506" max="506" width="11.140625" style="38" customWidth="1"/>
    <col min="507" max="510" width="9.140625" style="38"/>
    <col min="511" max="511" width="10.7109375" style="38" customWidth="1"/>
    <col min="512" max="521" width="9.140625" style="38"/>
    <col min="522" max="522" width="9.140625" style="38" customWidth="1"/>
    <col min="523" max="758" width="9.140625" style="38"/>
    <col min="759" max="759" width="10.28515625" style="38" customWidth="1"/>
    <col min="760" max="761" width="9.140625" style="38"/>
    <col min="762" max="762" width="11.140625" style="38" customWidth="1"/>
    <col min="763" max="766" width="9.140625" style="38"/>
    <col min="767" max="767" width="10.7109375" style="38" customWidth="1"/>
    <col min="768" max="777" width="9.140625" style="38"/>
    <col min="778" max="778" width="9.140625" style="38" customWidth="1"/>
    <col min="779" max="1014" width="9.140625" style="38"/>
    <col min="1015" max="1015" width="10.28515625" style="38" customWidth="1"/>
    <col min="1016" max="1017" width="9.140625" style="38"/>
    <col min="1018" max="1018" width="11.140625" style="38" customWidth="1"/>
    <col min="1019" max="1022" width="9.140625" style="38"/>
    <col min="1023" max="1023" width="10.7109375" style="38" customWidth="1"/>
    <col min="1024" max="1033" width="9.140625" style="38"/>
    <col min="1034" max="1034" width="9.140625" style="38" customWidth="1"/>
    <col min="1035" max="1270" width="9.140625" style="38"/>
    <col min="1271" max="1271" width="10.28515625" style="38" customWidth="1"/>
    <col min="1272" max="1273" width="9.140625" style="38"/>
    <col min="1274" max="1274" width="11.140625" style="38" customWidth="1"/>
    <col min="1275" max="1278" width="9.140625" style="38"/>
    <col min="1279" max="1279" width="10.7109375" style="38" customWidth="1"/>
    <col min="1280" max="1289" width="9.140625" style="38"/>
    <col min="1290" max="1290" width="9.140625" style="38" customWidth="1"/>
    <col min="1291" max="1526" width="9.140625" style="38"/>
    <col min="1527" max="1527" width="10.28515625" style="38" customWidth="1"/>
    <col min="1528" max="1529" width="9.140625" style="38"/>
    <col min="1530" max="1530" width="11.140625" style="38" customWidth="1"/>
    <col min="1531" max="1534" width="9.140625" style="38"/>
    <col min="1535" max="1535" width="10.7109375" style="38" customWidth="1"/>
    <col min="1536" max="1545" width="9.140625" style="38"/>
    <col min="1546" max="1546" width="9.140625" style="38" customWidth="1"/>
    <col min="1547" max="1782" width="9.140625" style="38"/>
    <col min="1783" max="1783" width="10.28515625" style="38" customWidth="1"/>
    <col min="1784" max="1785" width="9.140625" style="38"/>
    <col min="1786" max="1786" width="11.140625" style="38" customWidth="1"/>
    <col min="1787" max="1790" width="9.140625" style="38"/>
    <col min="1791" max="1791" width="10.7109375" style="38" customWidth="1"/>
    <col min="1792" max="1801" width="9.140625" style="38"/>
    <col min="1802" max="1802" width="9.140625" style="38" customWidth="1"/>
    <col min="1803" max="2038" width="9.140625" style="38"/>
    <col min="2039" max="2039" width="10.28515625" style="38" customWidth="1"/>
    <col min="2040" max="2041" width="9.140625" style="38"/>
    <col min="2042" max="2042" width="11.140625" style="38" customWidth="1"/>
    <col min="2043" max="2046" width="9.140625" style="38"/>
    <col min="2047" max="2047" width="10.7109375" style="38" customWidth="1"/>
    <col min="2048" max="2057" width="9.140625" style="38"/>
    <col min="2058" max="2058" width="9.140625" style="38" customWidth="1"/>
    <col min="2059" max="2294" width="9.140625" style="38"/>
    <col min="2295" max="2295" width="10.28515625" style="38" customWidth="1"/>
    <col min="2296" max="2297" width="9.140625" style="38"/>
    <col min="2298" max="2298" width="11.140625" style="38" customWidth="1"/>
    <col min="2299" max="2302" width="9.140625" style="38"/>
    <col min="2303" max="2303" width="10.7109375" style="38" customWidth="1"/>
    <col min="2304" max="2313" width="9.140625" style="38"/>
    <col min="2314" max="2314" width="9.140625" style="38" customWidth="1"/>
    <col min="2315" max="2550" width="9.140625" style="38"/>
    <col min="2551" max="2551" width="10.28515625" style="38" customWidth="1"/>
    <col min="2552" max="2553" width="9.140625" style="38"/>
    <col min="2554" max="2554" width="11.140625" style="38" customWidth="1"/>
    <col min="2555" max="2558" width="9.140625" style="38"/>
    <col min="2559" max="2559" width="10.7109375" style="38" customWidth="1"/>
    <col min="2560" max="2569" width="9.140625" style="38"/>
    <col min="2570" max="2570" width="9.140625" style="38" customWidth="1"/>
    <col min="2571" max="2806" width="9.140625" style="38"/>
    <col min="2807" max="2807" width="10.28515625" style="38" customWidth="1"/>
    <col min="2808" max="2809" width="9.140625" style="38"/>
    <col min="2810" max="2810" width="11.140625" style="38" customWidth="1"/>
    <col min="2811" max="2814" width="9.140625" style="38"/>
    <col min="2815" max="2815" width="10.7109375" style="38" customWidth="1"/>
    <col min="2816" max="2825" width="9.140625" style="38"/>
    <col min="2826" max="2826" width="9.140625" style="38" customWidth="1"/>
    <col min="2827" max="3062" width="9.140625" style="38"/>
    <col min="3063" max="3063" width="10.28515625" style="38" customWidth="1"/>
    <col min="3064" max="3065" width="9.140625" style="38"/>
    <col min="3066" max="3066" width="11.140625" style="38" customWidth="1"/>
    <col min="3067" max="3070" width="9.140625" style="38"/>
    <col min="3071" max="3071" width="10.7109375" style="38" customWidth="1"/>
    <col min="3072" max="3081" width="9.140625" style="38"/>
    <col min="3082" max="3082" width="9.140625" style="38" customWidth="1"/>
    <col min="3083" max="3318" width="9.140625" style="38"/>
    <col min="3319" max="3319" width="10.28515625" style="38" customWidth="1"/>
    <col min="3320" max="3321" width="9.140625" style="38"/>
    <col min="3322" max="3322" width="11.140625" style="38" customWidth="1"/>
    <col min="3323" max="3326" width="9.140625" style="38"/>
    <col min="3327" max="3327" width="10.7109375" style="38" customWidth="1"/>
    <col min="3328" max="3337" width="9.140625" style="38"/>
    <col min="3338" max="3338" width="9.140625" style="38" customWidth="1"/>
    <col min="3339" max="3574" width="9.140625" style="38"/>
    <col min="3575" max="3575" width="10.28515625" style="38" customWidth="1"/>
    <col min="3576" max="3577" width="9.140625" style="38"/>
    <col min="3578" max="3578" width="11.140625" style="38" customWidth="1"/>
    <col min="3579" max="3582" width="9.140625" style="38"/>
    <col min="3583" max="3583" width="10.7109375" style="38" customWidth="1"/>
    <col min="3584" max="3593" width="9.140625" style="38"/>
    <col min="3594" max="3594" width="9.140625" style="38" customWidth="1"/>
    <col min="3595" max="3830" width="9.140625" style="38"/>
    <col min="3831" max="3831" width="10.28515625" style="38" customWidth="1"/>
    <col min="3832" max="3833" width="9.140625" style="38"/>
    <col min="3834" max="3834" width="11.140625" style="38" customWidth="1"/>
    <col min="3835" max="3838" width="9.140625" style="38"/>
    <col min="3839" max="3839" width="10.7109375" style="38" customWidth="1"/>
    <col min="3840" max="3849" width="9.140625" style="38"/>
    <col min="3850" max="3850" width="9.140625" style="38" customWidth="1"/>
    <col min="3851" max="4086" width="9.140625" style="38"/>
    <col min="4087" max="4087" width="10.28515625" style="38" customWidth="1"/>
    <col min="4088" max="4089" width="9.140625" style="38"/>
    <col min="4090" max="4090" width="11.140625" style="38" customWidth="1"/>
    <col min="4091" max="4094" width="9.140625" style="38"/>
    <col min="4095" max="4095" width="10.7109375" style="38" customWidth="1"/>
    <col min="4096" max="4105" width="9.140625" style="38"/>
    <col min="4106" max="4106" width="9.140625" style="38" customWidth="1"/>
    <col min="4107" max="4342" width="9.140625" style="38"/>
    <col min="4343" max="4343" width="10.28515625" style="38" customWidth="1"/>
    <col min="4344" max="4345" width="9.140625" style="38"/>
    <col min="4346" max="4346" width="11.140625" style="38" customWidth="1"/>
    <col min="4347" max="4350" width="9.140625" style="38"/>
    <col min="4351" max="4351" width="10.7109375" style="38" customWidth="1"/>
    <col min="4352" max="4361" width="9.140625" style="38"/>
    <col min="4362" max="4362" width="9.140625" style="38" customWidth="1"/>
    <col min="4363" max="4598" width="9.140625" style="38"/>
    <col min="4599" max="4599" width="10.28515625" style="38" customWidth="1"/>
    <col min="4600" max="4601" width="9.140625" style="38"/>
    <col min="4602" max="4602" width="11.140625" style="38" customWidth="1"/>
    <col min="4603" max="4606" width="9.140625" style="38"/>
    <col min="4607" max="4607" width="10.7109375" style="38" customWidth="1"/>
    <col min="4608" max="4617" width="9.140625" style="38"/>
    <col min="4618" max="4618" width="9.140625" style="38" customWidth="1"/>
    <col min="4619" max="4854" width="9.140625" style="38"/>
    <col min="4855" max="4855" width="10.28515625" style="38" customWidth="1"/>
    <col min="4856" max="4857" width="9.140625" style="38"/>
    <col min="4858" max="4858" width="11.140625" style="38" customWidth="1"/>
    <col min="4859" max="4862" width="9.140625" style="38"/>
    <col min="4863" max="4863" width="10.7109375" style="38" customWidth="1"/>
    <col min="4864" max="4873" width="9.140625" style="38"/>
    <col min="4874" max="4874" width="9.140625" style="38" customWidth="1"/>
    <col min="4875" max="5110" width="9.140625" style="38"/>
    <col min="5111" max="5111" width="10.28515625" style="38" customWidth="1"/>
    <col min="5112" max="5113" width="9.140625" style="38"/>
    <col min="5114" max="5114" width="11.140625" style="38" customWidth="1"/>
    <col min="5115" max="5118" width="9.140625" style="38"/>
    <col min="5119" max="5119" width="10.7109375" style="38" customWidth="1"/>
    <col min="5120" max="5129" width="9.140625" style="38"/>
    <col min="5130" max="5130" width="9.140625" style="38" customWidth="1"/>
    <col min="5131" max="5366" width="9.140625" style="38"/>
    <col min="5367" max="5367" width="10.28515625" style="38" customWidth="1"/>
    <col min="5368" max="5369" width="9.140625" style="38"/>
    <col min="5370" max="5370" width="11.140625" style="38" customWidth="1"/>
    <col min="5371" max="5374" width="9.140625" style="38"/>
    <col min="5375" max="5375" width="10.7109375" style="38" customWidth="1"/>
    <col min="5376" max="5385" width="9.140625" style="38"/>
    <col min="5386" max="5386" width="9.140625" style="38" customWidth="1"/>
    <col min="5387" max="5622" width="9.140625" style="38"/>
    <col min="5623" max="5623" width="10.28515625" style="38" customWidth="1"/>
    <col min="5624" max="5625" width="9.140625" style="38"/>
    <col min="5626" max="5626" width="11.140625" style="38" customWidth="1"/>
    <col min="5627" max="5630" width="9.140625" style="38"/>
    <col min="5631" max="5631" width="10.7109375" style="38" customWidth="1"/>
    <col min="5632" max="5641" width="9.140625" style="38"/>
    <col min="5642" max="5642" width="9.140625" style="38" customWidth="1"/>
    <col min="5643" max="5878" width="9.140625" style="38"/>
    <col min="5879" max="5879" width="10.28515625" style="38" customWidth="1"/>
    <col min="5880" max="5881" width="9.140625" style="38"/>
    <col min="5882" max="5882" width="11.140625" style="38" customWidth="1"/>
    <col min="5883" max="5886" width="9.140625" style="38"/>
    <col min="5887" max="5887" width="10.7109375" style="38" customWidth="1"/>
    <col min="5888" max="5897" width="9.140625" style="38"/>
    <col min="5898" max="5898" width="9.140625" style="38" customWidth="1"/>
    <col min="5899" max="6134" width="9.140625" style="38"/>
    <col min="6135" max="6135" width="10.28515625" style="38" customWidth="1"/>
    <col min="6136" max="6137" width="9.140625" style="38"/>
    <col min="6138" max="6138" width="11.140625" style="38" customWidth="1"/>
    <col min="6139" max="6142" width="9.140625" style="38"/>
    <col min="6143" max="6143" width="10.7109375" style="38" customWidth="1"/>
    <col min="6144" max="6153" width="9.140625" style="38"/>
    <col min="6154" max="6154" width="9.140625" style="38" customWidth="1"/>
    <col min="6155" max="6390" width="9.140625" style="38"/>
    <col min="6391" max="6391" width="10.28515625" style="38" customWidth="1"/>
    <col min="6392" max="6393" width="9.140625" style="38"/>
    <col min="6394" max="6394" width="11.140625" style="38" customWidth="1"/>
    <col min="6395" max="6398" width="9.140625" style="38"/>
    <col min="6399" max="6399" width="10.7109375" style="38" customWidth="1"/>
    <col min="6400" max="6409" width="9.140625" style="38"/>
    <col min="6410" max="6410" width="9.140625" style="38" customWidth="1"/>
    <col min="6411" max="6646" width="9.140625" style="38"/>
    <col min="6647" max="6647" width="10.28515625" style="38" customWidth="1"/>
    <col min="6648" max="6649" width="9.140625" style="38"/>
    <col min="6650" max="6650" width="11.140625" style="38" customWidth="1"/>
    <col min="6651" max="6654" width="9.140625" style="38"/>
    <col min="6655" max="6655" width="10.7109375" style="38" customWidth="1"/>
    <col min="6656" max="6665" width="9.140625" style="38"/>
    <col min="6666" max="6666" width="9.140625" style="38" customWidth="1"/>
    <col min="6667" max="6902" width="9.140625" style="38"/>
    <col min="6903" max="6903" width="10.28515625" style="38" customWidth="1"/>
    <col min="6904" max="6905" width="9.140625" style="38"/>
    <col min="6906" max="6906" width="11.140625" style="38" customWidth="1"/>
    <col min="6907" max="6910" width="9.140625" style="38"/>
    <col min="6911" max="6911" width="10.7109375" style="38" customWidth="1"/>
    <col min="6912" max="6921" width="9.140625" style="38"/>
    <col min="6922" max="6922" width="9.140625" style="38" customWidth="1"/>
    <col min="6923" max="7158" width="9.140625" style="38"/>
    <col min="7159" max="7159" width="10.28515625" style="38" customWidth="1"/>
    <col min="7160" max="7161" width="9.140625" style="38"/>
    <col min="7162" max="7162" width="11.140625" style="38" customWidth="1"/>
    <col min="7163" max="7166" width="9.140625" style="38"/>
    <col min="7167" max="7167" width="10.7109375" style="38" customWidth="1"/>
    <col min="7168" max="7177" width="9.140625" style="38"/>
    <col min="7178" max="7178" width="9.140625" style="38" customWidth="1"/>
    <col min="7179" max="7414" width="9.140625" style="38"/>
    <col min="7415" max="7415" width="10.28515625" style="38" customWidth="1"/>
    <col min="7416" max="7417" width="9.140625" style="38"/>
    <col min="7418" max="7418" width="11.140625" style="38" customWidth="1"/>
    <col min="7419" max="7422" width="9.140625" style="38"/>
    <col min="7423" max="7423" width="10.7109375" style="38" customWidth="1"/>
    <col min="7424" max="7433" width="9.140625" style="38"/>
    <col min="7434" max="7434" width="9.140625" style="38" customWidth="1"/>
    <col min="7435" max="7670" width="9.140625" style="38"/>
    <col min="7671" max="7671" width="10.28515625" style="38" customWidth="1"/>
    <col min="7672" max="7673" width="9.140625" style="38"/>
    <col min="7674" max="7674" width="11.140625" style="38" customWidth="1"/>
    <col min="7675" max="7678" width="9.140625" style="38"/>
    <col min="7679" max="7679" width="10.7109375" style="38" customWidth="1"/>
    <col min="7680" max="7689" width="9.140625" style="38"/>
    <col min="7690" max="7690" width="9.140625" style="38" customWidth="1"/>
    <col min="7691" max="7926" width="9.140625" style="38"/>
    <col min="7927" max="7927" width="10.28515625" style="38" customWidth="1"/>
    <col min="7928" max="7929" width="9.140625" style="38"/>
    <col min="7930" max="7930" width="11.140625" style="38" customWidth="1"/>
    <col min="7931" max="7934" width="9.140625" style="38"/>
    <col min="7935" max="7935" width="10.7109375" style="38" customWidth="1"/>
    <col min="7936" max="7945" width="9.140625" style="38"/>
    <col min="7946" max="7946" width="9.140625" style="38" customWidth="1"/>
    <col min="7947" max="8182" width="9.140625" style="38"/>
    <col min="8183" max="8183" width="10.28515625" style="38" customWidth="1"/>
    <col min="8184" max="8185" width="9.140625" style="38"/>
    <col min="8186" max="8186" width="11.140625" style="38" customWidth="1"/>
    <col min="8187" max="8190" width="9.140625" style="38"/>
    <col min="8191" max="8191" width="10.7109375" style="38" customWidth="1"/>
    <col min="8192" max="8201" width="9.140625" style="38"/>
    <col min="8202" max="8202" width="9.140625" style="38" customWidth="1"/>
    <col min="8203" max="8438" width="9.140625" style="38"/>
    <col min="8439" max="8439" width="10.28515625" style="38" customWidth="1"/>
    <col min="8440" max="8441" width="9.140625" style="38"/>
    <col min="8442" max="8442" width="11.140625" style="38" customWidth="1"/>
    <col min="8443" max="8446" width="9.140625" style="38"/>
    <col min="8447" max="8447" width="10.7109375" style="38" customWidth="1"/>
    <col min="8448" max="8457" width="9.140625" style="38"/>
    <col min="8458" max="8458" width="9.140625" style="38" customWidth="1"/>
    <col min="8459" max="8694" width="9.140625" style="38"/>
    <col min="8695" max="8695" width="10.28515625" style="38" customWidth="1"/>
    <col min="8696" max="8697" width="9.140625" style="38"/>
    <col min="8698" max="8698" width="11.140625" style="38" customWidth="1"/>
    <col min="8699" max="8702" width="9.140625" style="38"/>
    <col min="8703" max="8703" width="10.7109375" style="38" customWidth="1"/>
    <col min="8704" max="8713" width="9.140625" style="38"/>
    <col min="8714" max="8714" width="9.140625" style="38" customWidth="1"/>
    <col min="8715" max="8950" width="9.140625" style="38"/>
    <col min="8951" max="8951" width="10.28515625" style="38" customWidth="1"/>
    <col min="8952" max="8953" width="9.140625" style="38"/>
    <col min="8954" max="8954" width="11.140625" style="38" customWidth="1"/>
    <col min="8955" max="8958" width="9.140625" style="38"/>
    <col min="8959" max="8959" width="10.7109375" style="38" customWidth="1"/>
    <col min="8960" max="8969" width="9.140625" style="38"/>
    <col min="8970" max="8970" width="9.140625" style="38" customWidth="1"/>
    <col min="8971" max="9206" width="9.140625" style="38"/>
    <col min="9207" max="9207" width="10.28515625" style="38" customWidth="1"/>
    <col min="9208" max="9209" width="9.140625" style="38"/>
    <col min="9210" max="9210" width="11.140625" style="38" customWidth="1"/>
    <col min="9211" max="9214" width="9.140625" style="38"/>
    <col min="9215" max="9215" width="10.7109375" style="38" customWidth="1"/>
    <col min="9216" max="9225" width="9.140625" style="38"/>
    <col min="9226" max="9226" width="9.140625" style="38" customWidth="1"/>
    <col min="9227" max="9462" width="9.140625" style="38"/>
    <col min="9463" max="9463" width="10.28515625" style="38" customWidth="1"/>
    <col min="9464" max="9465" width="9.140625" style="38"/>
    <col min="9466" max="9466" width="11.140625" style="38" customWidth="1"/>
    <col min="9467" max="9470" width="9.140625" style="38"/>
    <col min="9471" max="9471" width="10.7109375" style="38" customWidth="1"/>
    <col min="9472" max="9481" width="9.140625" style="38"/>
    <col min="9482" max="9482" width="9.140625" style="38" customWidth="1"/>
    <col min="9483" max="9718" width="9.140625" style="38"/>
    <col min="9719" max="9719" width="10.28515625" style="38" customWidth="1"/>
    <col min="9720" max="9721" width="9.140625" style="38"/>
    <col min="9722" max="9722" width="11.140625" style="38" customWidth="1"/>
    <col min="9723" max="9726" width="9.140625" style="38"/>
    <col min="9727" max="9727" width="10.7109375" style="38" customWidth="1"/>
    <col min="9728" max="9737" width="9.140625" style="38"/>
    <col min="9738" max="9738" width="9.140625" style="38" customWidth="1"/>
    <col min="9739" max="9974" width="9.140625" style="38"/>
    <col min="9975" max="9975" width="10.28515625" style="38" customWidth="1"/>
    <col min="9976" max="9977" width="9.140625" style="38"/>
    <col min="9978" max="9978" width="11.140625" style="38" customWidth="1"/>
    <col min="9979" max="9982" width="9.140625" style="38"/>
    <col min="9983" max="9983" width="10.7109375" style="38" customWidth="1"/>
    <col min="9984" max="9993" width="9.140625" style="38"/>
    <col min="9994" max="9994" width="9.140625" style="38" customWidth="1"/>
    <col min="9995" max="10230" width="9.140625" style="38"/>
    <col min="10231" max="10231" width="10.28515625" style="38" customWidth="1"/>
    <col min="10232" max="10233" width="9.140625" style="38"/>
    <col min="10234" max="10234" width="11.140625" style="38" customWidth="1"/>
    <col min="10235" max="10238" width="9.140625" style="38"/>
    <col min="10239" max="10239" width="10.7109375" style="38" customWidth="1"/>
    <col min="10240" max="10249" width="9.140625" style="38"/>
    <col min="10250" max="10250" width="9.140625" style="38" customWidth="1"/>
    <col min="10251" max="10486" width="9.140625" style="38"/>
    <col min="10487" max="10487" width="10.28515625" style="38" customWidth="1"/>
    <col min="10488" max="10489" width="9.140625" style="38"/>
    <col min="10490" max="10490" width="11.140625" style="38" customWidth="1"/>
    <col min="10491" max="10494" width="9.140625" style="38"/>
    <col min="10495" max="10495" width="10.7109375" style="38" customWidth="1"/>
    <col min="10496" max="10505" width="9.140625" style="38"/>
    <col min="10506" max="10506" width="9.140625" style="38" customWidth="1"/>
    <col min="10507" max="10742" width="9.140625" style="38"/>
    <col min="10743" max="10743" width="10.28515625" style="38" customWidth="1"/>
    <col min="10744" max="10745" width="9.140625" style="38"/>
    <col min="10746" max="10746" width="11.140625" style="38" customWidth="1"/>
    <col min="10747" max="10750" width="9.140625" style="38"/>
    <col min="10751" max="10751" width="10.7109375" style="38" customWidth="1"/>
    <col min="10752" max="10761" width="9.140625" style="38"/>
    <col min="10762" max="10762" width="9.140625" style="38" customWidth="1"/>
    <col min="10763" max="10998" width="9.140625" style="38"/>
    <col min="10999" max="10999" width="10.28515625" style="38" customWidth="1"/>
    <col min="11000" max="11001" width="9.140625" style="38"/>
    <col min="11002" max="11002" width="11.140625" style="38" customWidth="1"/>
    <col min="11003" max="11006" width="9.140625" style="38"/>
    <col min="11007" max="11007" width="10.7109375" style="38" customWidth="1"/>
    <col min="11008" max="11017" width="9.140625" style="38"/>
    <col min="11018" max="11018" width="9.140625" style="38" customWidth="1"/>
    <col min="11019" max="11254" width="9.140625" style="38"/>
    <col min="11255" max="11255" width="10.28515625" style="38" customWidth="1"/>
    <col min="11256" max="11257" width="9.140625" style="38"/>
    <col min="11258" max="11258" width="11.140625" style="38" customWidth="1"/>
    <col min="11259" max="11262" width="9.140625" style="38"/>
    <col min="11263" max="11263" width="10.7109375" style="38" customWidth="1"/>
    <col min="11264" max="11273" width="9.140625" style="38"/>
    <col min="11274" max="11274" width="9.140625" style="38" customWidth="1"/>
    <col min="11275" max="11510" width="9.140625" style="38"/>
    <col min="11511" max="11511" width="10.28515625" style="38" customWidth="1"/>
    <col min="11512" max="11513" width="9.140625" style="38"/>
    <col min="11514" max="11514" width="11.140625" style="38" customWidth="1"/>
    <col min="11515" max="11518" width="9.140625" style="38"/>
    <col min="11519" max="11519" width="10.7109375" style="38" customWidth="1"/>
    <col min="11520" max="11529" width="9.140625" style="38"/>
    <col min="11530" max="11530" width="9.140625" style="38" customWidth="1"/>
    <col min="11531" max="11766" width="9.140625" style="38"/>
    <col min="11767" max="11767" width="10.28515625" style="38" customWidth="1"/>
    <col min="11768" max="11769" width="9.140625" style="38"/>
    <col min="11770" max="11770" width="11.140625" style="38" customWidth="1"/>
    <col min="11771" max="11774" width="9.140625" style="38"/>
    <col min="11775" max="11775" width="10.7109375" style="38" customWidth="1"/>
    <col min="11776" max="11785" width="9.140625" style="38"/>
    <col min="11786" max="11786" width="9.140625" style="38" customWidth="1"/>
    <col min="11787" max="12022" width="9.140625" style="38"/>
    <col min="12023" max="12023" width="10.28515625" style="38" customWidth="1"/>
    <col min="12024" max="12025" width="9.140625" style="38"/>
    <col min="12026" max="12026" width="11.140625" style="38" customWidth="1"/>
    <col min="12027" max="12030" width="9.140625" style="38"/>
    <col min="12031" max="12031" width="10.7109375" style="38" customWidth="1"/>
    <col min="12032" max="12041" width="9.140625" style="38"/>
    <col min="12042" max="12042" width="9.140625" style="38" customWidth="1"/>
    <col min="12043" max="12278" width="9.140625" style="38"/>
    <col min="12279" max="12279" width="10.28515625" style="38" customWidth="1"/>
    <col min="12280" max="12281" width="9.140625" style="38"/>
    <col min="12282" max="12282" width="11.140625" style="38" customWidth="1"/>
    <col min="12283" max="12286" width="9.140625" style="38"/>
    <col min="12287" max="12287" width="10.7109375" style="38" customWidth="1"/>
    <col min="12288" max="12297" width="9.140625" style="38"/>
    <col min="12298" max="12298" width="9.140625" style="38" customWidth="1"/>
    <col min="12299" max="12534" width="9.140625" style="38"/>
    <col min="12535" max="12535" width="10.28515625" style="38" customWidth="1"/>
    <col min="12536" max="12537" width="9.140625" style="38"/>
    <col min="12538" max="12538" width="11.140625" style="38" customWidth="1"/>
    <col min="12539" max="12542" width="9.140625" style="38"/>
    <col min="12543" max="12543" width="10.7109375" style="38" customWidth="1"/>
    <col min="12544" max="12553" width="9.140625" style="38"/>
    <col min="12554" max="12554" width="9.140625" style="38" customWidth="1"/>
    <col min="12555" max="12790" width="9.140625" style="38"/>
    <col min="12791" max="12791" width="10.28515625" style="38" customWidth="1"/>
    <col min="12792" max="12793" width="9.140625" style="38"/>
    <col min="12794" max="12794" width="11.140625" style="38" customWidth="1"/>
    <col min="12795" max="12798" width="9.140625" style="38"/>
    <col min="12799" max="12799" width="10.7109375" style="38" customWidth="1"/>
    <col min="12800" max="12809" width="9.140625" style="38"/>
    <col min="12810" max="12810" width="9.140625" style="38" customWidth="1"/>
    <col min="12811" max="13046" width="9.140625" style="38"/>
    <col min="13047" max="13047" width="10.28515625" style="38" customWidth="1"/>
    <col min="13048" max="13049" width="9.140625" style="38"/>
    <col min="13050" max="13050" width="11.140625" style="38" customWidth="1"/>
    <col min="13051" max="13054" width="9.140625" style="38"/>
    <col min="13055" max="13055" width="10.7109375" style="38" customWidth="1"/>
    <col min="13056" max="13065" width="9.140625" style="38"/>
    <col min="13066" max="13066" width="9.140625" style="38" customWidth="1"/>
    <col min="13067" max="13302" width="9.140625" style="38"/>
    <col min="13303" max="13303" width="10.28515625" style="38" customWidth="1"/>
    <col min="13304" max="13305" width="9.140625" style="38"/>
    <col min="13306" max="13306" width="11.140625" style="38" customWidth="1"/>
    <col min="13307" max="13310" width="9.140625" style="38"/>
    <col min="13311" max="13311" width="10.7109375" style="38" customWidth="1"/>
    <col min="13312" max="13321" width="9.140625" style="38"/>
    <col min="13322" max="13322" width="9.140625" style="38" customWidth="1"/>
    <col min="13323" max="13558" width="9.140625" style="38"/>
    <col min="13559" max="13559" width="10.28515625" style="38" customWidth="1"/>
    <col min="13560" max="13561" width="9.140625" style="38"/>
    <col min="13562" max="13562" width="11.140625" style="38" customWidth="1"/>
    <col min="13563" max="13566" width="9.140625" style="38"/>
    <col min="13567" max="13567" width="10.7109375" style="38" customWidth="1"/>
    <col min="13568" max="13577" width="9.140625" style="38"/>
    <col min="13578" max="13578" width="9.140625" style="38" customWidth="1"/>
    <col min="13579" max="13814" width="9.140625" style="38"/>
    <col min="13815" max="13815" width="10.28515625" style="38" customWidth="1"/>
    <col min="13816" max="13817" width="9.140625" style="38"/>
    <col min="13818" max="13818" width="11.140625" style="38" customWidth="1"/>
    <col min="13819" max="13822" width="9.140625" style="38"/>
    <col min="13823" max="13823" width="10.7109375" style="38" customWidth="1"/>
    <col min="13824" max="13833" width="9.140625" style="38"/>
    <col min="13834" max="13834" width="9.140625" style="38" customWidth="1"/>
    <col min="13835" max="14070" width="9.140625" style="38"/>
    <col min="14071" max="14071" width="10.28515625" style="38" customWidth="1"/>
    <col min="14072" max="14073" width="9.140625" style="38"/>
    <col min="14074" max="14074" width="11.140625" style="38" customWidth="1"/>
    <col min="14075" max="14078" width="9.140625" style="38"/>
    <col min="14079" max="14079" width="10.7109375" style="38" customWidth="1"/>
    <col min="14080" max="14089" width="9.140625" style="38"/>
    <col min="14090" max="14090" width="9.140625" style="38" customWidth="1"/>
    <col min="14091" max="14326" width="9.140625" style="38"/>
    <col min="14327" max="14327" width="10.28515625" style="38" customWidth="1"/>
    <col min="14328" max="14329" width="9.140625" style="38"/>
    <col min="14330" max="14330" width="11.140625" style="38" customWidth="1"/>
    <col min="14331" max="14334" width="9.140625" style="38"/>
    <col min="14335" max="14335" width="10.7109375" style="38" customWidth="1"/>
    <col min="14336" max="14345" width="9.140625" style="38"/>
    <col min="14346" max="14346" width="9.140625" style="38" customWidth="1"/>
    <col min="14347" max="14582" width="9.140625" style="38"/>
    <col min="14583" max="14583" width="10.28515625" style="38" customWidth="1"/>
    <col min="14584" max="14585" width="9.140625" style="38"/>
    <col min="14586" max="14586" width="11.140625" style="38" customWidth="1"/>
    <col min="14587" max="14590" width="9.140625" style="38"/>
    <col min="14591" max="14591" width="10.7109375" style="38" customWidth="1"/>
    <col min="14592" max="14601" width="9.140625" style="38"/>
    <col min="14602" max="14602" width="9.140625" style="38" customWidth="1"/>
    <col min="14603" max="14838" width="9.140625" style="38"/>
    <col min="14839" max="14839" width="10.28515625" style="38" customWidth="1"/>
    <col min="14840" max="14841" width="9.140625" style="38"/>
    <col min="14842" max="14842" width="11.140625" style="38" customWidth="1"/>
    <col min="14843" max="14846" width="9.140625" style="38"/>
    <col min="14847" max="14847" width="10.7109375" style="38" customWidth="1"/>
    <col min="14848" max="14857" width="9.140625" style="38"/>
    <col min="14858" max="14858" width="9.140625" style="38" customWidth="1"/>
    <col min="14859" max="15094" width="9.140625" style="38"/>
    <col min="15095" max="15095" width="10.28515625" style="38" customWidth="1"/>
    <col min="15096" max="15097" width="9.140625" style="38"/>
    <col min="15098" max="15098" width="11.140625" style="38" customWidth="1"/>
    <col min="15099" max="15102" width="9.140625" style="38"/>
    <col min="15103" max="15103" width="10.7109375" style="38" customWidth="1"/>
    <col min="15104" max="15113" width="9.140625" style="38"/>
    <col min="15114" max="15114" width="9.140625" style="38" customWidth="1"/>
    <col min="15115" max="15350" width="9.140625" style="38"/>
    <col min="15351" max="15351" width="10.28515625" style="38" customWidth="1"/>
    <col min="15352" max="15353" width="9.140625" style="38"/>
    <col min="15354" max="15354" width="11.140625" style="38" customWidth="1"/>
    <col min="15355" max="15358" width="9.140625" style="38"/>
    <col min="15359" max="15359" width="10.7109375" style="38" customWidth="1"/>
    <col min="15360" max="15369" width="9.140625" style="38"/>
    <col min="15370" max="15370" width="9.140625" style="38" customWidth="1"/>
    <col min="15371" max="15606" width="9.140625" style="38"/>
    <col min="15607" max="15607" width="10.28515625" style="38" customWidth="1"/>
    <col min="15608" max="15609" width="9.140625" style="38"/>
    <col min="15610" max="15610" width="11.140625" style="38" customWidth="1"/>
    <col min="15611" max="15614" width="9.140625" style="38"/>
    <col min="15615" max="15615" width="10.7109375" style="38" customWidth="1"/>
    <col min="15616" max="15625" width="9.140625" style="38"/>
    <col min="15626" max="15626" width="9.140625" style="38" customWidth="1"/>
    <col min="15627" max="15862" width="9.140625" style="38"/>
    <col min="15863" max="15863" width="10.28515625" style="38" customWidth="1"/>
    <col min="15864" max="15865" width="9.140625" style="38"/>
    <col min="15866" max="15866" width="11.140625" style="38" customWidth="1"/>
    <col min="15867" max="15870" width="9.140625" style="38"/>
    <col min="15871" max="15871" width="10.7109375" style="38" customWidth="1"/>
    <col min="15872" max="15881" width="9.140625" style="38"/>
    <col min="15882" max="15882" width="9.140625" style="38" customWidth="1"/>
    <col min="15883" max="16118" width="9.140625" style="38"/>
    <col min="16119" max="16119" width="10.28515625" style="38" customWidth="1"/>
    <col min="16120" max="16121" width="9.140625" style="38"/>
    <col min="16122" max="16122" width="11.140625" style="38" customWidth="1"/>
    <col min="16123" max="16126" width="9.140625" style="38"/>
    <col min="16127" max="16127" width="10.7109375" style="38" customWidth="1"/>
    <col min="16128" max="16137" width="9.140625" style="38"/>
    <col min="16138" max="16138" width="9.140625" style="38" customWidth="1"/>
    <col min="16139" max="16384" width="9.140625" style="38"/>
  </cols>
  <sheetData>
    <row r="1" spans="1:15" ht="18.75" customHeight="1">
      <c r="A1" s="393" t="s">
        <v>257</v>
      </c>
      <c r="B1" s="393"/>
      <c r="C1" s="393"/>
      <c r="D1" s="393"/>
      <c r="E1" s="393"/>
      <c r="F1" s="393"/>
      <c r="G1" s="393"/>
      <c r="H1" s="393"/>
      <c r="I1" s="393"/>
      <c r="J1" s="393"/>
      <c r="K1" s="393"/>
      <c r="L1" s="393"/>
      <c r="M1" s="357"/>
      <c r="N1" s="357"/>
      <c r="O1" s="357"/>
    </row>
    <row r="2" spans="1:15">
      <c r="A2" s="395" t="s">
        <v>38</v>
      </c>
      <c r="B2" s="395"/>
      <c r="C2" s="395"/>
      <c r="D2" s="395"/>
    </row>
    <row r="3" spans="1:15">
      <c r="A3" s="41"/>
      <c r="B3" s="295"/>
    </row>
    <row r="4" spans="1:15" ht="18" customHeight="1">
      <c r="A4" s="299" t="s">
        <v>30</v>
      </c>
      <c r="B4" s="211" t="s">
        <v>238</v>
      </c>
      <c r="C4" s="98" t="s">
        <v>137</v>
      </c>
      <c r="D4" s="212" t="s">
        <v>138</v>
      </c>
      <c r="E4" s="37" t="s">
        <v>84</v>
      </c>
    </row>
    <row r="5" spans="1:15" s="183" customFormat="1" ht="15" customHeight="1">
      <c r="A5" s="300" t="s">
        <v>74</v>
      </c>
      <c r="B5" s="293" t="s">
        <v>235</v>
      </c>
      <c r="C5" s="155">
        <v>17660</v>
      </c>
      <c r="D5" s="213">
        <v>18430</v>
      </c>
      <c r="E5" s="262">
        <v>4.36013590033975</v>
      </c>
      <c r="J5" s="184"/>
    </row>
    <row r="6" spans="1:15" s="183" customFormat="1" ht="27.75" customHeight="1">
      <c r="A6" s="344" t="s">
        <v>263</v>
      </c>
      <c r="B6" s="294" t="s">
        <v>236</v>
      </c>
      <c r="C6" s="156">
        <v>12620</v>
      </c>
      <c r="D6" s="214">
        <v>13673</v>
      </c>
      <c r="E6" s="263">
        <v>8.3438985736925506</v>
      </c>
      <c r="J6" s="184"/>
    </row>
    <row r="7" spans="1:15">
      <c r="A7" s="45"/>
      <c r="B7" s="297"/>
      <c r="C7" s="45"/>
      <c r="D7" s="45"/>
      <c r="E7" s="45"/>
    </row>
    <row r="8" spans="1:15">
      <c r="A8" s="408" t="s">
        <v>79</v>
      </c>
      <c r="B8" s="408"/>
      <c r="C8" s="408"/>
    </row>
    <row r="15" spans="1:15" s="49" customFormat="1">
      <c r="A15" s="38"/>
      <c r="B15" s="298"/>
      <c r="C15" s="38"/>
      <c r="D15" s="38"/>
      <c r="E15" s="38"/>
    </row>
    <row r="16" spans="1:15" s="49" customFormat="1">
      <c r="A16" s="38"/>
      <c r="B16" s="298"/>
      <c r="C16" s="38"/>
      <c r="D16" s="38"/>
      <c r="E16" s="38"/>
      <c r="F16" s="50"/>
      <c r="G16" s="50"/>
      <c r="H16" s="50"/>
      <c r="I16" s="50"/>
    </row>
    <row r="17" spans="1:9" s="49" customFormat="1">
      <c r="A17" s="38"/>
      <c r="B17" s="298"/>
      <c r="C17" s="38"/>
      <c r="D17" s="38"/>
      <c r="E17" s="38"/>
    </row>
    <row r="18" spans="1:9" s="49" customFormat="1">
      <c r="A18" s="38"/>
      <c r="B18" s="298"/>
      <c r="C18" s="38"/>
      <c r="D18" s="38"/>
      <c r="E18" s="38"/>
      <c r="G18" s="51"/>
      <c r="H18" s="51"/>
      <c r="I18" s="51"/>
    </row>
    <row r="19" spans="1:9" s="49" customFormat="1">
      <c r="A19" s="38"/>
      <c r="B19" s="298"/>
      <c r="C19" s="38"/>
      <c r="D19" s="38"/>
      <c r="E19" s="38"/>
      <c r="G19" s="51"/>
      <c r="H19" s="51"/>
      <c r="I19" s="51"/>
    </row>
    <row r="20" spans="1:9" s="49" customFormat="1">
      <c r="A20" s="38"/>
      <c r="B20" s="298"/>
      <c r="C20" s="38"/>
      <c r="D20" s="38"/>
      <c r="E20" s="38"/>
      <c r="G20" s="51"/>
      <c r="H20" s="51"/>
      <c r="I20" s="51"/>
    </row>
    <row r="21" spans="1:9" s="49" customFormat="1">
      <c r="A21" s="38"/>
      <c r="B21" s="298"/>
      <c r="C21" s="38"/>
      <c r="D21" s="38"/>
      <c r="E21" s="38"/>
      <c r="G21" s="51"/>
      <c r="H21" s="51"/>
      <c r="I21" s="51"/>
    </row>
    <row r="22" spans="1:9" s="49" customFormat="1">
      <c r="A22" s="38"/>
      <c r="B22" s="298"/>
      <c r="C22" s="38"/>
      <c r="D22" s="38"/>
      <c r="E22" s="38"/>
      <c r="G22" s="51"/>
      <c r="H22" s="51"/>
      <c r="I22" s="51"/>
    </row>
    <row r="23" spans="1:9" s="49" customFormat="1">
      <c r="A23" s="38"/>
      <c r="B23" s="298"/>
      <c r="C23" s="38"/>
      <c r="D23" s="38"/>
      <c r="E23" s="38"/>
      <c r="G23" s="51"/>
      <c r="H23" s="51"/>
      <c r="I23" s="51"/>
    </row>
    <row r="24" spans="1:9" s="49" customFormat="1">
      <c r="A24" s="38"/>
      <c r="B24" s="298"/>
      <c r="C24" s="38"/>
      <c r="D24" s="38"/>
      <c r="E24" s="38"/>
    </row>
    <row r="25" spans="1:9" s="49" customFormat="1">
      <c r="A25" s="38"/>
      <c r="B25" s="298"/>
      <c r="C25" s="38"/>
      <c r="D25" s="38"/>
      <c r="E25" s="38"/>
    </row>
    <row r="26" spans="1:9" s="49" customFormat="1">
      <c r="A26" s="38"/>
      <c r="B26" s="298"/>
      <c r="C26" s="38"/>
      <c r="D26" s="38"/>
      <c r="E26" s="38"/>
      <c r="F26" s="50"/>
      <c r="G26" s="50"/>
      <c r="H26" s="50"/>
      <c r="I26" s="50"/>
    </row>
    <row r="27" spans="1:9" s="49" customFormat="1">
      <c r="A27" s="38"/>
      <c r="B27" s="298"/>
      <c r="C27" s="38"/>
      <c r="D27" s="38"/>
      <c r="E27" s="38"/>
    </row>
    <row r="28" spans="1:9" s="49" customFormat="1">
      <c r="A28" s="38"/>
      <c r="B28" s="298"/>
      <c r="C28" s="38"/>
      <c r="D28" s="38"/>
      <c r="E28" s="38"/>
      <c r="G28" s="51"/>
      <c r="H28" s="51"/>
      <c r="I28" s="51"/>
    </row>
    <row r="29" spans="1:9" s="49" customFormat="1">
      <c r="A29" s="38"/>
      <c r="B29" s="298"/>
      <c r="C29" s="38"/>
      <c r="D29" s="38"/>
      <c r="E29" s="38"/>
      <c r="G29" s="51"/>
      <c r="H29" s="51"/>
      <c r="I29" s="51"/>
    </row>
    <row r="30" spans="1:9" s="49" customFormat="1">
      <c r="A30" s="38"/>
      <c r="B30" s="298"/>
      <c r="C30" s="38"/>
      <c r="D30" s="38"/>
      <c r="E30" s="38"/>
      <c r="G30" s="51"/>
      <c r="H30" s="51"/>
      <c r="I30" s="51"/>
    </row>
    <row r="31" spans="1:9" s="49" customFormat="1">
      <c r="A31" s="38"/>
      <c r="B31" s="298"/>
      <c r="C31" s="38"/>
      <c r="D31" s="38"/>
      <c r="E31" s="38"/>
      <c r="G31" s="51"/>
      <c r="H31" s="51"/>
      <c r="I31" s="51"/>
    </row>
    <row r="32" spans="1:9" s="49" customFormat="1">
      <c r="A32" s="38"/>
      <c r="B32" s="298"/>
      <c r="C32" s="38"/>
      <c r="D32" s="38"/>
      <c r="E32" s="38"/>
      <c r="G32" s="51"/>
      <c r="H32" s="51"/>
      <c r="I32" s="51"/>
    </row>
    <row r="33" spans="1:9" s="49" customFormat="1">
      <c r="A33" s="38"/>
      <c r="B33" s="298"/>
      <c r="C33" s="38"/>
      <c r="D33" s="38"/>
      <c r="E33" s="38"/>
      <c r="G33" s="51"/>
      <c r="H33" s="51"/>
      <c r="I33" s="51"/>
    </row>
  </sheetData>
  <mergeCells count="3">
    <mergeCell ref="A2:D2"/>
    <mergeCell ref="A8:C8"/>
    <mergeCell ref="A1:L1"/>
  </mergeCells>
  <hyperlinks>
    <hyperlink ref="A2" location="Contents!A1" display="Back to contents page"/>
  </hyperlinks>
  <pageMargins left="0.75" right="0.75" top="1" bottom="1" header="0.5" footer="0.5"/>
  <pageSetup paperSize="9" scale="95"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zoomScaleNormal="100" workbookViewId="0">
      <selection sqref="A1:XFD1"/>
    </sheetView>
  </sheetViews>
  <sheetFormatPr defaultRowHeight="12.75"/>
  <cols>
    <col min="1" max="16384" width="9.140625" style="25"/>
  </cols>
  <sheetData>
    <row r="1" spans="1:9" ht="18" customHeight="1">
      <c r="A1" s="388" t="s">
        <v>258</v>
      </c>
      <c r="B1" s="388"/>
      <c r="C1" s="388"/>
      <c r="D1" s="388"/>
      <c r="E1" s="388"/>
      <c r="F1" s="388"/>
      <c r="G1" s="388"/>
      <c r="H1" s="388"/>
      <c r="I1" s="356"/>
    </row>
    <row r="18" spans="18:18">
      <c r="R18" s="122"/>
    </row>
    <row r="45" spans="1:16" s="352" customFormat="1" ht="11.25">
      <c r="A45" s="80" t="s">
        <v>240</v>
      </c>
      <c r="B45" s="364"/>
      <c r="C45" s="364"/>
      <c r="D45" s="364"/>
      <c r="E45" s="364"/>
      <c r="F45" s="364"/>
      <c r="G45" s="364"/>
      <c r="H45" s="364"/>
      <c r="I45" s="364"/>
    </row>
    <row r="46" spans="1:16" s="352" customFormat="1" ht="11.25">
      <c r="A46" s="409" t="s">
        <v>114</v>
      </c>
      <c r="B46" s="409"/>
      <c r="C46" s="409"/>
      <c r="D46" s="364"/>
      <c r="E46" s="364"/>
      <c r="F46" s="364"/>
      <c r="G46" s="364"/>
      <c r="H46" s="364"/>
      <c r="I46" s="364"/>
    </row>
    <row r="47" spans="1:16" s="352" customFormat="1" ht="11.25">
      <c r="A47" s="410" t="s">
        <v>83</v>
      </c>
      <c r="B47" s="410"/>
      <c r="C47" s="410"/>
      <c r="D47" s="410"/>
      <c r="E47" s="410"/>
      <c r="F47" s="410"/>
      <c r="G47" s="410"/>
      <c r="H47" s="410"/>
      <c r="I47" s="410"/>
      <c r="J47" s="410"/>
      <c r="K47" s="410"/>
      <c r="L47" s="365"/>
      <c r="M47" s="365"/>
      <c r="N47" s="365"/>
      <c r="O47" s="365"/>
      <c r="P47" s="365"/>
    </row>
    <row r="48" spans="1:16" s="352" customFormat="1" ht="11.25"/>
    <row r="49" spans="1:2" s="352" customFormat="1" ht="11.25">
      <c r="A49" s="372" t="s">
        <v>79</v>
      </c>
      <c r="B49" s="372"/>
    </row>
    <row r="50" spans="1:2" s="352" customFormat="1" ht="11.25"/>
  </sheetData>
  <mergeCells count="4">
    <mergeCell ref="A49:B49"/>
    <mergeCell ref="A1:H1"/>
    <mergeCell ref="A46:C46"/>
    <mergeCell ref="A47:K47"/>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8"/>
  <sheetViews>
    <sheetView zoomScaleNormal="100" workbookViewId="0">
      <selection sqref="A1:G1"/>
    </sheetView>
  </sheetViews>
  <sheetFormatPr defaultRowHeight="12.75"/>
  <cols>
    <col min="1" max="1" width="9.140625" style="25"/>
    <col min="2" max="2" width="11.85546875" style="25" customWidth="1"/>
    <col min="3" max="3" width="10.85546875" style="25" customWidth="1"/>
    <col min="4" max="4" width="13" style="25" customWidth="1"/>
    <col min="5" max="5" width="10.140625" style="25" customWidth="1"/>
    <col min="6" max="6" width="11.28515625" style="25" customWidth="1"/>
    <col min="7" max="8" width="13" style="25" customWidth="1"/>
    <col min="9" max="9" width="18.85546875" style="25" customWidth="1"/>
    <col min="10" max="10" width="9.140625" style="5" customWidth="1"/>
    <col min="11" max="16384" width="9.140625" style="25"/>
  </cols>
  <sheetData>
    <row r="1" spans="1:11" s="3" customFormat="1" ht="18" customHeight="1">
      <c r="A1" s="375" t="s">
        <v>258</v>
      </c>
      <c r="B1" s="375"/>
      <c r="C1" s="375"/>
      <c r="D1" s="375"/>
      <c r="E1" s="375"/>
      <c r="F1" s="375"/>
      <c r="G1" s="375"/>
      <c r="H1" s="354"/>
      <c r="I1" s="221"/>
      <c r="J1" s="5"/>
      <c r="K1" s="221"/>
    </row>
    <row r="2" spans="1:11" s="5" customFormat="1">
      <c r="A2" s="411" t="s">
        <v>38</v>
      </c>
      <c r="B2" s="411"/>
      <c r="C2" s="411"/>
    </row>
    <row r="3" spans="1:11" s="5" customFormat="1">
      <c r="A3" s="222"/>
      <c r="B3" s="222"/>
    </row>
    <row r="4" spans="1:11" s="28" customFormat="1" ht="30" customHeight="1">
      <c r="A4" s="37" t="s">
        <v>32</v>
      </c>
      <c r="B4" s="225" t="s">
        <v>35</v>
      </c>
      <c r="C4" s="225" t="s">
        <v>42</v>
      </c>
      <c r="D4" s="225" t="s">
        <v>39</v>
      </c>
      <c r="E4" s="225" t="s">
        <v>36</v>
      </c>
      <c r="F4" s="225" t="s">
        <v>40</v>
      </c>
      <c r="G4" s="225" t="s">
        <v>41</v>
      </c>
      <c r="H4" s="225" t="s">
        <v>37</v>
      </c>
      <c r="I4" s="37" t="s">
        <v>183</v>
      </c>
    </row>
    <row r="5" spans="1:11" s="5" customFormat="1" ht="6.75" hidden="1" customHeight="1">
      <c r="A5" s="37" t="s">
        <v>32</v>
      </c>
      <c r="B5" s="225" t="s">
        <v>35</v>
      </c>
      <c r="C5" s="37" t="s">
        <v>151</v>
      </c>
      <c r="D5" s="37" t="s">
        <v>261</v>
      </c>
      <c r="E5" s="37" t="s">
        <v>152</v>
      </c>
      <c r="F5" s="37" t="s">
        <v>153</v>
      </c>
      <c r="G5" s="37" t="s">
        <v>262</v>
      </c>
      <c r="H5" s="37" t="s">
        <v>154</v>
      </c>
      <c r="I5" s="37" t="s">
        <v>182</v>
      </c>
    </row>
    <row r="6" spans="1:11" s="5" customFormat="1" ht="8.25" hidden="1" customHeight="1">
      <c r="A6" s="226" t="s">
        <v>139</v>
      </c>
      <c r="B6" s="227" t="s">
        <v>140</v>
      </c>
      <c r="C6" s="227" t="s">
        <v>141</v>
      </c>
      <c r="D6" s="227" t="s">
        <v>142</v>
      </c>
      <c r="E6" s="227" t="s">
        <v>143</v>
      </c>
      <c r="F6" s="227" t="s">
        <v>144</v>
      </c>
      <c r="G6" s="227" t="s">
        <v>145</v>
      </c>
      <c r="H6" s="227" t="s">
        <v>146</v>
      </c>
      <c r="I6" s="227" t="s">
        <v>147</v>
      </c>
    </row>
    <row r="7" spans="1:11" s="5" customFormat="1" ht="18" customHeight="1">
      <c r="A7" s="5">
        <v>2014</v>
      </c>
      <c r="B7" s="228">
        <v>5.3475999999999999</v>
      </c>
      <c r="C7" s="228">
        <v>5.3475999999999999</v>
      </c>
      <c r="D7" s="228">
        <v>5.3475999999999999</v>
      </c>
      <c r="E7" s="228">
        <v>5.3475999999999999</v>
      </c>
      <c r="F7" s="228">
        <v>5.3475999999999999</v>
      </c>
      <c r="G7" s="228">
        <v>5.3475999999999999</v>
      </c>
      <c r="H7" s="228">
        <v>5.3475999999999999</v>
      </c>
      <c r="I7" s="228">
        <v>5.3475999999999999</v>
      </c>
    </row>
    <row r="8" spans="1:11" s="5" customFormat="1">
      <c r="A8" s="5">
        <v>2015</v>
      </c>
      <c r="B8" s="256">
        <v>5.3647320000000001</v>
      </c>
      <c r="C8" s="256">
        <v>5.3689840000000002</v>
      </c>
      <c r="D8" s="256">
        <v>5.3647320000000001</v>
      </c>
      <c r="E8" s="256">
        <v>5.3647320000000001</v>
      </c>
      <c r="F8" s="256">
        <v>5.3603860000000001</v>
      </c>
      <c r="G8" s="256">
        <v>5.3647320000000001</v>
      </c>
      <c r="H8" s="256">
        <v>5.3647320000000001</v>
      </c>
      <c r="I8" s="256">
        <v>5.3453980000000003</v>
      </c>
    </row>
    <row r="9" spans="1:11" s="5" customFormat="1">
      <c r="A9" s="5">
        <v>2016</v>
      </c>
      <c r="B9" s="256">
        <v>5.3802779999999997</v>
      </c>
      <c r="C9" s="256">
        <v>5.3932190000000002</v>
      </c>
      <c r="D9" s="256">
        <v>5.381373</v>
      </c>
      <c r="E9" s="256">
        <v>5.3822559999999999</v>
      </c>
      <c r="F9" s="256">
        <v>5.3672440000000003</v>
      </c>
      <c r="G9" s="256">
        <v>5.379124</v>
      </c>
      <c r="H9" s="256">
        <v>5.3789350000000002</v>
      </c>
      <c r="I9" s="256">
        <v>5.3466060000000004</v>
      </c>
    </row>
    <row r="10" spans="1:11" s="5" customFormat="1">
      <c r="A10" s="5">
        <v>2017</v>
      </c>
      <c r="B10" s="256">
        <v>5.395632</v>
      </c>
      <c r="C10" s="256">
        <v>5.4175610000000001</v>
      </c>
      <c r="D10" s="256">
        <v>5.3978039999999998</v>
      </c>
      <c r="E10" s="256">
        <v>5.4003180000000004</v>
      </c>
      <c r="F10" s="256">
        <v>5.3738089999999996</v>
      </c>
      <c r="G10" s="256">
        <v>5.3933369999999998</v>
      </c>
      <c r="H10" s="256">
        <v>5.3920640000000004</v>
      </c>
      <c r="I10" s="256">
        <v>5.3472150000000003</v>
      </c>
    </row>
    <row r="11" spans="1:11" s="5" customFormat="1">
      <c r="A11" s="5">
        <v>2018</v>
      </c>
      <c r="B11" s="256">
        <v>5.411524</v>
      </c>
      <c r="C11" s="256">
        <v>5.442456</v>
      </c>
      <c r="D11" s="256">
        <v>5.4148059999999996</v>
      </c>
      <c r="E11" s="256">
        <v>5.4193470000000001</v>
      </c>
      <c r="F11" s="256">
        <v>5.3805209999999999</v>
      </c>
      <c r="G11" s="256">
        <v>5.4080579999999996</v>
      </c>
      <c r="H11" s="256">
        <v>5.4049769999999997</v>
      </c>
      <c r="I11" s="256">
        <v>5.3478219999999999</v>
      </c>
    </row>
    <row r="12" spans="1:11" s="5" customFormat="1">
      <c r="A12" s="5">
        <v>2019</v>
      </c>
      <c r="B12" s="256">
        <v>5.4279820000000001</v>
      </c>
      <c r="C12" s="256">
        <v>5.4682300000000001</v>
      </c>
      <c r="D12" s="256">
        <v>5.4324240000000001</v>
      </c>
      <c r="E12" s="256">
        <v>5.4394359999999997</v>
      </c>
      <c r="F12" s="256">
        <v>5.3876900000000001</v>
      </c>
      <c r="G12" s="256">
        <v>5.4233120000000001</v>
      </c>
      <c r="H12" s="256">
        <v>5.4178280000000001</v>
      </c>
      <c r="I12" s="256">
        <v>5.3485310000000004</v>
      </c>
    </row>
    <row r="13" spans="1:11" s="5" customFormat="1">
      <c r="A13" s="5">
        <v>2020</v>
      </c>
      <c r="B13" s="256">
        <v>5.4449189999999996</v>
      </c>
      <c r="C13" s="256">
        <v>5.4946999999999999</v>
      </c>
      <c r="D13" s="256">
        <v>5.4506030000000001</v>
      </c>
      <c r="E13" s="256">
        <v>5.4605800000000002</v>
      </c>
      <c r="F13" s="256">
        <v>5.3951190000000002</v>
      </c>
      <c r="G13" s="256">
        <v>5.4389729999999998</v>
      </c>
      <c r="H13" s="256">
        <v>5.4306020000000004</v>
      </c>
      <c r="I13" s="256">
        <v>5.349202</v>
      </c>
    </row>
    <row r="14" spans="1:11" s="5" customFormat="1">
      <c r="A14" s="5">
        <v>2021</v>
      </c>
      <c r="B14" s="256">
        <v>5.4622549999999999</v>
      </c>
      <c r="C14" s="256">
        <v>5.5217549999999997</v>
      </c>
      <c r="D14" s="256">
        <v>5.4692819999999998</v>
      </c>
      <c r="E14" s="256">
        <v>5.4826740000000003</v>
      </c>
      <c r="F14" s="256">
        <v>5.4026730000000001</v>
      </c>
      <c r="G14" s="256">
        <v>5.454898</v>
      </c>
      <c r="H14" s="256">
        <v>5.4432910000000003</v>
      </c>
      <c r="I14" s="256">
        <v>5.3496980000000001</v>
      </c>
    </row>
    <row r="15" spans="1:11" s="5" customFormat="1">
      <c r="A15" s="5">
        <v>2022</v>
      </c>
      <c r="B15" s="256">
        <v>5.4796509999999996</v>
      </c>
      <c r="C15" s="256">
        <v>5.5491380000000001</v>
      </c>
      <c r="D15" s="256">
        <v>5.4881520000000004</v>
      </c>
      <c r="E15" s="256">
        <v>5.5053140000000003</v>
      </c>
      <c r="F15" s="256">
        <v>5.4100809999999999</v>
      </c>
      <c r="G15" s="256">
        <v>5.4707650000000001</v>
      </c>
      <c r="H15" s="256">
        <v>5.4556110000000002</v>
      </c>
      <c r="I15" s="256">
        <v>5.3498950000000001</v>
      </c>
    </row>
    <row r="16" spans="1:11" s="5" customFormat="1">
      <c r="A16" s="5">
        <v>2023</v>
      </c>
      <c r="B16" s="256">
        <v>5.4970509999999999</v>
      </c>
      <c r="C16" s="256">
        <v>5.576765</v>
      </c>
      <c r="D16" s="256">
        <v>5.5071839999999996</v>
      </c>
      <c r="E16" s="256">
        <v>5.5284570000000004</v>
      </c>
      <c r="F16" s="256">
        <v>5.417281</v>
      </c>
      <c r="G16" s="256">
        <v>5.4864769999999998</v>
      </c>
      <c r="H16" s="256">
        <v>5.4676349999999996</v>
      </c>
      <c r="I16" s="256">
        <v>5.3496309999999996</v>
      </c>
    </row>
    <row r="17" spans="1:9" s="5" customFormat="1">
      <c r="A17" s="5">
        <v>2024</v>
      </c>
      <c r="B17" s="256">
        <v>5.5144019999999996</v>
      </c>
      <c r="C17" s="256">
        <v>5.6045340000000001</v>
      </c>
      <c r="D17" s="256">
        <v>5.5263280000000004</v>
      </c>
      <c r="E17" s="256">
        <v>5.5521500000000001</v>
      </c>
      <c r="F17" s="256">
        <v>5.4241900000000003</v>
      </c>
      <c r="G17" s="256">
        <v>5.5019629999999999</v>
      </c>
      <c r="H17" s="256">
        <v>5.4794159999999996</v>
      </c>
      <c r="I17" s="256">
        <v>5.3487520000000002</v>
      </c>
    </row>
    <row r="18" spans="1:9" s="5" customFormat="1">
      <c r="A18" s="5">
        <v>2025</v>
      </c>
      <c r="B18" s="256">
        <v>5.5315810000000001</v>
      </c>
      <c r="C18" s="256">
        <v>5.6324009999999998</v>
      </c>
      <c r="D18" s="256">
        <v>5.5455050000000004</v>
      </c>
      <c r="E18" s="256">
        <v>5.5760339999999999</v>
      </c>
      <c r="F18" s="256">
        <v>5.4306840000000003</v>
      </c>
      <c r="G18" s="256">
        <v>5.5170830000000004</v>
      </c>
      <c r="H18" s="256">
        <v>5.4909169999999996</v>
      </c>
      <c r="I18" s="256">
        <v>5.3471469999999997</v>
      </c>
    </row>
    <row r="19" spans="1:9" s="5" customFormat="1">
      <c r="A19" s="5">
        <v>2026</v>
      </c>
      <c r="B19" s="256">
        <v>5.5484419999999997</v>
      </c>
      <c r="C19" s="256">
        <v>5.6601759999999999</v>
      </c>
      <c r="D19" s="256">
        <v>5.5645790000000002</v>
      </c>
      <c r="E19" s="256">
        <v>5.5997180000000002</v>
      </c>
      <c r="F19" s="256">
        <v>5.4366570000000003</v>
      </c>
      <c r="G19" s="256">
        <v>5.5316780000000003</v>
      </c>
      <c r="H19" s="256">
        <v>5.5020749999999996</v>
      </c>
      <c r="I19" s="256">
        <v>5.3446350000000002</v>
      </c>
    </row>
    <row r="20" spans="1:9" s="5" customFormat="1">
      <c r="A20" s="5">
        <v>2027</v>
      </c>
      <c r="B20" s="256">
        <v>5.5648540000000004</v>
      </c>
      <c r="C20" s="256">
        <v>5.6876740000000003</v>
      </c>
      <c r="D20" s="256">
        <v>5.5834000000000001</v>
      </c>
      <c r="E20" s="256">
        <v>5.622954</v>
      </c>
      <c r="F20" s="256">
        <v>5.4419579999999996</v>
      </c>
      <c r="G20" s="256">
        <v>5.545566</v>
      </c>
      <c r="H20" s="256">
        <v>5.5127079999999999</v>
      </c>
      <c r="I20" s="256">
        <v>5.3410840000000004</v>
      </c>
    </row>
    <row r="21" spans="1:9" s="5" customFormat="1">
      <c r="A21" s="5">
        <v>2028</v>
      </c>
      <c r="B21" s="256">
        <v>5.5807060000000002</v>
      </c>
      <c r="C21" s="256">
        <v>5.7148250000000003</v>
      </c>
      <c r="D21" s="256">
        <v>5.6019269999999999</v>
      </c>
      <c r="E21" s="256">
        <v>5.6454180000000003</v>
      </c>
      <c r="F21" s="256">
        <v>5.4465120000000002</v>
      </c>
      <c r="G21" s="256">
        <v>5.5586390000000003</v>
      </c>
      <c r="H21" s="256">
        <v>5.5226030000000002</v>
      </c>
      <c r="I21" s="256">
        <v>5.3364409999999998</v>
      </c>
    </row>
    <row r="22" spans="1:9" s="5" customFormat="1">
      <c r="A22" s="5">
        <v>2029</v>
      </c>
      <c r="B22" s="256">
        <v>5.5958259999999997</v>
      </c>
      <c r="C22" s="256">
        <v>5.7414160000000001</v>
      </c>
      <c r="D22" s="256">
        <v>5.6200140000000003</v>
      </c>
      <c r="E22" s="256">
        <v>5.6669720000000003</v>
      </c>
      <c r="F22" s="256">
        <v>5.4501790000000003</v>
      </c>
      <c r="G22" s="256">
        <v>5.5706930000000003</v>
      </c>
      <c r="H22" s="256">
        <v>5.5315969999999997</v>
      </c>
      <c r="I22" s="256">
        <v>5.3306310000000003</v>
      </c>
    </row>
    <row r="23" spans="1:9" s="5" customFormat="1">
      <c r="A23" s="5">
        <v>2030</v>
      </c>
      <c r="B23" s="256">
        <v>5.6101510000000001</v>
      </c>
      <c r="C23" s="256">
        <v>5.7673610000000002</v>
      </c>
      <c r="D23" s="256">
        <v>5.6375659999999996</v>
      </c>
      <c r="E23" s="256">
        <v>5.6876129999999998</v>
      </c>
      <c r="F23" s="256">
        <v>5.4528930000000004</v>
      </c>
      <c r="G23" s="256">
        <v>5.5816400000000002</v>
      </c>
      <c r="H23" s="256">
        <v>5.5396549999999998</v>
      </c>
      <c r="I23" s="256">
        <v>5.323626</v>
      </c>
    </row>
    <row r="24" spans="1:9" s="5" customFormat="1">
      <c r="A24" s="5">
        <v>2031</v>
      </c>
      <c r="B24" s="256">
        <v>5.6236300000000004</v>
      </c>
      <c r="C24" s="256">
        <v>5.7925880000000003</v>
      </c>
      <c r="D24" s="256">
        <v>5.6545719999999999</v>
      </c>
      <c r="E24" s="256">
        <v>5.707325</v>
      </c>
      <c r="F24" s="256">
        <v>5.4546359999999998</v>
      </c>
      <c r="G24" s="256">
        <v>5.5914339999999996</v>
      </c>
      <c r="H24" s="256">
        <v>5.5467389999999996</v>
      </c>
      <c r="I24" s="256">
        <v>5.3154310000000002</v>
      </c>
    </row>
    <row r="25" spans="1:9" s="5" customFormat="1">
      <c r="A25" s="5">
        <v>2032</v>
      </c>
      <c r="B25" s="256">
        <v>5.6362100000000002</v>
      </c>
      <c r="C25" s="256">
        <v>5.8170159999999997</v>
      </c>
      <c r="D25" s="256">
        <v>5.6709839999999998</v>
      </c>
      <c r="E25" s="256">
        <v>5.72621</v>
      </c>
      <c r="F25" s="256">
        <v>5.4553690000000001</v>
      </c>
      <c r="G25" s="256">
        <v>5.5999990000000004</v>
      </c>
      <c r="H25" s="256">
        <v>5.5528009999999997</v>
      </c>
      <c r="I25" s="256">
        <v>5.3060939999999999</v>
      </c>
    </row>
    <row r="26" spans="1:9" s="5" customFormat="1">
      <c r="A26" s="5">
        <v>2033</v>
      </c>
      <c r="B26" s="256">
        <v>5.6478830000000002</v>
      </c>
      <c r="C26" s="256">
        <v>5.8406650000000004</v>
      </c>
      <c r="D26" s="256">
        <v>5.6868239999999997</v>
      </c>
      <c r="E26" s="256">
        <v>5.7443590000000002</v>
      </c>
      <c r="F26" s="256">
        <v>5.4550840000000003</v>
      </c>
      <c r="G26" s="256">
        <v>5.607335</v>
      </c>
      <c r="H26" s="256">
        <v>5.5578349999999999</v>
      </c>
      <c r="I26" s="256">
        <v>5.2956709999999996</v>
      </c>
    </row>
    <row r="27" spans="1:9" s="5" customFormat="1">
      <c r="A27" s="5">
        <v>2034</v>
      </c>
      <c r="B27" s="256">
        <v>5.6587079999999998</v>
      </c>
      <c r="C27" s="256">
        <v>5.863524</v>
      </c>
      <c r="D27" s="256">
        <v>5.7021259999999998</v>
      </c>
      <c r="E27" s="256">
        <v>5.7617890000000003</v>
      </c>
      <c r="F27" s="256">
        <v>5.4538710000000004</v>
      </c>
      <c r="G27" s="256">
        <v>5.613448</v>
      </c>
      <c r="H27" s="256">
        <v>5.5619149999999999</v>
      </c>
      <c r="I27" s="256">
        <v>5.2842120000000001</v>
      </c>
    </row>
    <row r="28" spans="1:9" s="5" customFormat="1">
      <c r="A28" s="5">
        <v>2035</v>
      </c>
      <c r="B28" s="256">
        <v>5.6686569999999996</v>
      </c>
      <c r="C28" s="256">
        <v>5.8855779999999998</v>
      </c>
      <c r="D28" s="256">
        <v>5.7168830000000002</v>
      </c>
      <c r="E28" s="256">
        <v>5.7784319999999996</v>
      </c>
      <c r="F28" s="256">
        <v>5.4517100000000003</v>
      </c>
      <c r="G28" s="256">
        <v>5.6183149999999999</v>
      </c>
      <c r="H28" s="256">
        <v>5.5650649999999997</v>
      </c>
      <c r="I28" s="256">
        <v>5.2717679999999998</v>
      </c>
    </row>
    <row r="29" spans="1:9" s="5" customFormat="1">
      <c r="A29" s="5">
        <v>2036</v>
      </c>
      <c r="B29" s="256">
        <v>5.6778149999999998</v>
      </c>
      <c r="C29" s="256">
        <v>5.9069279999999997</v>
      </c>
      <c r="D29" s="256">
        <v>5.7311889999999996</v>
      </c>
      <c r="E29" s="256">
        <v>5.7943720000000001</v>
      </c>
      <c r="F29" s="256">
        <v>5.4486720000000002</v>
      </c>
      <c r="G29" s="256">
        <v>5.62202</v>
      </c>
      <c r="H29" s="256">
        <v>5.5673680000000001</v>
      </c>
      <c r="I29" s="256">
        <v>5.2584289999999996</v>
      </c>
    </row>
    <row r="30" spans="1:9" s="5" customFormat="1">
      <c r="A30" s="10">
        <v>2037</v>
      </c>
      <c r="B30" s="256">
        <v>5.686286</v>
      </c>
      <c r="C30" s="256">
        <v>5.9276499999999999</v>
      </c>
      <c r="D30" s="256">
        <v>5.745171</v>
      </c>
      <c r="E30" s="256">
        <v>5.8097430000000001</v>
      </c>
      <c r="F30" s="256">
        <v>5.4448850000000002</v>
      </c>
      <c r="G30" s="256">
        <v>5.6246910000000003</v>
      </c>
      <c r="H30" s="256">
        <v>5.5689140000000004</v>
      </c>
      <c r="I30" s="256">
        <v>5.2443010000000001</v>
      </c>
    </row>
    <row r="31" spans="1:9" s="5" customFormat="1">
      <c r="A31" s="5">
        <v>2038</v>
      </c>
      <c r="B31" s="256">
        <v>5.6941420000000003</v>
      </c>
      <c r="C31" s="256">
        <v>5.9478179999999998</v>
      </c>
      <c r="D31" s="256">
        <v>5.7588600000000003</v>
      </c>
      <c r="E31" s="256">
        <v>5.8246589999999996</v>
      </c>
      <c r="F31" s="256">
        <v>5.440436</v>
      </c>
      <c r="G31" s="256">
        <v>5.6263680000000003</v>
      </c>
      <c r="H31" s="256">
        <v>5.5697299999999998</v>
      </c>
      <c r="I31" s="256">
        <v>5.2294499999999999</v>
      </c>
    </row>
    <row r="32" spans="1:9" s="5" customFormat="1">
      <c r="A32" s="117">
        <v>2039</v>
      </c>
      <c r="B32" s="229">
        <v>5.7014760000000004</v>
      </c>
      <c r="C32" s="229">
        <v>5.9675419999999999</v>
      </c>
      <c r="D32" s="229">
        <v>5.7723500000000003</v>
      </c>
      <c r="E32" s="229">
        <v>5.8392369999999998</v>
      </c>
      <c r="F32" s="229">
        <v>5.4353860000000003</v>
      </c>
      <c r="G32" s="229">
        <v>5.6271579999999997</v>
      </c>
      <c r="H32" s="229">
        <v>5.5699209999999999</v>
      </c>
      <c r="I32" s="229">
        <v>5.2139410000000002</v>
      </c>
    </row>
    <row r="33" spans="1:10" s="5" customFormat="1">
      <c r="A33" s="10"/>
      <c r="B33" s="79"/>
      <c r="C33" s="79"/>
      <c r="D33" s="79"/>
      <c r="E33" s="79"/>
      <c r="F33" s="79"/>
      <c r="G33" s="79"/>
      <c r="H33" s="79"/>
      <c r="I33" s="79"/>
    </row>
    <row r="34" spans="1:10" s="5" customFormat="1">
      <c r="A34" s="80" t="s">
        <v>55</v>
      </c>
      <c r="B34" s="79"/>
      <c r="C34" s="79"/>
      <c r="D34" s="79"/>
      <c r="E34" s="79"/>
      <c r="F34" s="79"/>
      <c r="G34" s="79"/>
      <c r="H34" s="79"/>
      <c r="I34" s="79"/>
    </row>
    <row r="35" spans="1:10" s="5" customFormat="1">
      <c r="A35" s="409" t="s">
        <v>117</v>
      </c>
      <c r="B35" s="409"/>
      <c r="C35" s="409"/>
      <c r="D35" s="409"/>
      <c r="E35" s="79"/>
      <c r="F35" s="79"/>
      <c r="G35" s="79"/>
      <c r="H35" s="79"/>
      <c r="I35" s="79"/>
    </row>
    <row r="36" spans="1:10" s="5" customFormat="1">
      <c r="A36" s="412" t="s">
        <v>83</v>
      </c>
      <c r="B36" s="412"/>
      <c r="C36" s="412"/>
      <c r="D36" s="412"/>
      <c r="E36" s="412"/>
      <c r="F36" s="412"/>
      <c r="G36" s="412"/>
      <c r="H36" s="412"/>
      <c r="I36" s="412"/>
    </row>
    <row r="37" spans="1:10" s="5" customFormat="1">
      <c r="A37" s="230"/>
    </row>
    <row r="38" spans="1:10" s="36" customFormat="1" ht="12.75" customHeight="1">
      <c r="A38" s="373" t="s">
        <v>79</v>
      </c>
      <c r="B38" s="374"/>
      <c r="C38" s="374"/>
      <c r="J38" s="5"/>
    </row>
  </sheetData>
  <mergeCells count="5">
    <mergeCell ref="A2:C2"/>
    <mergeCell ref="A38:C38"/>
    <mergeCell ref="A36:I36"/>
    <mergeCell ref="A1:G1"/>
    <mergeCell ref="A35:D35"/>
  </mergeCells>
  <phoneticPr fontId="13" type="noConversion"/>
  <hyperlinks>
    <hyperlink ref="A2:B2" location="Contents!A1" display="Back to contents page"/>
  </hyperlinks>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90" zoomScaleNormal="90" workbookViewId="0">
      <selection sqref="A1:XFD1"/>
    </sheetView>
  </sheetViews>
  <sheetFormatPr defaultRowHeight="12.75"/>
  <cols>
    <col min="1" max="16384" width="9.140625" style="25"/>
  </cols>
  <sheetData>
    <row r="1" spans="1:20" ht="18" customHeight="1">
      <c r="A1" s="413" t="s">
        <v>259</v>
      </c>
      <c r="B1" s="413"/>
      <c r="C1" s="413"/>
      <c r="D1" s="413"/>
      <c r="E1" s="413"/>
      <c r="F1" s="413"/>
      <c r="G1" s="413"/>
      <c r="H1" s="413"/>
      <c r="I1" s="413"/>
      <c r="J1" s="413"/>
      <c r="K1" s="413"/>
      <c r="L1" s="413"/>
      <c r="M1" s="413"/>
      <c r="N1" s="413"/>
      <c r="O1" s="413"/>
      <c r="P1" s="413"/>
      <c r="Q1" s="413"/>
    </row>
    <row r="15" spans="1:20">
      <c r="T15" s="122"/>
    </row>
    <row r="45" spans="1:17" s="352" customFormat="1" ht="11.25">
      <c r="A45" s="366" t="s">
        <v>55</v>
      </c>
      <c r="B45" s="363"/>
      <c r="C45" s="363"/>
      <c r="D45" s="363"/>
      <c r="E45" s="363"/>
      <c r="F45" s="363"/>
      <c r="G45" s="363"/>
      <c r="H45" s="363"/>
      <c r="I45" s="363"/>
    </row>
    <row r="46" spans="1:17" s="352" customFormat="1" ht="11.25">
      <c r="A46" s="414" t="s">
        <v>184</v>
      </c>
      <c r="B46" s="414"/>
      <c r="C46" s="414"/>
      <c r="D46" s="414"/>
      <c r="E46" s="414"/>
      <c r="F46" s="414"/>
      <c r="G46" s="414"/>
      <c r="H46" s="367"/>
      <c r="I46" s="367"/>
      <c r="J46" s="367"/>
      <c r="K46" s="367"/>
      <c r="L46" s="367"/>
      <c r="M46" s="367"/>
      <c r="N46" s="367"/>
      <c r="O46" s="367"/>
      <c r="P46" s="367"/>
      <c r="Q46" s="367"/>
    </row>
    <row r="47" spans="1:17" s="352" customFormat="1" ht="11.25"/>
    <row r="48" spans="1:17" s="352" customFormat="1" ht="11.25">
      <c r="A48" s="372" t="s">
        <v>79</v>
      </c>
      <c r="B48" s="372"/>
      <c r="C48" s="372"/>
    </row>
    <row r="50" spans="1:1" ht="15.75">
      <c r="A50" s="202"/>
    </row>
    <row r="51" spans="1:1">
      <c r="A51" s="122"/>
    </row>
  </sheetData>
  <mergeCells count="3">
    <mergeCell ref="A1:Q1"/>
    <mergeCell ref="A46:G46"/>
    <mergeCell ref="A48:C48"/>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46"/>
  <sheetViews>
    <sheetView workbookViewId="0">
      <selection sqref="A1:L1"/>
    </sheetView>
  </sheetViews>
  <sheetFormatPr defaultRowHeight="12.75"/>
  <cols>
    <col min="1" max="1" width="9.7109375" style="52" customWidth="1"/>
    <col min="2" max="2" width="12.7109375" style="52" customWidth="1"/>
    <col min="3" max="4" width="14.7109375" style="52" customWidth="1"/>
    <col min="5" max="5" width="2.7109375" style="241" customWidth="1"/>
    <col min="6" max="6" width="12.7109375" style="52" customWidth="1"/>
    <col min="7" max="8" width="14.7109375" style="52" customWidth="1"/>
    <col min="9" max="9" width="2.7109375" style="241" customWidth="1"/>
    <col min="10" max="10" width="12.7109375" style="52" customWidth="1"/>
    <col min="11" max="12" width="14.7109375" style="52" customWidth="1"/>
    <col min="13" max="13" width="2.7109375" style="241" customWidth="1"/>
    <col min="14" max="14" width="12.7109375" style="52" customWidth="1"/>
    <col min="15" max="16" width="14.7109375" style="52" customWidth="1"/>
    <col min="17" max="250" width="9.140625" style="52"/>
    <col min="251" max="251" width="23.140625" style="52" bestFit="1" customWidth="1"/>
    <col min="252" max="506" width="9.140625" style="52"/>
    <col min="507" max="507" width="23.140625" style="52" bestFit="1" customWidth="1"/>
    <col min="508" max="762" width="9.140625" style="52"/>
    <col min="763" max="763" width="23.140625" style="52" bestFit="1" customWidth="1"/>
    <col min="764" max="1018" width="9.140625" style="52"/>
    <col min="1019" max="1019" width="23.140625" style="52" bestFit="1" customWidth="1"/>
    <col min="1020" max="1274" width="9.140625" style="52"/>
    <col min="1275" max="1275" width="23.140625" style="52" bestFit="1" customWidth="1"/>
    <col min="1276" max="1530" width="9.140625" style="52"/>
    <col min="1531" max="1531" width="23.140625" style="52" bestFit="1" customWidth="1"/>
    <col min="1532" max="1786" width="9.140625" style="52"/>
    <col min="1787" max="1787" width="23.140625" style="52" bestFit="1" customWidth="1"/>
    <col min="1788" max="2042" width="9.140625" style="52"/>
    <col min="2043" max="2043" width="23.140625" style="52" bestFit="1" customWidth="1"/>
    <col min="2044" max="2298" width="9.140625" style="52"/>
    <col min="2299" max="2299" width="23.140625" style="52" bestFit="1" customWidth="1"/>
    <col min="2300" max="2554" width="9.140625" style="52"/>
    <col min="2555" max="2555" width="23.140625" style="52" bestFit="1" customWidth="1"/>
    <col min="2556" max="2810" width="9.140625" style="52"/>
    <col min="2811" max="2811" width="23.140625" style="52" bestFit="1" customWidth="1"/>
    <col min="2812" max="3066" width="9.140625" style="52"/>
    <col min="3067" max="3067" width="23.140625" style="52" bestFit="1" customWidth="1"/>
    <col min="3068" max="3322" width="9.140625" style="52"/>
    <col min="3323" max="3323" width="23.140625" style="52" bestFit="1" customWidth="1"/>
    <col min="3324" max="3578" width="9.140625" style="52"/>
    <col min="3579" max="3579" width="23.140625" style="52" bestFit="1" customWidth="1"/>
    <col min="3580" max="3834" width="9.140625" style="52"/>
    <col min="3835" max="3835" width="23.140625" style="52" bestFit="1" customWidth="1"/>
    <col min="3836" max="4090" width="9.140625" style="52"/>
    <col min="4091" max="4091" width="23.140625" style="52" bestFit="1" customWidth="1"/>
    <col min="4092" max="4346" width="9.140625" style="52"/>
    <col min="4347" max="4347" width="23.140625" style="52" bestFit="1" customWidth="1"/>
    <col min="4348" max="4602" width="9.140625" style="52"/>
    <col min="4603" max="4603" width="23.140625" style="52" bestFit="1" customWidth="1"/>
    <col min="4604" max="4858" width="9.140625" style="52"/>
    <col min="4859" max="4859" width="23.140625" style="52" bestFit="1" customWidth="1"/>
    <col min="4860" max="5114" width="9.140625" style="52"/>
    <col min="5115" max="5115" width="23.140625" style="52" bestFit="1" customWidth="1"/>
    <col min="5116" max="5370" width="9.140625" style="52"/>
    <col min="5371" max="5371" width="23.140625" style="52" bestFit="1" customWidth="1"/>
    <col min="5372" max="5626" width="9.140625" style="52"/>
    <col min="5627" max="5627" width="23.140625" style="52" bestFit="1" customWidth="1"/>
    <col min="5628" max="5882" width="9.140625" style="52"/>
    <col min="5883" max="5883" width="23.140625" style="52" bestFit="1" customWidth="1"/>
    <col min="5884" max="6138" width="9.140625" style="52"/>
    <col min="6139" max="6139" width="23.140625" style="52" bestFit="1" customWidth="1"/>
    <col min="6140" max="6394" width="9.140625" style="52"/>
    <col min="6395" max="6395" width="23.140625" style="52" bestFit="1" customWidth="1"/>
    <col min="6396" max="6650" width="9.140625" style="52"/>
    <col min="6651" max="6651" width="23.140625" style="52" bestFit="1" customWidth="1"/>
    <col min="6652" max="6906" width="9.140625" style="52"/>
    <col min="6907" max="6907" width="23.140625" style="52" bestFit="1" customWidth="1"/>
    <col min="6908" max="7162" width="9.140625" style="52"/>
    <col min="7163" max="7163" width="23.140625" style="52" bestFit="1" customWidth="1"/>
    <col min="7164" max="7418" width="9.140625" style="52"/>
    <col min="7419" max="7419" width="23.140625" style="52" bestFit="1" customWidth="1"/>
    <col min="7420" max="7674" width="9.140625" style="52"/>
    <col min="7675" max="7675" width="23.140625" style="52" bestFit="1" customWidth="1"/>
    <col min="7676" max="7930" width="9.140625" style="52"/>
    <col min="7931" max="7931" width="23.140625" style="52" bestFit="1" customWidth="1"/>
    <col min="7932" max="8186" width="9.140625" style="52"/>
    <col min="8187" max="8187" width="23.140625" style="52" bestFit="1" customWidth="1"/>
    <col min="8188" max="8442" width="9.140625" style="52"/>
    <col min="8443" max="8443" width="23.140625" style="52" bestFit="1" customWidth="1"/>
    <col min="8444" max="8698" width="9.140625" style="52"/>
    <col min="8699" max="8699" width="23.140625" style="52" bestFit="1" customWidth="1"/>
    <col min="8700" max="8954" width="9.140625" style="52"/>
    <col min="8955" max="8955" width="23.140625" style="52" bestFit="1" customWidth="1"/>
    <col min="8956" max="9210" width="9.140625" style="52"/>
    <col min="9211" max="9211" width="23.140625" style="52" bestFit="1" customWidth="1"/>
    <col min="9212" max="9466" width="9.140625" style="52"/>
    <col min="9467" max="9467" width="23.140625" style="52" bestFit="1" customWidth="1"/>
    <col min="9468" max="9722" width="9.140625" style="52"/>
    <col min="9723" max="9723" width="23.140625" style="52" bestFit="1" customWidth="1"/>
    <col min="9724" max="9978" width="9.140625" style="52"/>
    <col min="9979" max="9979" width="23.140625" style="52" bestFit="1" customWidth="1"/>
    <col min="9980" max="10234" width="9.140625" style="52"/>
    <col min="10235" max="10235" width="23.140625" style="52" bestFit="1" customWidth="1"/>
    <col min="10236" max="10490" width="9.140625" style="52"/>
    <col min="10491" max="10491" width="23.140625" style="52" bestFit="1" customWidth="1"/>
    <col min="10492" max="10746" width="9.140625" style="52"/>
    <col min="10747" max="10747" width="23.140625" style="52" bestFit="1" customWidth="1"/>
    <col min="10748" max="11002" width="9.140625" style="52"/>
    <col min="11003" max="11003" width="23.140625" style="52" bestFit="1" customWidth="1"/>
    <col min="11004" max="11258" width="9.140625" style="52"/>
    <col min="11259" max="11259" width="23.140625" style="52" bestFit="1" customWidth="1"/>
    <col min="11260" max="11514" width="9.140625" style="52"/>
    <col min="11515" max="11515" width="23.140625" style="52" bestFit="1" customWidth="1"/>
    <col min="11516" max="11770" width="9.140625" style="52"/>
    <col min="11771" max="11771" width="23.140625" style="52" bestFit="1" customWidth="1"/>
    <col min="11772" max="12026" width="9.140625" style="52"/>
    <col min="12027" max="12027" width="23.140625" style="52" bestFit="1" customWidth="1"/>
    <col min="12028" max="12282" width="9.140625" style="52"/>
    <col min="12283" max="12283" width="23.140625" style="52" bestFit="1" customWidth="1"/>
    <col min="12284" max="12538" width="9.140625" style="52"/>
    <col min="12539" max="12539" width="23.140625" style="52" bestFit="1" customWidth="1"/>
    <col min="12540" max="12794" width="9.140625" style="52"/>
    <col min="12795" max="12795" width="23.140625" style="52" bestFit="1" customWidth="1"/>
    <col min="12796" max="13050" width="9.140625" style="52"/>
    <col min="13051" max="13051" width="23.140625" style="52" bestFit="1" customWidth="1"/>
    <col min="13052" max="13306" width="9.140625" style="52"/>
    <col min="13307" max="13307" width="23.140625" style="52" bestFit="1" customWidth="1"/>
    <col min="13308" max="13562" width="9.140625" style="52"/>
    <col min="13563" max="13563" width="23.140625" style="52" bestFit="1" customWidth="1"/>
    <col min="13564" max="13818" width="9.140625" style="52"/>
    <col min="13819" max="13819" width="23.140625" style="52" bestFit="1" customWidth="1"/>
    <col min="13820" max="14074" width="9.140625" style="52"/>
    <col min="14075" max="14075" width="23.140625" style="52" bestFit="1" customWidth="1"/>
    <col min="14076" max="14330" width="9.140625" style="52"/>
    <col min="14331" max="14331" width="23.140625" style="52" bestFit="1" customWidth="1"/>
    <col min="14332" max="14586" width="9.140625" style="52"/>
    <col min="14587" max="14587" width="23.140625" style="52" bestFit="1" customWidth="1"/>
    <col min="14588" max="14842" width="9.140625" style="52"/>
    <col min="14843" max="14843" width="23.140625" style="52" bestFit="1" customWidth="1"/>
    <col min="14844" max="15098" width="9.140625" style="52"/>
    <col min="15099" max="15099" width="23.140625" style="52" bestFit="1" customWidth="1"/>
    <col min="15100" max="15354" width="9.140625" style="52"/>
    <col min="15355" max="15355" width="23.140625" style="52" bestFit="1" customWidth="1"/>
    <col min="15356" max="15610" width="9.140625" style="52"/>
    <col min="15611" max="15611" width="23.140625" style="52" bestFit="1" customWidth="1"/>
    <col min="15612" max="15866" width="9.140625" style="52"/>
    <col min="15867" max="15867" width="23.140625" style="52" bestFit="1" customWidth="1"/>
    <col min="15868" max="16122" width="9.140625" style="52"/>
    <col min="16123" max="16123" width="23.140625" style="52" bestFit="1" customWidth="1"/>
    <col min="16124" max="16384" width="9.140625" style="52"/>
  </cols>
  <sheetData>
    <row r="1" spans="1:16" ht="18" customHeight="1">
      <c r="A1" s="419" t="s">
        <v>259</v>
      </c>
      <c r="B1" s="419"/>
      <c r="C1" s="419"/>
      <c r="D1" s="419"/>
      <c r="E1" s="419"/>
      <c r="F1" s="419"/>
      <c r="G1" s="419"/>
      <c r="H1" s="419"/>
      <c r="I1" s="419"/>
      <c r="J1" s="419"/>
      <c r="K1" s="419"/>
      <c r="L1" s="419"/>
      <c r="M1" s="244"/>
    </row>
    <row r="2" spans="1:16">
      <c r="A2" s="416" t="s">
        <v>38</v>
      </c>
      <c r="B2" s="416"/>
      <c r="C2" s="416"/>
    </row>
    <row r="3" spans="1:16">
      <c r="B3" s="231"/>
    </row>
    <row r="4" spans="1:16" s="332" customFormat="1" ht="18" customHeight="1">
      <c r="B4" s="415" t="s">
        <v>148</v>
      </c>
      <c r="C4" s="415"/>
      <c r="D4" s="415"/>
      <c r="E4" s="242"/>
      <c r="F4" s="415" t="s">
        <v>73</v>
      </c>
      <c r="G4" s="415"/>
      <c r="H4" s="415"/>
      <c r="I4" s="242"/>
      <c r="J4" s="415" t="s">
        <v>64</v>
      </c>
      <c r="K4" s="415"/>
      <c r="L4" s="415"/>
      <c r="M4" s="242"/>
      <c r="N4" s="415" t="s">
        <v>65</v>
      </c>
      <c r="O4" s="415"/>
      <c r="P4" s="415"/>
    </row>
    <row r="5" spans="1:16" s="333" customFormat="1" ht="18" customHeight="1">
      <c r="B5" s="417" t="str">
        <f>'Fig 13 data'!B6</f>
        <v>S11000001</v>
      </c>
      <c r="C5" s="417"/>
      <c r="D5" s="417"/>
      <c r="E5" s="334"/>
      <c r="F5" s="417" t="str">
        <f>'Fig 13 data'!B7</f>
        <v>S11000004</v>
      </c>
      <c r="G5" s="417"/>
      <c r="H5" s="417"/>
      <c r="I5" s="334"/>
      <c r="J5" s="417" t="str">
        <f>'Fig 13 data'!B8</f>
        <v>S11000003</v>
      </c>
      <c r="K5" s="417"/>
      <c r="L5" s="417"/>
      <c r="M5" s="334"/>
      <c r="N5" s="417" t="str">
        <f>'Fig 13 data'!B9</f>
        <v>S11000005</v>
      </c>
      <c r="O5" s="417"/>
      <c r="P5" s="417"/>
    </row>
    <row r="6" spans="1:16" s="369" customFormat="1" ht="18" customHeight="1">
      <c r="A6" s="236" t="s">
        <v>32</v>
      </c>
      <c r="B6" s="236" t="s">
        <v>35</v>
      </c>
      <c r="C6" s="236" t="s">
        <v>42</v>
      </c>
      <c r="D6" s="236" t="s">
        <v>67</v>
      </c>
      <c r="E6" s="368"/>
      <c r="F6" s="236" t="s">
        <v>35</v>
      </c>
      <c r="G6" s="236" t="s">
        <v>42</v>
      </c>
      <c r="H6" s="236" t="s">
        <v>67</v>
      </c>
      <c r="I6" s="368"/>
      <c r="J6" s="236" t="s">
        <v>35</v>
      </c>
      <c r="K6" s="236" t="s">
        <v>42</v>
      </c>
      <c r="L6" s="236" t="s">
        <v>67</v>
      </c>
      <c r="M6" s="368"/>
      <c r="N6" s="236" t="s">
        <v>35</v>
      </c>
      <c r="O6" s="236" t="s">
        <v>42</v>
      </c>
      <c r="P6" s="236" t="s">
        <v>67</v>
      </c>
    </row>
    <row r="7" spans="1:16" s="53" customFormat="1" ht="11.25" hidden="1" customHeight="1">
      <c r="A7" s="237" t="s">
        <v>139</v>
      </c>
      <c r="B7" s="237" t="s">
        <v>140</v>
      </c>
      <c r="C7" s="237" t="s">
        <v>141</v>
      </c>
      <c r="D7" s="237" t="s">
        <v>144</v>
      </c>
      <c r="E7" s="243" t="s">
        <v>139</v>
      </c>
      <c r="F7" s="237" t="s">
        <v>140</v>
      </c>
      <c r="G7" s="237" t="s">
        <v>141</v>
      </c>
      <c r="H7" s="237" t="s">
        <v>144</v>
      </c>
      <c r="I7" s="243" t="s">
        <v>139</v>
      </c>
      <c r="J7" s="237" t="s">
        <v>140</v>
      </c>
      <c r="K7" s="237" t="s">
        <v>141</v>
      </c>
      <c r="L7" s="237" t="s">
        <v>144</v>
      </c>
      <c r="M7" s="243" t="s">
        <v>139</v>
      </c>
      <c r="N7" s="237" t="s">
        <v>140</v>
      </c>
      <c r="O7" s="237" t="s">
        <v>141</v>
      </c>
      <c r="P7" s="237" t="s">
        <v>144</v>
      </c>
    </row>
    <row r="8" spans="1:16" ht="18" customHeight="1">
      <c r="A8" s="52">
        <v>2014</v>
      </c>
      <c r="B8" s="273">
        <v>0.48589300000000002</v>
      </c>
      <c r="C8" s="273">
        <v>0.48589300000000002</v>
      </c>
      <c r="D8" s="273">
        <v>0.48589300000000002</v>
      </c>
      <c r="E8" s="274">
        <v>2014</v>
      </c>
      <c r="F8" s="273">
        <v>1.7929010000000001</v>
      </c>
      <c r="G8" s="273">
        <v>1.7929010000000001</v>
      </c>
      <c r="H8" s="273">
        <v>1.7929010000000001</v>
      </c>
      <c r="I8" s="274">
        <v>2014</v>
      </c>
      <c r="J8" s="273">
        <v>1.262947</v>
      </c>
      <c r="K8" s="273">
        <v>1.262947</v>
      </c>
      <c r="L8" s="273">
        <v>1.262947</v>
      </c>
      <c r="M8" s="274">
        <v>2014</v>
      </c>
      <c r="N8" s="275">
        <v>0.48938900000000002</v>
      </c>
      <c r="O8" s="275">
        <v>0.48938900000000002</v>
      </c>
      <c r="P8" s="275">
        <v>0.48938900000000002</v>
      </c>
    </row>
    <row r="9" spans="1:16">
      <c r="A9" s="52">
        <v>2015</v>
      </c>
      <c r="B9" s="273">
        <v>0.49004500000000001</v>
      </c>
      <c r="C9" s="273">
        <v>0.49063800000000002</v>
      </c>
      <c r="D9" s="273">
        <v>0.489367</v>
      </c>
      <c r="E9" s="274">
        <v>2015</v>
      </c>
      <c r="F9" s="273">
        <v>1.79528</v>
      </c>
      <c r="G9" s="273">
        <v>1.796492</v>
      </c>
      <c r="H9" s="273">
        <v>1.7939799999999999</v>
      </c>
      <c r="I9" s="274">
        <v>2015</v>
      </c>
      <c r="J9" s="273">
        <v>1.272125</v>
      </c>
      <c r="K9" s="273">
        <v>1.2734570000000001</v>
      </c>
      <c r="L9" s="273">
        <v>1.2707459999999999</v>
      </c>
      <c r="M9" s="274">
        <v>2015</v>
      </c>
      <c r="N9" s="275">
        <v>0.49071599999999999</v>
      </c>
      <c r="O9" s="275">
        <v>0.491199</v>
      </c>
      <c r="P9" s="275">
        <v>0.49021900000000002</v>
      </c>
    </row>
    <row r="10" spans="1:16">
      <c r="A10" s="52">
        <v>2016</v>
      </c>
      <c r="B10" s="273">
        <v>0.49369299999999999</v>
      </c>
      <c r="C10" s="273">
        <v>0.49553799999999998</v>
      </c>
      <c r="D10" s="273">
        <v>0.49180499999999999</v>
      </c>
      <c r="E10" s="274">
        <v>2016</v>
      </c>
      <c r="F10" s="273">
        <v>1.7975479999999999</v>
      </c>
      <c r="G10" s="273">
        <v>1.801172</v>
      </c>
      <c r="H10" s="273">
        <v>1.793757</v>
      </c>
      <c r="I10" s="274">
        <v>2016</v>
      </c>
      <c r="J10" s="273">
        <v>1.2803720000000001</v>
      </c>
      <c r="K10" s="273">
        <v>1.284529</v>
      </c>
      <c r="L10" s="273">
        <v>1.276176</v>
      </c>
      <c r="M10" s="274">
        <v>2016</v>
      </c>
      <c r="N10" s="275">
        <v>0.49173099999999997</v>
      </c>
      <c r="O10" s="275">
        <v>0.49320399999999998</v>
      </c>
      <c r="P10" s="275">
        <v>0.49026700000000001</v>
      </c>
    </row>
    <row r="11" spans="1:16">
      <c r="A11" s="52">
        <v>2017</v>
      </c>
      <c r="B11" s="273">
        <v>0.497531</v>
      </c>
      <c r="C11" s="273">
        <v>0.50065700000000002</v>
      </c>
      <c r="D11" s="273">
        <v>0.49441800000000002</v>
      </c>
      <c r="E11" s="274">
        <v>2017</v>
      </c>
      <c r="F11" s="273">
        <v>1.799717</v>
      </c>
      <c r="G11" s="273">
        <v>1.8058399999999999</v>
      </c>
      <c r="H11" s="273">
        <v>1.793425</v>
      </c>
      <c r="I11" s="274">
        <v>2017</v>
      </c>
      <c r="J11" s="273">
        <v>1.28844</v>
      </c>
      <c r="K11" s="273">
        <v>1.2955030000000001</v>
      </c>
      <c r="L11" s="273">
        <v>1.2814140000000001</v>
      </c>
      <c r="M11" s="274">
        <v>2017</v>
      </c>
      <c r="N11" s="275">
        <v>0.49277700000000002</v>
      </c>
      <c r="O11" s="275">
        <v>0.495226</v>
      </c>
      <c r="P11" s="275">
        <v>0.49036299999999999</v>
      </c>
    </row>
    <row r="12" spans="1:16">
      <c r="A12" s="52">
        <v>2018</v>
      </c>
      <c r="B12" s="273">
        <v>0.50148400000000004</v>
      </c>
      <c r="C12" s="273">
        <v>0.50590100000000005</v>
      </c>
      <c r="D12" s="273">
        <v>0.49706899999999998</v>
      </c>
      <c r="E12" s="274">
        <v>2018</v>
      </c>
      <c r="F12" s="273">
        <v>1.8021849999999999</v>
      </c>
      <c r="G12" s="273">
        <v>1.810781</v>
      </c>
      <c r="H12" s="273">
        <v>1.7932189999999999</v>
      </c>
      <c r="I12" s="274">
        <v>2018</v>
      </c>
      <c r="J12" s="273">
        <v>1.296489</v>
      </c>
      <c r="K12" s="273">
        <v>1.306454</v>
      </c>
      <c r="L12" s="273">
        <v>1.2865930000000001</v>
      </c>
      <c r="M12" s="274">
        <v>2018</v>
      </c>
      <c r="N12" s="275">
        <v>0.49393799999999999</v>
      </c>
      <c r="O12" s="275">
        <v>0.49733500000000003</v>
      </c>
      <c r="P12" s="275">
        <v>0.49052499999999999</v>
      </c>
    </row>
    <row r="13" spans="1:16">
      <c r="A13" s="52">
        <v>2019</v>
      </c>
      <c r="B13" s="273">
        <v>0.50542600000000004</v>
      </c>
      <c r="C13" s="273">
        <v>0.51116700000000004</v>
      </c>
      <c r="D13" s="273">
        <v>0.49971700000000002</v>
      </c>
      <c r="E13" s="274">
        <v>2019</v>
      </c>
      <c r="F13" s="273">
        <v>1.8048850000000001</v>
      </c>
      <c r="G13" s="273">
        <v>1.8160849999999999</v>
      </c>
      <c r="H13" s="273">
        <v>1.7931760000000001</v>
      </c>
      <c r="I13" s="274">
        <v>2019</v>
      </c>
      <c r="J13" s="273">
        <v>1.304538</v>
      </c>
      <c r="K13" s="273">
        <v>1.31745</v>
      </c>
      <c r="L13" s="273">
        <v>1.291755</v>
      </c>
      <c r="M13" s="274">
        <v>2019</v>
      </c>
      <c r="N13" s="275">
        <v>0.49525999999999998</v>
      </c>
      <c r="O13" s="275">
        <v>0.49964599999999998</v>
      </c>
      <c r="P13" s="275">
        <v>0.49081900000000001</v>
      </c>
    </row>
    <row r="14" spans="1:16">
      <c r="A14" s="52">
        <v>2020</v>
      </c>
      <c r="B14" s="273">
        <v>0.50942500000000002</v>
      </c>
      <c r="C14" s="273">
        <v>0.51650200000000002</v>
      </c>
      <c r="D14" s="273">
        <v>0.50236999999999998</v>
      </c>
      <c r="E14" s="274">
        <v>2020</v>
      </c>
      <c r="F14" s="273">
        <v>1.8076779999999999</v>
      </c>
      <c r="G14" s="273">
        <v>1.8215840000000001</v>
      </c>
      <c r="H14" s="273">
        <v>1.7932030000000001</v>
      </c>
      <c r="I14" s="274">
        <v>2020</v>
      </c>
      <c r="J14" s="273">
        <v>1.3126199999999999</v>
      </c>
      <c r="K14" s="273">
        <v>1.328476</v>
      </c>
      <c r="L14" s="273">
        <v>1.296859</v>
      </c>
      <c r="M14" s="274">
        <v>2020</v>
      </c>
      <c r="N14" s="275">
        <v>0.49661100000000002</v>
      </c>
      <c r="O14" s="275">
        <v>0.50203200000000003</v>
      </c>
      <c r="P14" s="275">
        <v>0.49116700000000002</v>
      </c>
    </row>
    <row r="15" spans="1:16">
      <c r="A15" s="52">
        <v>2021</v>
      </c>
      <c r="B15" s="273">
        <v>0.51351400000000003</v>
      </c>
      <c r="C15" s="273">
        <v>0.52192400000000005</v>
      </c>
      <c r="D15" s="273">
        <v>0.50509000000000004</v>
      </c>
      <c r="E15" s="274">
        <v>2021</v>
      </c>
      <c r="F15" s="273">
        <v>1.8105610000000001</v>
      </c>
      <c r="G15" s="273">
        <v>1.8271980000000001</v>
      </c>
      <c r="H15" s="273">
        <v>1.793247</v>
      </c>
      <c r="I15" s="274">
        <v>2021</v>
      </c>
      <c r="J15" s="273">
        <v>1.320757</v>
      </c>
      <c r="K15" s="273">
        <v>1.3396870000000001</v>
      </c>
      <c r="L15" s="273">
        <v>1.301963</v>
      </c>
      <c r="M15" s="274">
        <v>2021</v>
      </c>
      <c r="N15" s="275">
        <v>0.498029</v>
      </c>
      <c r="O15" s="275">
        <v>0.50451199999999996</v>
      </c>
      <c r="P15" s="275">
        <v>0.49156699999999998</v>
      </c>
    </row>
    <row r="16" spans="1:16">
      <c r="A16" s="52">
        <v>2022</v>
      </c>
      <c r="B16" s="273">
        <v>0.51758099999999996</v>
      </c>
      <c r="C16" s="273">
        <v>0.52736400000000005</v>
      </c>
      <c r="D16" s="273">
        <v>0.50775099999999995</v>
      </c>
      <c r="E16" s="274">
        <v>2022</v>
      </c>
      <c r="F16" s="273">
        <v>1.813515</v>
      </c>
      <c r="G16" s="273">
        <v>1.8329869999999999</v>
      </c>
      <c r="H16" s="273">
        <v>1.793274</v>
      </c>
      <c r="I16" s="274">
        <v>2022</v>
      </c>
      <c r="J16" s="273">
        <v>1.3289219999999999</v>
      </c>
      <c r="K16" s="273">
        <v>1.3509359999999999</v>
      </c>
      <c r="L16" s="273">
        <v>1.3070379999999999</v>
      </c>
      <c r="M16" s="274">
        <v>2022</v>
      </c>
      <c r="N16" s="275">
        <v>0.49947599999999998</v>
      </c>
      <c r="O16" s="275">
        <v>0.50703500000000001</v>
      </c>
      <c r="P16" s="275">
        <v>0.49200700000000003</v>
      </c>
    </row>
    <row r="17" spans="1:16">
      <c r="A17" s="52">
        <v>2023</v>
      </c>
      <c r="B17" s="273">
        <v>0.52164600000000005</v>
      </c>
      <c r="C17" s="273">
        <v>0.53280700000000003</v>
      </c>
      <c r="D17" s="273">
        <v>0.51039699999999999</v>
      </c>
      <c r="E17" s="274">
        <v>2023</v>
      </c>
      <c r="F17" s="273">
        <v>1.816511</v>
      </c>
      <c r="G17" s="273">
        <v>1.8388530000000001</v>
      </c>
      <c r="H17" s="273">
        <v>1.7933060000000001</v>
      </c>
      <c r="I17" s="274">
        <v>2023</v>
      </c>
      <c r="J17" s="273">
        <v>1.337005</v>
      </c>
      <c r="K17" s="273">
        <v>1.36222</v>
      </c>
      <c r="L17" s="273">
        <v>1.3119730000000001</v>
      </c>
      <c r="M17" s="274">
        <v>2023</v>
      </c>
      <c r="N17" s="275">
        <v>0.50101899999999999</v>
      </c>
      <c r="O17" s="275">
        <v>0.50966100000000003</v>
      </c>
      <c r="P17" s="275">
        <v>0.49251</v>
      </c>
    </row>
    <row r="18" spans="1:16">
      <c r="A18" s="52">
        <v>2024</v>
      </c>
      <c r="B18" s="273">
        <v>0.525671</v>
      </c>
      <c r="C18" s="273">
        <v>0.53825599999999996</v>
      </c>
      <c r="D18" s="273">
        <v>0.51296299999999995</v>
      </c>
      <c r="E18" s="274">
        <v>2024</v>
      </c>
      <c r="F18" s="273">
        <v>1.819585</v>
      </c>
      <c r="G18" s="273">
        <v>1.8448439999999999</v>
      </c>
      <c r="H18" s="273">
        <v>1.793329</v>
      </c>
      <c r="I18" s="274">
        <v>2024</v>
      </c>
      <c r="J18" s="273">
        <v>1.34504</v>
      </c>
      <c r="K18" s="273">
        <v>1.3734550000000001</v>
      </c>
      <c r="L18" s="273">
        <v>1.3167880000000001</v>
      </c>
      <c r="M18" s="274">
        <v>2024</v>
      </c>
      <c r="N18" s="275">
        <v>0.50257600000000002</v>
      </c>
      <c r="O18" s="275">
        <v>0.51234000000000002</v>
      </c>
      <c r="P18" s="275">
        <v>0.49299900000000002</v>
      </c>
    </row>
    <row r="19" spans="1:16">
      <c r="A19" s="52">
        <v>2025</v>
      </c>
      <c r="B19" s="273">
        <v>0.52966999999999997</v>
      </c>
      <c r="C19" s="273">
        <v>0.54371100000000006</v>
      </c>
      <c r="D19" s="273">
        <v>0.51547799999999999</v>
      </c>
      <c r="E19" s="274">
        <v>2025</v>
      </c>
      <c r="F19" s="273">
        <v>1.82257</v>
      </c>
      <c r="G19" s="273">
        <v>1.850851</v>
      </c>
      <c r="H19" s="273">
        <v>1.7932410000000001</v>
      </c>
      <c r="I19" s="274">
        <v>2025</v>
      </c>
      <c r="J19" s="273">
        <v>1.3529880000000001</v>
      </c>
      <c r="K19" s="273">
        <v>1.3846959999999999</v>
      </c>
      <c r="L19" s="273">
        <v>1.321429</v>
      </c>
      <c r="M19" s="274">
        <v>2025</v>
      </c>
      <c r="N19" s="275">
        <v>0.50420299999999996</v>
      </c>
      <c r="O19" s="275">
        <v>0.51509700000000003</v>
      </c>
      <c r="P19" s="275">
        <v>0.49352499999999999</v>
      </c>
    </row>
    <row r="20" spans="1:16">
      <c r="A20" s="52">
        <v>2026</v>
      </c>
      <c r="B20" s="273">
        <v>0.53363300000000002</v>
      </c>
      <c r="C20" s="273">
        <v>0.54914600000000002</v>
      </c>
      <c r="D20" s="273">
        <v>0.51791500000000001</v>
      </c>
      <c r="E20" s="274">
        <v>2026</v>
      </c>
      <c r="F20" s="273">
        <v>1.8255239999999999</v>
      </c>
      <c r="G20" s="273">
        <v>1.856876</v>
      </c>
      <c r="H20" s="273">
        <v>1.793072</v>
      </c>
      <c r="I20" s="274">
        <v>2026</v>
      </c>
      <c r="J20" s="273">
        <v>1.360751</v>
      </c>
      <c r="K20" s="273">
        <v>1.39581</v>
      </c>
      <c r="L20" s="273">
        <v>1.325834</v>
      </c>
      <c r="M20" s="274">
        <v>2026</v>
      </c>
      <c r="N20" s="275">
        <v>0.50582899999999997</v>
      </c>
      <c r="O20" s="275">
        <v>0.51787899999999998</v>
      </c>
      <c r="P20" s="275">
        <v>0.49405199999999999</v>
      </c>
    </row>
    <row r="21" spans="1:16">
      <c r="A21" s="52">
        <v>2027</v>
      </c>
      <c r="B21" s="273">
        <v>0.53753300000000004</v>
      </c>
      <c r="C21" s="273">
        <v>0.55455200000000004</v>
      </c>
      <c r="D21" s="273">
        <v>0.52027800000000002</v>
      </c>
      <c r="E21" s="274">
        <v>2027</v>
      </c>
      <c r="F21" s="273">
        <v>1.828408</v>
      </c>
      <c r="G21" s="273">
        <v>1.8628819999999999</v>
      </c>
      <c r="H21" s="273">
        <v>1.792761</v>
      </c>
      <c r="I21" s="274">
        <v>2027</v>
      </c>
      <c r="J21" s="273">
        <v>1.3684019999999999</v>
      </c>
      <c r="K21" s="273">
        <v>1.406844</v>
      </c>
      <c r="L21" s="273">
        <v>1.3300620000000001</v>
      </c>
      <c r="M21" s="274">
        <v>2027</v>
      </c>
      <c r="N21" s="275">
        <v>0.50744800000000001</v>
      </c>
      <c r="O21" s="275">
        <v>0.52066900000000005</v>
      </c>
      <c r="P21" s="275">
        <v>0.49456099999999997</v>
      </c>
    </row>
    <row r="22" spans="1:16">
      <c r="A22" s="52">
        <v>2028</v>
      </c>
      <c r="B22" s="273">
        <v>0.541327</v>
      </c>
      <c r="C22" s="273">
        <v>0.55988800000000005</v>
      </c>
      <c r="D22" s="273">
        <v>0.52252200000000004</v>
      </c>
      <c r="E22" s="274">
        <v>2028</v>
      </c>
      <c r="F22" s="273">
        <v>1.831183</v>
      </c>
      <c r="G22" s="273">
        <v>1.8688180000000001</v>
      </c>
      <c r="H22" s="273">
        <v>1.792292</v>
      </c>
      <c r="I22" s="274">
        <v>2028</v>
      </c>
      <c r="J22" s="273">
        <v>1.375885</v>
      </c>
      <c r="K22" s="273">
        <v>1.4177709999999999</v>
      </c>
      <c r="L22" s="273">
        <v>1.3340350000000001</v>
      </c>
      <c r="M22" s="274">
        <v>2028</v>
      </c>
      <c r="N22" s="275">
        <v>0.50901099999999999</v>
      </c>
      <c r="O22" s="275">
        <v>0.52340200000000003</v>
      </c>
      <c r="P22" s="275">
        <v>0.49499100000000001</v>
      </c>
    </row>
    <row r="23" spans="1:16">
      <c r="A23" s="52">
        <v>2029</v>
      </c>
      <c r="B23" s="273">
        <v>0.54502200000000001</v>
      </c>
      <c r="C23" s="273">
        <v>0.56512799999999996</v>
      </c>
      <c r="D23" s="273">
        <v>0.52466199999999996</v>
      </c>
      <c r="E23" s="274">
        <v>2029</v>
      </c>
      <c r="F23" s="273">
        <v>1.833744</v>
      </c>
      <c r="G23" s="273">
        <v>1.874619</v>
      </c>
      <c r="H23" s="273">
        <v>1.7915570000000001</v>
      </c>
      <c r="I23" s="274">
        <v>2029</v>
      </c>
      <c r="J23" s="273">
        <v>1.3831329999999999</v>
      </c>
      <c r="K23" s="273">
        <v>1.428515</v>
      </c>
      <c r="L23" s="273">
        <v>1.3377570000000001</v>
      </c>
      <c r="M23" s="274">
        <v>2029</v>
      </c>
      <c r="N23" s="275">
        <v>0.51054299999999997</v>
      </c>
      <c r="O23" s="275">
        <v>0.52613600000000005</v>
      </c>
      <c r="P23" s="275">
        <v>0.49538599999999999</v>
      </c>
    </row>
    <row r="24" spans="1:16">
      <c r="A24" s="52">
        <v>2030</v>
      </c>
      <c r="B24" s="273">
        <v>0.54861199999999999</v>
      </c>
      <c r="C24" s="273">
        <v>0.57028500000000004</v>
      </c>
      <c r="D24" s="273">
        <v>0.52665700000000004</v>
      </c>
      <c r="E24" s="274">
        <v>2030</v>
      </c>
      <c r="F24" s="273">
        <v>1.8361350000000001</v>
      </c>
      <c r="G24" s="273">
        <v>1.8802779999999999</v>
      </c>
      <c r="H24" s="273">
        <v>1.7906599999999999</v>
      </c>
      <c r="I24" s="274">
        <v>2030</v>
      </c>
      <c r="J24" s="273">
        <v>1.3901559999999999</v>
      </c>
      <c r="K24" s="273">
        <v>1.4390799999999999</v>
      </c>
      <c r="L24" s="273">
        <v>1.3411960000000001</v>
      </c>
      <c r="M24" s="274">
        <v>2030</v>
      </c>
      <c r="N24" s="275">
        <v>0.51207100000000005</v>
      </c>
      <c r="O24" s="275">
        <v>0.52887399999999996</v>
      </c>
      <c r="P24" s="275">
        <v>0.49574400000000002</v>
      </c>
    </row>
    <row r="25" spans="1:16">
      <c r="A25" s="52">
        <v>2031</v>
      </c>
      <c r="B25" s="273">
        <v>0.55210599999999999</v>
      </c>
      <c r="C25" s="273">
        <v>0.57535000000000003</v>
      </c>
      <c r="D25" s="273">
        <v>0.52858899999999998</v>
      </c>
      <c r="E25" s="274">
        <v>2031</v>
      </c>
      <c r="F25" s="273">
        <v>1.8382449999999999</v>
      </c>
      <c r="G25" s="273">
        <v>1.8856949999999999</v>
      </c>
      <c r="H25" s="273">
        <v>1.7894399999999999</v>
      </c>
      <c r="I25" s="274">
        <v>2031</v>
      </c>
      <c r="J25" s="273">
        <v>1.396898</v>
      </c>
      <c r="K25" s="273">
        <v>1.4494210000000001</v>
      </c>
      <c r="L25" s="273">
        <v>1.3443369999999999</v>
      </c>
      <c r="M25" s="274">
        <v>2031</v>
      </c>
      <c r="N25" s="275">
        <v>0.51350200000000001</v>
      </c>
      <c r="O25" s="275">
        <v>0.53153600000000001</v>
      </c>
      <c r="P25" s="275">
        <v>0.49598700000000001</v>
      </c>
    </row>
    <row r="26" spans="1:16">
      <c r="A26" s="52">
        <v>2032</v>
      </c>
      <c r="B26" s="273">
        <v>0.55547899999999995</v>
      </c>
      <c r="C26" s="273">
        <v>0.58031699999999997</v>
      </c>
      <c r="D26" s="273">
        <v>0.53035299999999996</v>
      </c>
      <c r="E26" s="274">
        <v>2032</v>
      </c>
      <c r="F26" s="273">
        <v>1.8402259999999999</v>
      </c>
      <c r="G26" s="273">
        <v>1.891041</v>
      </c>
      <c r="H26" s="273">
        <v>1.7880499999999999</v>
      </c>
      <c r="I26" s="274">
        <v>2032</v>
      </c>
      <c r="J26" s="273">
        <v>1.40341</v>
      </c>
      <c r="K26" s="273">
        <v>1.4595309999999999</v>
      </c>
      <c r="L26" s="273">
        <v>1.347224</v>
      </c>
      <c r="M26" s="274">
        <v>2032</v>
      </c>
      <c r="N26" s="275">
        <v>0.51484099999999999</v>
      </c>
      <c r="O26" s="275">
        <v>0.53408299999999997</v>
      </c>
      <c r="P26" s="275">
        <v>0.49611300000000003</v>
      </c>
    </row>
    <row r="27" spans="1:16">
      <c r="A27" s="52">
        <v>2033</v>
      </c>
      <c r="B27" s="273">
        <v>0.55877100000000002</v>
      </c>
      <c r="C27" s="273">
        <v>0.58521699999999999</v>
      </c>
      <c r="D27" s="273">
        <v>0.53206100000000001</v>
      </c>
      <c r="E27" s="274">
        <v>2033</v>
      </c>
      <c r="F27" s="273">
        <v>1.8418600000000001</v>
      </c>
      <c r="G27" s="273">
        <v>1.8960790000000001</v>
      </c>
      <c r="H27" s="273">
        <v>1.7862979999999999</v>
      </c>
      <c r="I27" s="274">
        <v>2033</v>
      </c>
      <c r="J27" s="273">
        <v>1.4096420000000001</v>
      </c>
      <c r="K27" s="273">
        <v>1.4693989999999999</v>
      </c>
      <c r="L27" s="273">
        <v>1.3498129999999999</v>
      </c>
      <c r="M27" s="274">
        <v>2033</v>
      </c>
      <c r="N27" s="275">
        <v>0.51610999999999996</v>
      </c>
      <c r="O27" s="275">
        <v>0.53657200000000005</v>
      </c>
      <c r="P27" s="275">
        <v>0.49613299999999999</v>
      </c>
    </row>
    <row r="28" spans="1:16">
      <c r="A28" s="52">
        <v>2034</v>
      </c>
      <c r="B28" s="273">
        <v>0.56198300000000001</v>
      </c>
      <c r="C28" s="273">
        <v>0.59006499999999995</v>
      </c>
      <c r="D28" s="273">
        <v>0.53368099999999996</v>
      </c>
      <c r="E28" s="274">
        <v>2034</v>
      </c>
      <c r="F28" s="273">
        <v>1.8432519999999999</v>
      </c>
      <c r="G28" s="273">
        <v>1.9008579999999999</v>
      </c>
      <c r="H28" s="273">
        <v>1.784267</v>
      </c>
      <c r="I28" s="274">
        <v>2034</v>
      </c>
      <c r="J28" s="273">
        <v>1.4156010000000001</v>
      </c>
      <c r="K28" s="273">
        <v>1.4789969999999999</v>
      </c>
      <c r="L28" s="273">
        <v>1.3520639999999999</v>
      </c>
      <c r="M28" s="274">
        <v>2034</v>
      </c>
      <c r="N28" s="275">
        <v>0.51729599999999998</v>
      </c>
      <c r="O28" s="275">
        <v>0.53899399999999997</v>
      </c>
      <c r="P28" s="275">
        <v>0.49607600000000002</v>
      </c>
    </row>
    <row r="29" spans="1:16">
      <c r="A29" s="52">
        <v>2035</v>
      </c>
      <c r="B29" s="273">
        <v>0.56509900000000002</v>
      </c>
      <c r="C29" s="273">
        <v>0.59481200000000001</v>
      </c>
      <c r="D29" s="273">
        <v>0.53520400000000001</v>
      </c>
      <c r="E29" s="274">
        <v>2035</v>
      </c>
      <c r="F29" s="273">
        <v>1.844435</v>
      </c>
      <c r="G29" s="273">
        <v>1.9054260000000001</v>
      </c>
      <c r="H29" s="273">
        <v>1.782017</v>
      </c>
      <c r="I29" s="274">
        <v>2035</v>
      </c>
      <c r="J29" s="273">
        <v>1.4213</v>
      </c>
      <c r="K29" s="273">
        <v>1.48838</v>
      </c>
      <c r="L29" s="273">
        <v>1.35406</v>
      </c>
      <c r="M29" s="274">
        <v>2035</v>
      </c>
      <c r="N29" s="275">
        <v>0.51831099999999997</v>
      </c>
      <c r="O29" s="275">
        <v>0.54126600000000002</v>
      </c>
      <c r="P29" s="275">
        <v>0.49584499999999998</v>
      </c>
    </row>
    <row r="30" spans="1:16">
      <c r="A30" s="52">
        <v>2036</v>
      </c>
      <c r="B30" s="273">
        <v>0.56805300000000003</v>
      </c>
      <c r="C30" s="273">
        <v>0.59940700000000002</v>
      </c>
      <c r="D30" s="273">
        <v>0.536555</v>
      </c>
      <c r="E30" s="274">
        <v>2036</v>
      </c>
      <c r="F30" s="273">
        <v>1.8454060000000001</v>
      </c>
      <c r="G30" s="273">
        <v>1.909818</v>
      </c>
      <c r="H30" s="273">
        <v>1.7794719999999999</v>
      </c>
      <c r="I30" s="274">
        <v>2036</v>
      </c>
      <c r="J30" s="273">
        <v>1.4267799999999999</v>
      </c>
      <c r="K30" s="273">
        <v>1.497574</v>
      </c>
      <c r="L30" s="273">
        <v>1.355823</v>
      </c>
      <c r="M30" s="274">
        <v>2036</v>
      </c>
      <c r="N30" s="275">
        <v>0.51931300000000002</v>
      </c>
      <c r="O30" s="275">
        <v>0.54353700000000005</v>
      </c>
      <c r="P30" s="275">
        <v>0.49559199999999998</v>
      </c>
    </row>
    <row r="31" spans="1:16">
      <c r="A31" s="52">
        <v>2037</v>
      </c>
      <c r="B31" s="273">
        <v>0.57092299999999996</v>
      </c>
      <c r="C31" s="273">
        <v>0.60392800000000002</v>
      </c>
      <c r="D31" s="273">
        <v>0.53783400000000003</v>
      </c>
      <c r="E31" s="274">
        <v>2037</v>
      </c>
      <c r="F31" s="273">
        <v>1.846131</v>
      </c>
      <c r="G31" s="273">
        <v>1.914034</v>
      </c>
      <c r="H31" s="273">
        <v>1.7767269999999999</v>
      </c>
      <c r="I31" s="274">
        <v>2037</v>
      </c>
      <c r="J31" s="273">
        <v>1.4321029999999999</v>
      </c>
      <c r="K31" s="273">
        <v>1.5065710000000001</v>
      </c>
      <c r="L31" s="273">
        <v>1.3573759999999999</v>
      </c>
      <c r="M31" s="274">
        <v>2037</v>
      </c>
      <c r="N31" s="275">
        <v>0.52021700000000004</v>
      </c>
      <c r="O31" s="275">
        <v>0.545713</v>
      </c>
      <c r="P31" s="275">
        <v>0.49524400000000002</v>
      </c>
    </row>
    <row r="32" spans="1:16">
      <c r="A32" s="52">
        <v>2038</v>
      </c>
      <c r="B32" s="273">
        <v>0.57376099999999997</v>
      </c>
      <c r="C32" s="273">
        <v>0.60839299999999996</v>
      </c>
      <c r="D32" s="273">
        <v>0.53907099999999997</v>
      </c>
      <c r="E32" s="274">
        <v>2038</v>
      </c>
      <c r="F32" s="273">
        <v>1.846703</v>
      </c>
      <c r="G32" s="273">
        <v>1.918099</v>
      </c>
      <c r="H32" s="273">
        <v>1.773776</v>
      </c>
      <c r="I32" s="274">
        <v>2038</v>
      </c>
      <c r="J32" s="273">
        <v>1.4372210000000001</v>
      </c>
      <c r="K32" s="273">
        <v>1.51539</v>
      </c>
      <c r="L32" s="273">
        <v>1.3587290000000001</v>
      </c>
      <c r="M32" s="274">
        <v>2038</v>
      </c>
      <c r="N32" s="275">
        <v>0.52107000000000003</v>
      </c>
      <c r="O32" s="275">
        <v>0.54787200000000003</v>
      </c>
      <c r="P32" s="275">
        <v>0.49485000000000001</v>
      </c>
    </row>
    <row r="33" spans="1:16">
      <c r="A33" s="239">
        <v>2039</v>
      </c>
      <c r="B33" s="276">
        <v>0.57650599999999996</v>
      </c>
      <c r="C33" s="276">
        <v>0.61279799999999995</v>
      </c>
      <c r="D33" s="276">
        <v>0.540215</v>
      </c>
      <c r="E33" s="274">
        <v>2039</v>
      </c>
      <c r="F33" s="276">
        <v>1.8470420000000001</v>
      </c>
      <c r="G33" s="276">
        <v>1.9219520000000001</v>
      </c>
      <c r="H33" s="276">
        <v>1.7705690000000001</v>
      </c>
      <c r="I33" s="274">
        <v>2039</v>
      </c>
      <c r="J33" s="276">
        <v>1.4422269999999999</v>
      </c>
      <c r="K33" s="276">
        <v>1.524122</v>
      </c>
      <c r="L33" s="276">
        <v>1.36</v>
      </c>
      <c r="M33" s="274">
        <v>2039</v>
      </c>
      <c r="N33" s="276">
        <v>0.52192000000000005</v>
      </c>
      <c r="O33" s="276">
        <v>0.55004399999999998</v>
      </c>
      <c r="P33" s="276">
        <v>0.49445600000000001</v>
      </c>
    </row>
    <row r="35" spans="1:16" ht="10.5" customHeight="1">
      <c r="A35" s="82" t="s">
        <v>55</v>
      </c>
    </row>
    <row r="36" spans="1:16" ht="10.5" customHeight="1">
      <c r="A36" s="418" t="s">
        <v>92</v>
      </c>
      <c r="B36" s="418"/>
      <c r="C36" s="418"/>
      <c r="D36" s="418"/>
      <c r="E36" s="78"/>
      <c r="F36" s="78"/>
    </row>
    <row r="37" spans="1:16" ht="10.5" customHeight="1"/>
    <row r="38" spans="1:16" ht="10.5" customHeight="1">
      <c r="A38" s="390" t="s">
        <v>79</v>
      </c>
      <c r="B38" s="390"/>
    </row>
    <row r="41" spans="1:16">
      <c r="D41" s="232"/>
      <c r="F41" s="232"/>
      <c r="G41" s="325"/>
    </row>
    <row r="42" spans="1:16">
      <c r="D42" s="165"/>
      <c r="E42" s="165"/>
      <c r="F42" s="232"/>
      <c r="G42" s="325"/>
    </row>
    <row r="43" spans="1:16">
      <c r="D43" s="165"/>
      <c r="E43" s="165"/>
      <c r="F43" s="232"/>
      <c r="G43" s="325"/>
    </row>
    <row r="44" spans="1:16">
      <c r="D44" s="165"/>
      <c r="E44" s="165"/>
      <c r="F44" s="232"/>
      <c r="G44" s="325"/>
    </row>
    <row r="45" spans="1:16">
      <c r="D45" s="165"/>
      <c r="E45" s="165"/>
      <c r="F45" s="232"/>
      <c r="G45" s="232"/>
    </row>
    <row r="46" spans="1:16">
      <c r="D46" s="232"/>
      <c r="F46" s="232"/>
      <c r="G46" s="232"/>
    </row>
  </sheetData>
  <mergeCells count="12">
    <mergeCell ref="A36:D36"/>
    <mergeCell ref="A38:B38"/>
    <mergeCell ref="B4:D4"/>
    <mergeCell ref="F4:H4"/>
    <mergeCell ref="A1:L1"/>
    <mergeCell ref="J4:L4"/>
    <mergeCell ref="N4:P4"/>
    <mergeCell ref="A2:C2"/>
    <mergeCell ref="B5:D5"/>
    <mergeCell ref="F5:H5"/>
    <mergeCell ref="J5:L5"/>
    <mergeCell ref="N5:P5"/>
  </mergeCells>
  <hyperlinks>
    <hyperlink ref="A2" location="Contents!A1" display="Back to contents page"/>
  </hyperlinks>
  <pageMargins left="0.75" right="0.75" top="1" bottom="1" header="0.5" footer="0.5"/>
  <pageSetup paperSize="9" scale="5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26" bestFit="1" customWidth="1"/>
    <col min="2" max="16384" width="9.140625" style="26"/>
  </cols>
  <sheetData>
    <row r="1" spans="1:13" ht="18" customHeight="1">
      <c r="A1" s="2" t="s">
        <v>45</v>
      </c>
      <c r="D1" s="4" t="s">
        <v>31</v>
      </c>
    </row>
    <row r="2" spans="1:13" s="86" customFormat="1" ht="18" customHeight="1">
      <c r="A2" s="85"/>
      <c r="B2" s="86" t="s">
        <v>78</v>
      </c>
      <c r="D2" s="87"/>
    </row>
    <row r="3" spans="1:13">
      <c r="A3" s="69" t="s">
        <v>46</v>
      </c>
      <c r="B3" s="64" t="s">
        <v>123</v>
      </c>
    </row>
    <row r="4" spans="1:13">
      <c r="A4" s="69" t="s">
        <v>47</v>
      </c>
      <c r="B4" s="64" t="s">
        <v>124</v>
      </c>
    </row>
    <row r="5" spans="1:13" ht="12.75" customHeight="1">
      <c r="A5" s="69" t="s">
        <v>48</v>
      </c>
      <c r="B5" s="90" t="s">
        <v>180</v>
      </c>
    </row>
    <row r="6" spans="1:13">
      <c r="A6" s="69" t="s">
        <v>80</v>
      </c>
      <c r="B6" s="65" t="s">
        <v>125</v>
      </c>
      <c r="C6" s="65"/>
      <c r="D6" s="65"/>
      <c r="E6" s="65"/>
    </row>
    <row r="7" spans="1:13">
      <c r="A7" s="69"/>
      <c r="B7" s="66" t="s">
        <v>79</v>
      </c>
      <c r="C7" s="65"/>
      <c r="D7" s="65"/>
      <c r="E7" s="65"/>
      <c r="F7" s="65"/>
      <c r="G7" s="65"/>
    </row>
    <row r="8" spans="1:13">
      <c r="A8" s="69"/>
    </row>
    <row r="9" spans="1:13" ht="12.75" customHeight="1">
      <c r="A9" s="33" t="s">
        <v>85</v>
      </c>
      <c r="B9" s="91" t="s">
        <v>78</v>
      </c>
      <c r="C9" s="70"/>
      <c r="D9" s="70"/>
      <c r="E9" s="70"/>
      <c r="F9" s="70"/>
      <c r="G9" s="70"/>
      <c r="H9" s="70"/>
      <c r="I9" s="70"/>
      <c r="J9" s="70"/>
      <c r="K9" s="70"/>
      <c r="L9" s="70"/>
      <c r="M9" s="70"/>
    </row>
    <row r="10" spans="1:13" s="62" customFormat="1" ht="12.75" customHeight="1">
      <c r="A10" s="95" t="s">
        <v>89</v>
      </c>
      <c r="B10" s="24" t="s">
        <v>126</v>
      </c>
      <c r="C10" s="94"/>
      <c r="D10" s="94"/>
      <c r="E10" s="94"/>
      <c r="F10" s="94"/>
      <c r="G10" s="94"/>
      <c r="H10" s="94"/>
      <c r="I10" s="94"/>
      <c r="J10" s="94"/>
      <c r="K10" s="94"/>
      <c r="L10" s="94"/>
      <c r="M10" s="94"/>
    </row>
    <row r="11" spans="1:13" s="62" customFormat="1" ht="12.75" customHeight="1">
      <c r="A11" s="95" t="s">
        <v>90</v>
      </c>
      <c r="B11" s="62" t="s">
        <v>127</v>
      </c>
    </row>
    <row r="12" spans="1:13" s="62" customFormat="1" ht="12.75" customHeight="1">
      <c r="A12" s="95" t="s">
        <v>91</v>
      </c>
      <c r="B12" s="62" t="s">
        <v>241</v>
      </c>
    </row>
    <row r="13" spans="1:13" s="62" customFormat="1" ht="12.75" customHeight="1">
      <c r="A13" s="95"/>
      <c r="B13" s="128" t="s">
        <v>242</v>
      </c>
    </row>
    <row r="14" spans="1:13" s="62" customFormat="1" ht="12.75" customHeight="1">
      <c r="A14" s="95" t="s">
        <v>93</v>
      </c>
      <c r="B14" s="62" t="s">
        <v>128</v>
      </c>
    </row>
    <row r="15" spans="1:13" s="62" customFormat="1" ht="12.75" customHeight="1">
      <c r="A15" s="95" t="s">
        <v>95</v>
      </c>
      <c r="B15" s="126" t="s">
        <v>181</v>
      </c>
    </row>
    <row r="16" spans="1:13" s="62" customFormat="1" ht="12.75" customHeight="1">
      <c r="A16" s="95" t="s">
        <v>87</v>
      </c>
      <c r="B16" s="96" t="s">
        <v>129</v>
      </c>
    </row>
    <row r="17" spans="1:2" s="62" customFormat="1" ht="12.75" customHeight="1">
      <c r="A17" s="95" t="s">
        <v>88</v>
      </c>
      <c r="B17" s="96" t="s">
        <v>130</v>
      </c>
    </row>
    <row r="18" spans="1:2" s="62" customFormat="1" ht="11.25">
      <c r="A18" s="95" t="s">
        <v>97</v>
      </c>
      <c r="B18" s="96">
        <f>VALUE(B16)+1</f>
        <v>2015</v>
      </c>
    </row>
    <row r="19" spans="1:2" s="62" customFormat="1" ht="11.25">
      <c r="A19" s="95" t="s">
        <v>165</v>
      </c>
      <c r="B19" s="278">
        <f>B16-2</f>
        <v>2012</v>
      </c>
    </row>
    <row r="20" spans="1:2" s="62" customFormat="1" ht="11.25"/>
    <row r="21" spans="1:2">
      <c r="A21" s="72"/>
    </row>
  </sheetData>
  <hyperlinks>
    <hyperlink ref="D1" location="Contents!A1" display="Back to contents page "/>
  </hyperlinks>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sqref="A1:N1"/>
    </sheetView>
  </sheetViews>
  <sheetFormatPr defaultRowHeight="12.75"/>
  <cols>
    <col min="1" max="16384" width="9.140625" style="25"/>
  </cols>
  <sheetData>
    <row r="1" spans="1:16" ht="18" customHeight="1">
      <c r="A1" s="413" t="s">
        <v>260</v>
      </c>
      <c r="B1" s="413"/>
      <c r="C1" s="413"/>
      <c r="D1" s="413"/>
      <c r="E1" s="413"/>
      <c r="F1" s="413"/>
      <c r="G1" s="413"/>
      <c r="H1" s="413"/>
      <c r="I1" s="413"/>
      <c r="J1" s="413"/>
      <c r="K1" s="413"/>
      <c r="L1" s="413"/>
      <c r="M1" s="413"/>
      <c r="N1" s="413"/>
      <c r="O1" s="3"/>
      <c r="P1" s="3"/>
    </row>
    <row r="23" spans="1:17" s="352" customFormat="1" ht="11.25">
      <c r="A23" s="80" t="s">
        <v>55</v>
      </c>
      <c r="B23" s="364"/>
      <c r="C23" s="364"/>
      <c r="D23" s="364"/>
      <c r="E23" s="364"/>
      <c r="F23" s="364"/>
      <c r="G23" s="364"/>
      <c r="H23" s="364"/>
      <c r="I23" s="364"/>
    </row>
    <row r="24" spans="1:17" s="352" customFormat="1" ht="11.25">
      <c r="A24" s="410" t="s">
        <v>184</v>
      </c>
      <c r="B24" s="410"/>
      <c r="C24" s="410"/>
      <c r="D24" s="410"/>
      <c r="E24" s="410"/>
      <c r="F24" s="410"/>
      <c r="G24" s="410"/>
      <c r="H24" s="365"/>
      <c r="I24" s="365"/>
      <c r="J24" s="365"/>
      <c r="K24" s="365"/>
      <c r="L24" s="365"/>
      <c r="M24" s="365"/>
      <c r="N24" s="365"/>
      <c r="O24" s="365"/>
      <c r="P24" s="365"/>
      <c r="Q24" s="365"/>
    </row>
    <row r="25" spans="1:17" s="352" customFormat="1" ht="11.25"/>
    <row r="26" spans="1:17" s="352" customFormat="1" ht="11.25">
      <c r="A26" s="372" t="s">
        <v>79</v>
      </c>
      <c r="B26" s="372"/>
    </row>
    <row r="27" spans="1:17" s="352" customFormat="1" ht="11.25"/>
    <row r="29" spans="1:17" ht="15.75">
      <c r="A29" s="202"/>
      <c r="C29" s="122"/>
    </row>
  </sheetData>
  <mergeCells count="3">
    <mergeCell ref="A1:N1"/>
    <mergeCell ref="A24:G24"/>
    <mergeCell ref="A26:B26"/>
  </mergeCells>
  <pageMargins left="0.7" right="0.7" top="0.75" bottom="0.75" header="0.3" footer="0.3"/>
  <pageSetup paperSize="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6"/>
  <sheetViews>
    <sheetView workbookViewId="0">
      <selection sqref="A1:I1"/>
    </sheetView>
  </sheetViews>
  <sheetFormatPr defaultRowHeight="12.75"/>
  <cols>
    <col min="1" max="1" width="8.7109375" style="52" customWidth="1"/>
    <col min="2" max="4" width="16.85546875" style="52" customWidth="1"/>
    <col min="5" max="5" width="9.140625" style="240"/>
    <col min="6" max="6" width="8.7109375" style="52" customWidth="1"/>
    <col min="7" max="7" width="16.85546875" style="52" bestFit="1" customWidth="1"/>
    <col min="8" max="8" width="17.28515625" style="52" bestFit="1" customWidth="1"/>
    <col min="9" max="9" width="17" style="52" bestFit="1" customWidth="1"/>
    <col min="10" max="256" width="9.140625" style="52"/>
    <col min="257" max="257" width="13.28515625" style="52" customWidth="1"/>
    <col min="258" max="512" width="9.140625" style="52"/>
    <col min="513" max="513" width="13.28515625" style="52" customWidth="1"/>
    <col min="514" max="768" width="9.140625" style="52"/>
    <col min="769" max="769" width="13.28515625" style="52" customWidth="1"/>
    <col min="770" max="1024" width="9.140625" style="52"/>
    <col min="1025" max="1025" width="13.28515625" style="52" customWidth="1"/>
    <col min="1026" max="1280" width="9.140625" style="52"/>
    <col min="1281" max="1281" width="13.28515625" style="52" customWidth="1"/>
    <col min="1282" max="1536" width="9.140625" style="52"/>
    <col min="1537" max="1537" width="13.28515625" style="52" customWidth="1"/>
    <col min="1538" max="1792" width="9.140625" style="52"/>
    <col min="1793" max="1793" width="13.28515625" style="52" customWidth="1"/>
    <col min="1794" max="2048" width="9.140625" style="52"/>
    <col min="2049" max="2049" width="13.28515625" style="52" customWidth="1"/>
    <col min="2050" max="2304" width="9.140625" style="52"/>
    <col min="2305" max="2305" width="13.28515625" style="52" customWidth="1"/>
    <col min="2306" max="2560" width="9.140625" style="52"/>
    <col min="2561" max="2561" width="13.28515625" style="52" customWidth="1"/>
    <col min="2562" max="2816" width="9.140625" style="52"/>
    <col min="2817" max="2817" width="13.28515625" style="52" customWidth="1"/>
    <col min="2818" max="3072" width="9.140625" style="52"/>
    <col min="3073" max="3073" width="13.28515625" style="52" customWidth="1"/>
    <col min="3074" max="3328" width="9.140625" style="52"/>
    <col min="3329" max="3329" width="13.28515625" style="52" customWidth="1"/>
    <col min="3330" max="3584" width="9.140625" style="52"/>
    <col min="3585" max="3585" width="13.28515625" style="52" customWidth="1"/>
    <col min="3586" max="3840" width="9.140625" style="52"/>
    <col min="3841" max="3841" width="13.28515625" style="52" customWidth="1"/>
    <col min="3842" max="4096" width="9.140625" style="52"/>
    <col min="4097" max="4097" width="13.28515625" style="52" customWidth="1"/>
    <col min="4098" max="4352" width="9.140625" style="52"/>
    <col min="4353" max="4353" width="13.28515625" style="52" customWidth="1"/>
    <col min="4354" max="4608" width="9.140625" style="52"/>
    <col min="4609" max="4609" width="13.28515625" style="52" customWidth="1"/>
    <col min="4610" max="4864" width="9.140625" style="52"/>
    <col min="4865" max="4865" width="13.28515625" style="52" customWidth="1"/>
    <col min="4866" max="5120" width="9.140625" style="52"/>
    <col min="5121" max="5121" width="13.28515625" style="52" customWidth="1"/>
    <col min="5122" max="5376" width="9.140625" style="52"/>
    <col min="5377" max="5377" width="13.28515625" style="52" customWidth="1"/>
    <col min="5378" max="5632" width="9.140625" style="52"/>
    <col min="5633" max="5633" width="13.28515625" style="52" customWidth="1"/>
    <col min="5634" max="5888" width="9.140625" style="52"/>
    <col min="5889" max="5889" width="13.28515625" style="52" customWidth="1"/>
    <col min="5890" max="6144" width="9.140625" style="52"/>
    <col min="6145" max="6145" width="13.28515625" style="52" customWidth="1"/>
    <col min="6146" max="6400" width="9.140625" style="52"/>
    <col min="6401" max="6401" width="13.28515625" style="52" customWidth="1"/>
    <col min="6402" max="6656" width="9.140625" style="52"/>
    <col min="6657" max="6657" width="13.28515625" style="52" customWidth="1"/>
    <col min="6658" max="6912" width="9.140625" style="52"/>
    <col min="6913" max="6913" width="13.28515625" style="52" customWidth="1"/>
    <col min="6914" max="7168" width="9.140625" style="52"/>
    <col min="7169" max="7169" width="13.28515625" style="52" customWidth="1"/>
    <col min="7170" max="7424" width="9.140625" style="52"/>
    <col min="7425" max="7425" width="13.28515625" style="52" customWidth="1"/>
    <col min="7426" max="7680" width="9.140625" style="52"/>
    <col min="7681" max="7681" width="13.28515625" style="52" customWidth="1"/>
    <col min="7682" max="7936" width="9.140625" style="52"/>
    <col min="7937" max="7937" width="13.28515625" style="52" customWidth="1"/>
    <col min="7938" max="8192" width="9.140625" style="52"/>
    <col min="8193" max="8193" width="13.28515625" style="52" customWidth="1"/>
    <col min="8194" max="8448" width="9.140625" style="52"/>
    <col min="8449" max="8449" width="13.28515625" style="52" customWidth="1"/>
    <col min="8450" max="8704" width="9.140625" style="52"/>
    <col min="8705" max="8705" width="13.28515625" style="52" customWidth="1"/>
    <col min="8706" max="8960" width="9.140625" style="52"/>
    <col min="8961" max="8961" width="13.28515625" style="52" customWidth="1"/>
    <col min="8962" max="9216" width="9.140625" style="52"/>
    <col min="9217" max="9217" width="13.28515625" style="52" customWidth="1"/>
    <col min="9218" max="9472" width="9.140625" style="52"/>
    <col min="9473" max="9473" width="13.28515625" style="52" customWidth="1"/>
    <col min="9474" max="9728" width="9.140625" style="52"/>
    <col min="9729" max="9729" width="13.28515625" style="52" customWidth="1"/>
    <col min="9730" max="9984" width="9.140625" style="52"/>
    <col min="9985" max="9985" width="13.28515625" style="52" customWidth="1"/>
    <col min="9986" max="10240" width="9.140625" style="52"/>
    <col min="10241" max="10241" width="13.28515625" style="52" customWidth="1"/>
    <col min="10242" max="10496" width="9.140625" style="52"/>
    <col min="10497" max="10497" width="13.28515625" style="52" customWidth="1"/>
    <col min="10498" max="10752" width="9.140625" style="52"/>
    <col min="10753" max="10753" width="13.28515625" style="52" customWidth="1"/>
    <col min="10754" max="11008" width="9.140625" style="52"/>
    <col min="11009" max="11009" width="13.28515625" style="52" customWidth="1"/>
    <col min="11010" max="11264" width="9.140625" style="52"/>
    <col min="11265" max="11265" width="13.28515625" style="52" customWidth="1"/>
    <col min="11266" max="11520" width="9.140625" style="52"/>
    <col min="11521" max="11521" width="13.28515625" style="52" customWidth="1"/>
    <col min="11522" max="11776" width="9.140625" style="52"/>
    <col min="11777" max="11777" width="13.28515625" style="52" customWidth="1"/>
    <col min="11778" max="12032" width="9.140625" style="52"/>
    <col min="12033" max="12033" width="13.28515625" style="52" customWidth="1"/>
    <col min="12034" max="12288" width="9.140625" style="52"/>
    <col min="12289" max="12289" width="13.28515625" style="52" customWidth="1"/>
    <col min="12290" max="12544" width="9.140625" style="52"/>
    <col min="12545" max="12545" width="13.28515625" style="52" customWidth="1"/>
    <col min="12546" max="12800" width="9.140625" style="52"/>
    <col min="12801" max="12801" width="13.28515625" style="52" customWidth="1"/>
    <col min="12802" max="13056" width="9.140625" style="52"/>
    <col min="13057" max="13057" width="13.28515625" style="52" customWidth="1"/>
    <col min="13058" max="13312" width="9.140625" style="52"/>
    <col min="13313" max="13313" width="13.28515625" style="52" customWidth="1"/>
    <col min="13314" max="13568" width="9.140625" style="52"/>
    <col min="13569" max="13569" width="13.28515625" style="52" customWidth="1"/>
    <col min="13570" max="13824" width="9.140625" style="52"/>
    <col min="13825" max="13825" width="13.28515625" style="52" customWidth="1"/>
    <col min="13826" max="14080" width="9.140625" style="52"/>
    <col min="14081" max="14081" width="13.28515625" style="52" customWidth="1"/>
    <col min="14082" max="14336" width="9.140625" style="52"/>
    <col min="14337" max="14337" width="13.28515625" style="52" customWidth="1"/>
    <col min="14338" max="14592" width="9.140625" style="52"/>
    <col min="14593" max="14593" width="13.28515625" style="52" customWidth="1"/>
    <col min="14594" max="14848" width="9.140625" style="52"/>
    <col min="14849" max="14849" width="13.28515625" style="52" customWidth="1"/>
    <col min="14850" max="15104" width="9.140625" style="52"/>
    <col min="15105" max="15105" width="13.28515625" style="52" customWidth="1"/>
    <col min="15106" max="15360" width="9.140625" style="52"/>
    <col min="15361" max="15361" width="13.28515625" style="52" customWidth="1"/>
    <col min="15362" max="15616" width="9.140625" style="52"/>
    <col min="15617" max="15617" width="13.28515625" style="52" customWidth="1"/>
    <col min="15618" max="15872" width="9.140625" style="52"/>
    <col min="15873" max="15873" width="13.28515625" style="52" customWidth="1"/>
    <col min="15874" max="16128" width="9.140625" style="52"/>
    <col min="16129" max="16129" width="13.28515625" style="52" customWidth="1"/>
    <col min="16130" max="16384" width="9.140625" style="52"/>
  </cols>
  <sheetData>
    <row r="1" spans="1:14" ht="18" customHeight="1">
      <c r="A1" s="420" t="s">
        <v>260</v>
      </c>
      <c r="B1" s="420"/>
      <c r="C1" s="420"/>
      <c r="D1" s="420"/>
      <c r="E1" s="420"/>
      <c r="F1" s="420"/>
      <c r="G1" s="420"/>
      <c r="H1" s="420"/>
      <c r="I1" s="420"/>
      <c r="J1" s="370"/>
      <c r="K1" s="370"/>
      <c r="L1" s="370"/>
      <c r="M1" s="370"/>
      <c r="N1" s="67"/>
    </row>
    <row r="2" spans="1:14">
      <c r="A2" s="416" t="s">
        <v>38</v>
      </c>
      <c r="B2" s="416"/>
      <c r="C2" s="416"/>
    </row>
    <row r="3" spans="1:14">
      <c r="A3" s="231"/>
      <c r="B3" s="231"/>
      <c r="C3" s="231"/>
    </row>
    <row r="4" spans="1:14" s="335" customFormat="1" ht="17.25" customHeight="1">
      <c r="B4" s="421" t="s">
        <v>74</v>
      </c>
      <c r="C4" s="421"/>
      <c r="D4" s="421"/>
      <c r="E4" s="336"/>
      <c r="G4" s="421" t="s">
        <v>150</v>
      </c>
      <c r="H4" s="421"/>
      <c r="I4" s="421"/>
    </row>
    <row r="5" spans="1:14" s="337" customFormat="1" ht="17.25" customHeight="1">
      <c r="B5" s="417" t="str">
        <f>'Fig 18 data'!B5</f>
        <v>S21000003</v>
      </c>
      <c r="C5" s="417"/>
      <c r="D5" s="417"/>
      <c r="E5" s="338"/>
      <c r="G5" s="417" t="str">
        <f>'Fig 14 data'!B7</f>
        <v>S21000002</v>
      </c>
      <c r="H5" s="417"/>
      <c r="I5" s="417"/>
    </row>
    <row r="6" spans="1:14" ht="17.25" customHeight="1">
      <c r="A6" s="235" t="s">
        <v>32</v>
      </c>
      <c r="B6" s="235" t="s">
        <v>70</v>
      </c>
      <c r="C6" s="235" t="s">
        <v>71</v>
      </c>
      <c r="D6" s="235" t="s">
        <v>72</v>
      </c>
      <c r="F6" s="236" t="s">
        <v>32</v>
      </c>
      <c r="G6" s="236" t="s">
        <v>70</v>
      </c>
      <c r="H6" s="236" t="s">
        <v>71</v>
      </c>
      <c r="I6" s="236" t="s">
        <v>72</v>
      </c>
    </row>
    <row r="7" spans="1:14" ht="17.25" hidden="1" customHeight="1">
      <c r="A7" s="237" t="s">
        <v>139</v>
      </c>
      <c r="B7" s="237" t="s">
        <v>140</v>
      </c>
      <c r="C7" s="237" t="s">
        <v>141</v>
      </c>
      <c r="D7" s="237" t="s">
        <v>144</v>
      </c>
      <c r="F7" s="238" t="s">
        <v>139</v>
      </c>
      <c r="G7" s="238" t="s">
        <v>140</v>
      </c>
      <c r="H7" s="238" t="s">
        <v>141</v>
      </c>
      <c r="I7" s="238" t="s">
        <v>144</v>
      </c>
    </row>
    <row r="8" spans="1:14">
      <c r="A8" s="52">
        <v>2014</v>
      </c>
      <c r="B8" s="339">
        <v>19.010000000000002</v>
      </c>
      <c r="C8" s="339">
        <v>19.010000000000002</v>
      </c>
      <c r="D8" s="339">
        <v>19.010000000000002</v>
      </c>
      <c r="F8" s="52">
        <v>2014</v>
      </c>
      <c r="G8" s="339">
        <v>14.928000000000001</v>
      </c>
      <c r="H8" s="339">
        <v>14.928000000000001</v>
      </c>
      <c r="I8" s="339">
        <v>14.928000000000001</v>
      </c>
    </row>
    <row r="9" spans="1:14">
      <c r="A9" s="52">
        <v>2015</v>
      </c>
      <c r="B9" s="339">
        <v>18.984999999999999</v>
      </c>
      <c r="C9" s="339">
        <v>18.988</v>
      </c>
      <c r="D9" s="339">
        <v>18.986000000000001</v>
      </c>
      <c r="F9" s="52">
        <v>2015</v>
      </c>
      <c r="G9" s="339">
        <v>14.882</v>
      </c>
      <c r="H9" s="339">
        <v>14.885999999999999</v>
      </c>
      <c r="I9" s="339">
        <v>14.884</v>
      </c>
    </row>
    <row r="10" spans="1:14">
      <c r="A10" s="52">
        <v>2016</v>
      </c>
      <c r="B10" s="339">
        <v>18.939</v>
      </c>
      <c r="C10" s="339">
        <v>18.948</v>
      </c>
      <c r="D10" s="339">
        <v>18.922999999999998</v>
      </c>
      <c r="F10" s="52">
        <v>2016</v>
      </c>
      <c r="G10" s="339">
        <v>14.821999999999999</v>
      </c>
      <c r="H10" s="339">
        <v>14.833</v>
      </c>
      <c r="I10" s="339">
        <v>14.816000000000001</v>
      </c>
    </row>
    <row r="11" spans="1:14">
      <c r="A11" s="52">
        <v>2017</v>
      </c>
      <c r="B11" s="339">
        <v>18.885999999999999</v>
      </c>
      <c r="C11" s="339">
        <v>18.896999999999998</v>
      </c>
      <c r="D11" s="339">
        <v>18.852</v>
      </c>
      <c r="F11" s="52">
        <v>2017</v>
      </c>
      <c r="G11" s="339">
        <v>14.77</v>
      </c>
      <c r="H11" s="339">
        <v>14.781000000000001</v>
      </c>
      <c r="I11" s="339">
        <v>14.757999999999999</v>
      </c>
    </row>
    <row r="12" spans="1:14">
      <c r="A12" s="52">
        <v>2018</v>
      </c>
      <c r="B12" s="339">
        <v>18.855</v>
      </c>
      <c r="C12" s="339">
        <v>18.866</v>
      </c>
      <c r="D12" s="339">
        <v>18.802</v>
      </c>
      <c r="F12" s="52">
        <v>2018</v>
      </c>
      <c r="G12" s="339">
        <v>14.726000000000001</v>
      </c>
      <c r="H12" s="339">
        <v>14.733000000000001</v>
      </c>
      <c r="I12" s="339">
        <v>14.71</v>
      </c>
    </row>
    <row r="13" spans="1:14">
      <c r="A13" s="52">
        <v>2019</v>
      </c>
      <c r="B13" s="339">
        <v>18.832000000000001</v>
      </c>
      <c r="C13" s="339">
        <v>18.859000000000002</v>
      </c>
      <c r="D13" s="339">
        <v>18.766999999999999</v>
      </c>
      <c r="F13" s="52">
        <v>2019</v>
      </c>
      <c r="G13" s="339">
        <v>14.696999999999999</v>
      </c>
      <c r="H13" s="339">
        <v>14.712999999999999</v>
      </c>
      <c r="I13" s="339">
        <v>14.683</v>
      </c>
    </row>
    <row r="14" spans="1:14">
      <c r="A14" s="52">
        <v>2020</v>
      </c>
      <c r="B14" s="339">
        <v>18.818000000000001</v>
      </c>
      <c r="C14" s="339">
        <v>18.850999999999999</v>
      </c>
      <c r="D14" s="339">
        <v>18.734000000000002</v>
      </c>
      <c r="F14" s="52">
        <v>2020</v>
      </c>
      <c r="G14" s="339">
        <v>14.656000000000001</v>
      </c>
      <c r="H14" s="339">
        <v>14.682</v>
      </c>
      <c r="I14" s="339">
        <v>14.651</v>
      </c>
    </row>
    <row r="15" spans="1:14">
      <c r="A15" s="52">
        <v>2021</v>
      </c>
      <c r="B15" s="339">
        <v>18.803000000000001</v>
      </c>
      <c r="C15" s="339">
        <v>18.841000000000001</v>
      </c>
      <c r="D15" s="339">
        <v>18.696999999999999</v>
      </c>
      <c r="F15" s="52">
        <v>2021</v>
      </c>
      <c r="G15" s="339">
        <v>14.615</v>
      </c>
      <c r="H15" s="339">
        <v>14.645</v>
      </c>
      <c r="I15" s="339">
        <v>14.613</v>
      </c>
    </row>
    <row r="16" spans="1:14">
      <c r="A16" s="52">
        <v>2022</v>
      </c>
      <c r="B16" s="339">
        <v>18.785</v>
      </c>
      <c r="C16" s="339">
        <v>18.835000000000001</v>
      </c>
      <c r="D16" s="339">
        <v>18.664000000000001</v>
      </c>
      <c r="F16" s="52">
        <v>2022</v>
      </c>
      <c r="G16" s="339">
        <v>14.564</v>
      </c>
      <c r="H16" s="339">
        <v>14.599</v>
      </c>
      <c r="I16" s="339">
        <v>14.563000000000001</v>
      </c>
    </row>
    <row r="17" spans="1:9">
      <c r="A17" s="52">
        <v>2023</v>
      </c>
      <c r="B17" s="339">
        <v>18.77</v>
      </c>
      <c r="C17" s="339">
        <v>18.829999999999998</v>
      </c>
      <c r="D17" s="339">
        <v>18.641999999999999</v>
      </c>
      <c r="F17" s="52">
        <v>2023</v>
      </c>
      <c r="G17" s="339">
        <v>14.516999999999999</v>
      </c>
      <c r="H17" s="339">
        <v>14.568</v>
      </c>
      <c r="I17" s="339">
        <v>14.507999999999999</v>
      </c>
    </row>
    <row r="18" spans="1:9">
      <c r="A18" s="52">
        <v>2024</v>
      </c>
      <c r="B18" s="339">
        <v>18.754999999999999</v>
      </c>
      <c r="C18" s="339">
        <v>18.829999999999998</v>
      </c>
      <c r="D18" s="339">
        <v>18.613</v>
      </c>
      <c r="F18" s="52">
        <v>2024</v>
      </c>
      <c r="G18" s="339">
        <v>14.456</v>
      </c>
      <c r="H18" s="339">
        <v>14.512</v>
      </c>
      <c r="I18" s="339">
        <v>14.45</v>
      </c>
    </row>
    <row r="19" spans="1:9">
      <c r="A19" s="52">
        <v>2025</v>
      </c>
      <c r="B19" s="339">
        <v>18.754999999999999</v>
      </c>
      <c r="C19" s="339">
        <v>18.832999999999998</v>
      </c>
      <c r="D19" s="339">
        <v>18.594000000000001</v>
      </c>
      <c r="F19" s="52">
        <v>2025</v>
      </c>
      <c r="G19" s="339">
        <v>14.398999999999999</v>
      </c>
      <c r="H19" s="339">
        <v>14.457000000000001</v>
      </c>
      <c r="I19" s="339">
        <v>14.401999999999999</v>
      </c>
    </row>
    <row r="20" spans="1:9">
      <c r="A20" s="52">
        <v>2026</v>
      </c>
      <c r="B20" s="339">
        <v>18.748000000000001</v>
      </c>
      <c r="C20" s="339">
        <v>18.832000000000001</v>
      </c>
      <c r="D20" s="339">
        <v>18.568999999999999</v>
      </c>
      <c r="F20" s="52">
        <v>2026</v>
      </c>
      <c r="G20" s="339">
        <v>14.34</v>
      </c>
      <c r="H20" s="339">
        <v>14.407999999999999</v>
      </c>
      <c r="I20" s="339">
        <v>14.343999999999999</v>
      </c>
    </row>
    <row r="21" spans="1:9">
      <c r="A21" s="52">
        <v>2027</v>
      </c>
      <c r="B21" s="339">
        <v>18.73</v>
      </c>
      <c r="C21" s="339">
        <v>18.824999999999999</v>
      </c>
      <c r="D21" s="339">
        <v>18.533000000000001</v>
      </c>
      <c r="F21" s="52">
        <v>2027</v>
      </c>
      <c r="G21" s="339">
        <v>14.285</v>
      </c>
      <c r="H21" s="339">
        <v>14.343999999999999</v>
      </c>
      <c r="I21" s="339">
        <v>14.282</v>
      </c>
    </row>
    <row r="22" spans="1:9">
      <c r="A22" s="52">
        <v>2028</v>
      </c>
      <c r="B22" s="339">
        <v>18.710999999999999</v>
      </c>
      <c r="C22" s="339">
        <v>18.815000000000001</v>
      </c>
      <c r="D22" s="339">
        <v>18.492000000000001</v>
      </c>
      <c r="F22" s="52">
        <v>2028</v>
      </c>
      <c r="G22" s="339">
        <v>14.239000000000001</v>
      </c>
      <c r="H22" s="339">
        <v>14.298</v>
      </c>
      <c r="I22" s="339">
        <v>14.238</v>
      </c>
    </row>
    <row r="23" spans="1:9">
      <c r="A23" s="52">
        <v>2029</v>
      </c>
      <c r="B23" s="339">
        <v>18.695</v>
      </c>
      <c r="C23" s="339">
        <v>18.808</v>
      </c>
      <c r="D23" s="339">
        <v>18.456</v>
      </c>
      <c r="F23" s="52">
        <v>2029</v>
      </c>
      <c r="G23" s="339">
        <v>14.182</v>
      </c>
      <c r="H23" s="339">
        <v>14.249000000000001</v>
      </c>
      <c r="I23" s="339">
        <v>14.180999999999999</v>
      </c>
    </row>
    <row r="24" spans="1:9">
      <c r="A24" s="52">
        <v>2030</v>
      </c>
      <c r="B24" s="339">
        <v>18.678000000000001</v>
      </c>
      <c r="C24" s="339">
        <v>18.806000000000001</v>
      </c>
      <c r="D24" s="339">
        <v>18.417999999999999</v>
      </c>
      <c r="F24" s="52">
        <v>2030</v>
      </c>
      <c r="G24" s="339">
        <v>14.124000000000001</v>
      </c>
      <c r="H24" s="339">
        <v>14.191000000000001</v>
      </c>
      <c r="I24" s="339">
        <v>14.129</v>
      </c>
    </row>
    <row r="25" spans="1:9">
      <c r="A25" s="52">
        <v>2031</v>
      </c>
      <c r="B25" s="339">
        <v>18.657</v>
      </c>
      <c r="C25" s="339">
        <v>18.795000000000002</v>
      </c>
      <c r="D25" s="339">
        <v>18.367999999999999</v>
      </c>
      <c r="F25" s="52">
        <v>2031</v>
      </c>
      <c r="G25" s="339">
        <v>14.076000000000001</v>
      </c>
      <c r="H25" s="339">
        <v>14.144</v>
      </c>
      <c r="I25" s="339">
        <v>14.077</v>
      </c>
    </row>
    <row r="26" spans="1:9">
      <c r="A26" s="52">
        <v>2032</v>
      </c>
      <c r="B26" s="339">
        <v>18.631</v>
      </c>
      <c r="C26" s="339">
        <v>18.783000000000001</v>
      </c>
      <c r="D26" s="339">
        <v>18.32</v>
      </c>
      <c r="F26" s="52">
        <v>2032</v>
      </c>
      <c r="G26" s="339">
        <v>14.013999999999999</v>
      </c>
      <c r="H26" s="339">
        <v>14.085000000000001</v>
      </c>
      <c r="I26" s="339">
        <v>14.023</v>
      </c>
    </row>
    <row r="27" spans="1:9">
      <c r="A27" s="52">
        <v>2033</v>
      </c>
      <c r="B27" s="339">
        <v>18.585000000000001</v>
      </c>
      <c r="C27" s="339">
        <v>18.757000000000001</v>
      </c>
      <c r="D27" s="339">
        <v>18.256</v>
      </c>
      <c r="F27" s="52">
        <v>2033</v>
      </c>
      <c r="G27" s="339">
        <v>13.942</v>
      </c>
      <c r="H27" s="339">
        <v>14.026999999999999</v>
      </c>
      <c r="I27" s="339">
        <v>13.958</v>
      </c>
    </row>
    <row r="28" spans="1:9">
      <c r="A28" s="52">
        <v>2034</v>
      </c>
      <c r="B28" s="339">
        <v>18.547999999999998</v>
      </c>
      <c r="C28" s="339">
        <v>18.725999999999999</v>
      </c>
      <c r="D28" s="339">
        <v>18.199000000000002</v>
      </c>
      <c r="F28" s="52">
        <v>2034</v>
      </c>
      <c r="G28" s="339">
        <v>13.87</v>
      </c>
      <c r="H28" s="339">
        <v>13.967000000000001</v>
      </c>
      <c r="I28" s="339">
        <v>13.9</v>
      </c>
    </row>
    <row r="29" spans="1:9">
      <c r="A29" s="52">
        <v>2035</v>
      </c>
      <c r="B29" s="339">
        <v>18.510999999999999</v>
      </c>
      <c r="C29" s="339">
        <v>18.704999999999998</v>
      </c>
      <c r="D29" s="339">
        <v>18.13</v>
      </c>
      <c r="F29" s="52">
        <v>2035</v>
      </c>
      <c r="G29" s="339">
        <v>13.817</v>
      </c>
      <c r="H29" s="339">
        <v>13.919</v>
      </c>
      <c r="I29" s="339">
        <v>13.852</v>
      </c>
    </row>
    <row r="30" spans="1:9">
      <c r="A30" s="52">
        <v>2036</v>
      </c>
      <c r="B30" s="339">
        <v>18.474</v>
      </c>
      <c r="C30" s="339">
        <v>18.681000000000001</v>
      </c>
      <c r="D30" s="339">
        <v>18.068999999999999</v>
      </c>
      <c r="F30" s="52">
        <v>2036</v>
      </c>
      <c r="G30" s="339">
        <v>13.749000000000001</v>
      </c>
      <c r="H30" s="339">
        <v>13.856999999999999</v>
      </c>
      <c r="I30" s="339">
        <v>13.798</v>
      </c>
    </row>
    <row r="31" spans="1:9">
      <c r="A31" s="232">
        <v>2037</v>
      </c>
      <c r="B31" s="339">
        <v>18.43</v>
      </c>
      <c r="C31" s="339">
        <v>18.649000000000001</v>
      </c>
      <c r="D31" s="339">
        <v>17.994</v>
      </c>
      <c r="F31" s="52">
        <v>2037</v>
      </c>
      <c r="G31" s="339">
        <v>13.673</v>
      </c>
      <c r="H31" s="339">
        <v>13.784000000000001</v>
      </c>
      <c r="I31" s="339">
        <v>13.728999999999999</v>
      </c>
    </row>
    <row r="32" spans="1:9">
      <c r="A32" s="52">
        <v>2038</v>
      </c>
      <c r="B32" s="339">
        <v>18.379000000000001</v>
      </c>
      <c r="C32" s="339">
        <v>18.605</v>
      </c>
      <c r="D32" s="339">
        <v>17.913</v>
      </c>
      <c r="F32" s="52">
        <v>2038</v>
      </c>
      <c r="G32" s="339">
        <v>13.614000000000001</v>
      </c>
      <c r="H32" s="339">
        <v>13.727</v>
      </c>
      <c r="I32" s="339">
        <v>13.673</v>
      </c>
    </row>
    <row r="33" spans="1:9">
      <c r="A33" s="239">
        <v>2039</v>
      </c>
      <c r="B33" s="340">
        <v>18.337</v>
      </c>
      <c r="C33" s="340">
        <v>18.574999999999999</v>
      </c>
      <c r="D33" s="340">
        <v>17.841999999999999</v>
      </c>
      <c r="F33" s="239">
        <v>2039</v>
      </c>
      <c r="G33" s="340">
        <v>13.542999999999999</v>
      </c>
      <c r="H33" s="340">
        <v>13.662000000000001</v>
      </c>
      <c r="I33" s="340">
        <v>13.614000000000001</v>
      </c>
    </row>
    <row r="34" spans="1:9">
      <c r="D34" s="53" t="s">
        <v>113</v>
      </c>
      <c r="I34" s="53" t="s">
        <v>113</v>
      </c>
    </row>
    <row r="36" spans="1:9">
      <c r="A36" s="390" t="str">
        <f>'Metadata Text'!B7</f>
        <v>© Crown Copyright 2016</v>
      </c>
      <c r="B36" s="390"/>
    </row>
  </sheetData>
  <mergeCells count="7">
    <mergeCell ref="A1:I1"/>
    <mergeCell ref="A2:C2"/>
    <mergeCell ref="A36:B36"/>
    <mergeCell ref="B4:D4"/>
    <mergeCell ref="G4:I4"/>
    <mergeCell ref="B5:D5"/>
    <mergeCell ref="G5:I5"/>
  </mergeCells>
  <hyperlinks>
    <hyperlink ref="A2" location="Contents!A1" display="Back to contents page"/>
  </hyperlinks>
  <pageMargins left="0.75" right="0.75" top="1" bottom="1" header="0.5" footer="0.5"/>
  <pageSetup paperSize="9" scale="5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9"/>
  <sheetViews>
    <sheetView zoomScaleNormal="100" workbookViewId="0">
      <selection sqref="A1:I1"/>
    </sheetView>
  </sheetViews>
  <sheetFormatPr defaultRowHeight="12.75"/>
  <cols>
    <col min="1" max="1" width="14.7109375" style="66" customWidth="1"/>
    <col min="2" max="2" width="21.7109375" style="104" customWidth="1"/>
    <col min="3" max="3" width="13.7109375" style="104" customWidth="1"/>
    <col min="4" max="4" width="9" style="19" bestFit="1" customWidth="1"/>
    <col min="5" max="5" width="9.140625" style="19"/>
    <col min="6" max="6" width="11.42578125" style="19" customWidth="1"/>
    <col min="7" max="16384" width="9.140625" style="19"/>
  </cols>
  <sheetData>
    <row r="1" spans="1:11" ht="18" customHeight="1">
      <c r="A1" s="385" t="str">
        <f>Contents!A6&amp;": "&amp;Contents!B6</f>
        <v>Figure 3 : Estimated population of Scotland, actual and projected (2014-based), 1964 to 2039</v>
      </c>
      <c r="B1" s="385"/>
      <c r="C1" s="385"/>
      <c r="D1" s="385"/>
      <c r="E1" s="385"/>
      <c r="F1" s="385"/>
      <c r="G1" s="385"/>
      <c r="H1" s="385"/>
      <c r="I1" s="385"/>
      <c r="J1" s="2"/>
      <c r="K1" s="2"/>
    </row>
    <row r="2" spans="1:11">
      <c r="A2" s="4" t="s">
        <v>31</v>
      </c>
      <c r="B2" s="92"/>
      <c r="C2" s="73"/>
      <c r="D2" s="97"/>
      <c r="E2" s="97"/>
      <c r="F2" s="97"/>
    </row>
    <row r="3" spans="1:11">
      <c r="A3" s="4"/>
      <c r="B3" s="92"/>
      <c r="C3" s="92"/>
      <c r="D3" s="97"/>
      <c r="E3" s="97"/>
      <c r="F3" s="97"/>
    </row>
    <row r="4" spans="1:11" s="101" customFormat="1" ht="18" customHeight="1">
      <c r="A4" s="386" t="s">
        <v>160</v>
      </c>
      <c r="B4" s="386"/>
      <c r="C4" s="92"/>
      <c r="D4" s="97"/>
      <c r="E4" s="97"/>
      <c r="F4" s="97"/>
    </row>
    <row r="5" spans="1:11" s="101" customFormat="1" ht="17.25" customHeight="1">
      <c r="A5" s="98" t="s">
        <v>32</v>
      </c>
      <c r="B5" s="98" t="s">
        <v>33</v>
      </c>
      <c r="C5" s="99"/>
      <c r="D5" s="100"/>
      <c r="E5" s="100"/>
    </row>
    <row r="6" spans="1:11">
      <c r="A6" s="58">
        <v>1964</v>
      </c>
      <c r="B6" s="187">
        <v>5.2084999999999999</v>
      </c>
      <c r="C6" s="19"/>
    </row>
    <row r="7" spans="1:11">
      <c r="A7" s="58">
        <v>1965</v>
      </c>
      <c r="B7" s="187">
        <v>5.2099000000000002</v>
      </c>
      <c r="D7" s="122"/>
    </row>
    <row r="8" spans="1:11">
      <c r="A8" s="58">
        <v>1966</v>
      </c>
      <c r="B8" s="187">
        <v>5.2005999999999997</v>
      </c>
      <c r="C8" s="19"/>
    </row>
    <row r="9" spans="1:11">
      <c r="A9" s="58">
        <v>1967</v>
      </c>
      <c r="B9" s="187">
        <v>5.1982999999999997</v>
      </c>
      <c r="C9" s="19"/>
    </row>
    <row r="10" spans="1:11">
      <c r="A10" s="58">
        <v>1968</v>
      </c>
      <c r="B10" s="187">
        <v>5.2001999999999997</v>
      </c>
      <c r="C10" s="19"/>
    </row>
    <row r="11" spans="1:11">
      <c r="A11" s="58">
        <v>1969</v>
      </c>
      <c r="B11" s="187">
        <v>5.2084999999999999</v>
      </c>
      <c r="C11" s="19"/>
    </row>
    <row r="12" spans="1:11">
      <c r="A12" s="58">
        <v>1970</v>
      </c>
      <c r="B12" s="187">
        <v>5.2137000000000002</v>
      </c>
      <c r="C12" s="19"/>
    </row>
    <row r="13" spans="1:11">
      <c r="A13" s="58">
        <v>1971</v>
      </c>
      <c r="B13" s="187">
        <v>5.2355999999999998</v>
      </c>
      <c r="C13" s="19"/>
    </row>
    <row r="14" spans="1:11">
      <c r="A14" s="58">
        <v>1972</v>
      </c>
      <c r="B14" s="187">
        <v>5.2305999999999999</v>
      </c>
      <c r="C14" s="19"/>
    </row>
    <row r="15" spans="1:11">
      <c r="A15" s="58">
        <v>1973</v>
      </c>
      <c r="B15" s="187">
        <v>5.2339000000000002</v>
      </c>
      <c r="C15" s="19"/>
    </row>
    <row r="16" spans="1:11">
      <c r="A16" s="58">
        <v>1974</v>
      </c>
      <c r="B16" s="187">
        <v>5.2408000000000001</v>
      </c>
      <c r="C16" s="19"/>
    </row>
    <row r="17" spans="1:3">
      <c r="A17" s="58">
        <v>1975</v>
      </c>
      <c r="B17" s="187">
        <v>5.2324000000000002</v>
      </c>
      <c r="C17" s="19"/>
    </row>
    <row r="18" spans="1:3">
      <c r="A18" s="58">
        <v>1976</v>
      </c>
      <c r="B18" s="187">
        <v>5.2333999999999996</v>
      </c>
      <c r="C18" s="19"/>
    </row>
    <row r="19" spans="1:3">
      <c r="A19" s="58">
        <v>1977</v>
      </c>
      <c r="B19" s="187">
        <v>5.2262000000000004</v>
      </c>
      <c r="C19" s="19"/>
    </row>
    <row r="20" spans="1:3">
      <c r="A20" s="58">
        <v>1978</v>
      </c>
      <c r="B20" s="187">
        <v>5.2122999999999999</v>
      </c>
      <c r="C20" s="19"/>
    </row>
    <row r="21" spans="1:3">
      <c r="A21" s="58">
        <v>1979</v>
      </c>
      <c r="B21" s="187">
        <v>5.2035999999999998</v>
      </c>
      <c r="C21" s="19"/>
    </row>
    <row r="22" spans="1:3">
      <c r="A22" s="58">
        <v>1980</v>
      </c>
      <c r="B22" s="187">
        <v>5.1939000000000002</v>
      </c>
      <c r="C22" s="19"/>
    </row>
    <row r="23" spans="1:3">
      <c r="A23" s="58">
        <v>1981</v>
      </c>
      <c r="B23" s="187">
        <v>5.1802000000000001</v>
      </c>
      <c r="C23" s="19"/>
    </row>
    <row r="24" spans="1:3">
      <c r="A24" s="58">
        <v>1982</v>
      </c>
      <c r="B24" s="187">
        <v>5.1645399999999997</v>
      </c>
      <c r="C24" s="19"/>
    </row>
    <row r="25" spans="1:3">
      <c r="A25" s="58">
        <v>1983</v>
      </c>
      <c r="B25" s="187">
        <v>5.1481199999999996</v>
      </c>
      <c r="C25" s="19"/>
    </row>
    <row r="26" spans="1:3">
      <c r="A26" s="58">
        <v>1984</v>
      </c>
      <c r="B26" s="187">
        <v>5.1388800000000003</v>
      </c>
      <c r="C26" s="19"/>
    </row>
    <row r="27" spans="1:3">
      <c r="A27" s="58">
        <v>1985</v>
      </c>
      <c r="B27" s="187">
        <v>5.1278899999999998</v>
      </c>
      <c r="C27" s="19"/>
    </row>
    <row r="28" spans="1:3">
      <c r="A28" s="58">
        <v>1986</v>
      </c>
      <c r="B28" s="187">
        <v>5.1117600000000003</v>
      </c>
      <c r="C28" s="19"/>
    </row>
    <row r="29" spans="1:3">
      <c r="A29" s="58">
        <v>1987</v>
      </c>
      <c r="B29" s="187">
        <v>5.0990200000000003</v>
      </c>
      <c r="C29" s="19"/>
    </row>
    <row r="30" spans="1:3">
      <c r="A30" s="58">
        <v>1988</v>
      </c>
      <c r="B30" s="187">
        <v>5.0774400000000002</v>
      </c>
      <c r="C30" s="19"/>
    </row>
    <row r="31" spans="1:3">
      <c r="A31" s="58">
        <v>1989</v>
      </c>
      <c r="B31" s="187">
        <v>5.0781900000000002</v>
      </c>
      <c r="C31" s="19"/>
    </row>
    <row r="32" spans="1:3">
      <c r="A32" s="58">
        <v>1990</v>
      </c>
      <c r="B32" s="187">
        <v>5.08127</v>
      </c>
      <c r="C32" s="19"/>
    </row>
    <row r="33" spans="1:3">
      <c r="A33" s="58">
        <v>1991</v>
      </c>
      <c r="B33" s="187">
        <v>5.0833300000000001</v>
      </c>
      <c r="C33" s="19"/>
    </row>
    <row r="34" spans="1:3">
      <c r="A34" s="58">
        <v>1992</v>
      </c>
      <c r="B34" s="187">
        <v>5.0856199999999996</v>
      </c>
      <c r="C34" s="19"/>
    </row>
    <row r="35" spans="1:3">
      <c r="A35" s="58">
        <v>1993</v>
      </c>
      <c r="B35" s="187">
        <v>5.09246</v>
      </c>
      <c r="C35" s="19"/>
    </row>
    <row r="36" spans="1:3">
      <c r="A36" s="58">
        <v>1994</v>
      </c>
      <c r="B36" s="187">
        <v>5.1022100000000004</v>
      </c>
      <c r="C36" s="19"/>
    </row>
    <row r="37" spans="1:3">
      <c r="A37" s="58">
        <v>1995</v>
      </c>
      <c r="B37" s="187">
        <v>5.1036900000000003</v>
      </c>
      <c r="C37" s="19"/>
    </row>
    <row r="38" spans="1:3">
      <c r="A38" s="58">
        <v>1996</v>
      </c>
      <c r="B38" s="187">
        <v>5.0921900000000004</v>
      </c>
      <c r="C38" s="19"/>
    </row>
    <row r="39" spans="1:3">
      <c r="A39" s="58">
        <v>1997</v>
      </c>
      <c r="B39" s="187">
        <v>5.0833399999999997</v>
      </c>
      <c r="C39" s="19"/>
    </row>
    <row r="40" spans="1:3">
      <c r="A40" s="58">
        <v>1998</v>
      </c>
      <c r="B40" s="187">
        <v>5.07707</v>
      </c>
      <c r="C40" s="19"/>
    </row>
    <row r="41" spans="1:3">
      <c r="A41" s="58">
        <v>1999</v>
      </c>
      <c r="B41" s="187">
        <v>5.0719500000000002</v>
      </c>
      <c r="C41" s="19"/>
    </row>
    <row r="42" spans="1:3">
      <c r="A42" s="58">
        <v>2000</v>
      </c>
      <c r="B42" s="187">
        <v>5.0629400000000002</v>
      </c>
      <c r="C42" s="19"/>
    </row>
    <row r="43" spans="1:3">
      <c r="A43" s="58">
        <v>2001</v>
      </c>
      <c r="B43" s="187">
        <v>5.0641999999999996</v>
      </c>
      <c r="C43" s="19"/>
    </row>
    <row r="44" spans="1:3">
      <c r="A44" s="58">
        <v>2002</v>
      </c>
      <c r="B44" s="187">
        <v>5.0659999999999998</v>
      </c>
      <c r="C44" s="19"/>
    </row>
    <row r="45" spans="1:3">
      <c r="A45" s="58">
        <v>2003</v>
      </c>
      <c r="B45" s="187">
        <v>5.0685000000000002</v>
      </c>
      <c r="C45" s="19"/>
    </row>
    <row r="46" spans="1:3">
      <c r="A46" s="58">
        <v>2004</v>
      </c>
      <c r="B46" s="187">
        <v>5.0842999999999998</v>
      </c>
      <c r="C46" s="19"/>
    </row>
    <row r="47" spans="1:3">
      <c r="A47" s="58">
        <v>2005</v>
      </c>
      <c r="B47" s="187">
        <v>5.1101999999999999</v>
      </c>
      <c r="C47" s="19"/>
    </row>
    <row r="48" spans="1:3">
      <c r="A48" s="58">
        <v>2006</v>
      </c>
      <c r="B48" s="187">
        <v>5.1330999999999998</v>
      </c>
      <c r="C48" s="19"/>
    </row>
    <row r="49" spans="1:4">
      <c r="A49" s="58">
        <v>2007</v>
      </c>
      <c r="B49" s="187">
        <v>5.17</v>
      </c>
      <c r="C49" s="19"/>
    </row>
    <row r="50" spans="1:4">
      <c r="A50" s="58">
        <v>2008</v>
      </c>
      <c r="B50" s="187">
        <v>5.2028999999999996</v>
      </c>
      <c r="C50" s="19"/>
    </row>
    <row r="51" spans="1:4">
      <c r="A51" s="58">
        <v>2009</v>
      </c>
      <c r="B51" s="187">
        <v>5.2319000000000004</v>
      </c>
      <c r="C51" s="19"/>
    </row>
    <row r="52" spans="1:4">
      <c r="A52" s="58">
        <v>2010</v>
      </c>
      <c r="B52" s="187">
        <v>5.2622</v>
      </c>
      <c r="C52" s="19"/>
    </row>
    <row r="53" spans="1:4">
      <c r="A53" s="58">
        <v>2011</v>
      </c>
      <c r="B53" s="187">
        <v>5.2999000000000001</v>
      </c>
      <c r="C53" s="19"/>
    </row>
    <row r="54" spans="1:4">
      <c r="A54" s="58">
        <v>2012</v>
      </c>
      <c r="B54" s="187">
        <v>5.3136000000000001</v>
      </c>
      <c r="C54" s="19"/>
    </row>
    <row r="55" spans="1:4">
      <c r="A55" s="58">
        <v>2013</v>
      </c>
      <c r="B55" s="187">
        <v>5.3277000000000001</v>
      </c>
      <c r="C55" s="19"/>
    </row>
    <row r="56" spans="1:4" s="169" customFormat="1" ht="18" customHeight="1">
      <c r="A56" s="387" t="s">
        <v>161</v>
      </c>
      <c r="B56" s="387"/>
      <c r="C56" s="167"/>
      <c r="D56" s="168"/>
    </row>
    <row r="57" spans="1:4" s="169" customFormat="1" ht="18" customHeight="1">
      <c r="A57" s="170" t="s">
        <v>32</v>
      </c>
      <c r="B57" s="171" t="s">
        <v>33</v>
      </c>
      <c r="C57" s="167"/>
      <c r="D57" s="168"/>
    </row>
    <row r="58" spans="1:4">
      <c r="A58" s="174">
        <v>2014</v>
      </c>
      <c r="B58" s="188">
        <v>5.3475999999999999</v>
      </c>
      <c r="C58" s="103"/>
      <c r="D58" s="102"/>
    </row>
    <row r="59" spans="1:4">
      <c r="A59" s="174">
        <v>2015</v>
      </c>
      <c r="B59" s="188">
        <v>5.3647320000000001</v>
      </c>
      <c r="C59" s="103"/>
      <c r="D59" s="102"/>
    </row>
    <row r="60" spans="1:4">
      <c r="A60" s="174">
        <v>2016</v>
      </c>
      <c r="B60" s="188">
        <v>5.3802779999999997</v>
      </c>
      <c r="C60" s="103"/>
      <c r="D60" s="102"/>
    </row>
    <row r="61" spans="1:4">
      <c r="A61" s="174">
        <v>2017</v>
      </c>
      <c r="B61" s="188">
        <v>5.395632</v>
      </c>
      <c r="C61" s="103"/>
      <c r="D61" s="102"/>
    </row>
    <row r="62" spans="1:4">
      <c r="A62" s="174">
        <v>2018</v>
      </c>
      <c r="B62" s="188">
        <v>5.411524</v>
      </c>
      <c r="C62" s="103"/>
      <c r="D62" s="102"/>
    </row>
    <row r="63" spans="1:4">
      <c r="A63" s="174">
        <v>2019</v>
      </c>
      <c r="B63" s="188">
        <v>5.4279820000000001</v>
      </c>
      <c r="C63" s="103"/>
      <c r="D63" s="102"/>
    </row>
    <row r="64" spans="1:4">
      <c r="A64" s="174">
        <v>2020</v>
      </c>
      <c r="B64" s="188">
        <v>5.4449189999999996</v>
      </c>
      <c r="C64" s="103"/>
      <c r="D64" s="102"/>
    </row>
    <row r="65" spans="1:4">
      <c r="A65" s="174">
        <v>2021</v>
      </c>
      <c r="B65" s="188">
        <v>5.4622549999999999</v>
      </c>
      <c r="C65" s="103"/>
      <c r="D65" s="102"/>
    </row>
    <row r="66" spans="1:4">
      <c r="A66" s="174">
        <v>2022</v>
      </c>
      <c r="B66" s="188">
        <v>5.4796509999999996</v>
      </c>
      <c r="C66" s="103"/>
      <c r="D66" s="102"/>
    </row>
    <row r="67" spans="1:4">
      <c r="A67" s="174">
        <v>2023</v>
      </c>
      <c r="B67" s="188">
        <v>5.4970509999999999</v>
      </c>
      <c r="C67" s="103"/>
      <c r="D67" s="102"/>
    </row>
    <row r="68" spans="1:4">
      <c r="A68" s="174">
        <v>2024</v>
      </c>
      <c r="B68" s="188">
        <v>5.5144019999999996</v>
      </c>
      <c r="C68" s="103"/>
      <c r="D68" s="102"/>
    </row>
    <row r="69" spans="1:4">
      <c r="A69" s="174">
        <v>2025</v>
      </c>
      <c r="B69" s="188">
        <v>5.5315810000000001</v>
      </c>
      <c r="C69" s="103"/>
      <c r="D69" s="102"/>
    </row>
    <row r="70" spans="1:4">
      <c r="A70" s="174">
        <v>2026</v>
      </c>
      <c r="B70" s="188">
        <v>5.5484419999999997</v>
      </c>
      <c r="C70" s="103"/>
      <c r="D70" s="102"/>
    </row>
    <row r="71" spans="1:4">
      <c r="A71" s="174">
        <v>2027</v>
      </c>
      <c r="B71" s="188">
        <v>5.5648540000000004</v>
      </c>
      <c r="C71" s="103"/>
      <c r="D71" s="102"/>
    </row>
    <row r="72" spans="1:4">
      <c r="A72" s="174">
        <v>2028</v>
      </c>
      <c r="B72" s="188">
        <v>5.5807060000000002</v>
      </c>
      <c r="C72" s="103"/>
      <c r="D72" s="102"/>
    </row>
    <row r="73" spans="1:4">
      <c r="A73" s="174">
        <v>2029</v>
      </c>
      <c r="B73" s="188">
        <v>5.5958259999999997</v>
      </c>
      <c r="C73" s="103"/>
      <c r="D73" s="102"/>
    </row>
    <row r="74" spans="1:4">
      <c r="A74" s="174">
        <v>2030</v>
      </c>
      <c r="B74" s="188">
        <v>5.6101510000000001</v>
      </c>
      <c r="C74" s="103"/>
      <c r="D74" s="102"/>
    </row>
    <row r="75" spans="1:4">
      <c r="A75" s="174">
        <v>2031</v>
      </c>
      <c r="B75" s="188">
        <v>5.6236300000000004</v>
      </c>
      <c r="C75" s="103"/>
      <c r="D75" s="102"/>
    </row>
    <row r="76" spans="1:4">
      <c r="A76" s="174">
        <v>2032</v>
      </c>
      <c r="B76" s="188">
        <v>5.6362100000000002</v>
      </c>
      <c r="C76" s="103"/>
      <c r="D76" s="102"/>
    </row>
    <row r="77" spans="1:4">
      <c r="A77" s="174">
        <v>2033</v>
      </c>
      <c r="B77" s="188">
        <v>5.6478830000000002</v>
      </c>
      <c r="C77" s="103"/>
      <c r="D77" s="102"/>
    </row>
    <row r="78" spans="1:4">
      <c r="A78" s="174">
        <v>2034</v>
      </c>
      <c r="B78" s="188">
        <v>5.6587079999999998</v>
      </c>
      <c r="C78" s="103"/>
      <c r="D78" s="102"/>
    </row>
    <row r="79" spans="1:4">
      <c r="A79" s="174">
        <v>2035</v>
      </c>
      <c r="B79" s="188">
        <v>5.6686569999999996</v>
      </c>
      <c r="C79" s="103"/>
      <c r="D79" s="102"/>
    </row>
    <row r="80" spans="1:4">
      <c r="A80" s="174">
        <v>2036</v>
      </c>
      <c r="B80" s="188">
        <v>5.6778149999999998</v>
      </c>
      <c r="C80" s="103"/>
      <c r="D80" s="102"/>
    </row>
    <row r="81" spans="1:5">
      <c r="A81" s="174">
        <v>2037</v>
      </c>
      <c r="B81" s="188">
        <v>5.686286</v>
      </c>
      <c r="C81" s="103"/>
      <c r="D81" s="102"/>
    </row>
    <row r="82" spans="1:5">
      <c r="A82" s="174">
        <v>2038</v>
      </c>
      <c r="B82" s="188">
        <v>5.6941420000000003</v>
      </c>
      <c r="C82" s="103"/>
      <c r="D82" s="102"/>
    </row>
    <row r="83" spans="1:5">
      <c r="A83" s="175">
        <v>2039</v>
      </c>
      <c r="B83" s="189">
        <v>5.7014760000000004</v>
      </c>
      <c r="C83" s="103"/>
      <c r="D83" s="102"/>
    </row>
    <row r="84" spans="1:5">
      <c r="A84" s="74"/>
      <c r="B84" s="58"/>
      <c r="C84" s="58"/>
      <c r="D84" s="103"/>
      <c r="E84" s="102"/>
    </row>
    <row r="85" spans="1:5">
      <c r="A85" s="8" t="s">
        <v>55</v>
      </c>
      <c r="B85" s="58"/>
      <c r="C85" s="58"/>
      <c r="D85" s="103"/>
      <c r="E85" s="102"/>
    </row>
    <row r="86" spans="1:5" ht="12.75" customHeight="1">
      <c r="A86" s="384" t="s">
        <v>92</v>
      </c>
      <c r="B86" s="384"/>
      <c r="C86" s="384"/>
    </row>
    <row r="87" spans="1:5" ht="35.25" customHeight="1">
      <c r="A87" s="384" t="s">
        <v>126</v>
      </c>
      <c r="B87" s="384"/>
      <c r="C87" s="384"/>
    </row>
    <row r="88" spans="1:5" ht="12.75" customHeight="1">
      <c r="A88" s="74"/>
      <c r="B88" s="58"/>
      <c r="C88" s="58"/>
      <c r="D88" s="93"/>
      <c r="E88" s="93"/>
    </row>
    <row r="89" spans="1:5" ht="12.75" customHeight="1">
      <c r="A89" s="373" t="s">
        <v>79</v>
      </c>
      <c r="B89" s="373"/>
      <c r="C89" s="361"/>
    </row>
  </sheetData>
  <mergeCells count="6">
    <mergeCell ref="A89:B89"/>
    <mergeCell ref="A86:C86"/>
    <mergeCell ref="A87:C87"/>
    <mergeCell ref="A1:I1"/>
    <mergeCell ref="A4:B4"/>
    <mergeCell ref="A56:B56"/>
  </mergeCells>
  <phoneticPr fontId="13" type="noConversion"/>
  <hyperlinks>
    <hyperlink ref="A2" location="Contents!A1" display="Back to contents page "/>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N5"/>
  <sheetViews>
    <sheetView zoomScaleNormal="100" workbookViewId="0">
      <selection activeCell="A2" sqref="A2:XFD2"/>
    </sheetView>
  </sheetViews>
  <sheetFormatPr defaultRowHeight="12.75"/>
  <cols>
    <col min="1" max="16384" width="9.140625" style="25"/>
  </cols>
  <sheetData>
    <row r="3" spans="14:14">
      <c r="N3" s="122"/>
    </row>
    <row r="4" spans="14:14">
      <c r="N4" s="200"/>
    </row>
    <row r="5" spans="14:14">
      <c r="N5" s="122"/>
    </row>
  </sheetData>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3"/>
  <sheetViews>
    <sheetView workbookViewId="0">
      <selection sqref="A1:G1"/>
    </sheetView>
  </sheetViews>
  <sheetFormatPr defaultRowHeight="15"/>
  <cols>
    <col min="1" max="1" width="25" style="7" customWidth="1"/>
    <col min="2" max="2" width="14.28515625" style="7" customWidth="1"/>
    <col min="3" max="3" width="18.85546875" style="3" customWidth="1"/>
    <col min="4" max="6" width="9.140625" style="7"/>
    <col min="7" max="7" width="10.7109375" style="7" customWidth="1"/>
    <col min="8" max="8" width="22.5703125" style="7" bestFit="1" customWidth="1"/>
    <col min="9" max="10" width="9.140625" style="7"/>
    <col min="11" max="11" width="9.7109375" style="7" customWidth="1"/>
    <col min="12" max="12" width="10.85546875" style="7" customWidth="1"/>
    <col min="13" max="13" width="22.5703125" style="7" bestFit="1" customWidth="1"/>
    <col min="14" max="16384" width="9.140625" style="7"/>
  </cols>
  <sheetData>
    <row r="1" spans="1:12" s="3" customFormat="1" ht="16.5" customHeight="1">
      <c r="A1" s="388" t="s">
        <v>243</v>
      </c>
      <c r="B1" s="388"/>
      <c r="C1" s="388"/>
      <c r="D1" s="388"/>
      <c r="E1" s="388"/>
      <c r="F1" s="388"/>
      <c r="G1" s="388"/>
      <c r="H1" s="2"/>
      <c r="I1" s="2"/>
      <c r="J1" s="2"/>
      <c r="K1" s="2"/>
      <c r="L1" s="2"/>
    </row>
    <row r="2" spans="1:12" s="3" customFormat="1" ht="17.25" hidden="1" customHeight="1">
      <c r="A2" s="106" t="str">
        <f>"Figure 4a: "&amp;Contents!B7</f>
        <v>Figure 4a: Projected percentage change in population, by council area, 2014 to 2039</v>
      </c>
      <c r="B2" s="281"/>
      <c r="C2" s="106"/>
      <c r="D2" s="106"/>
      <c r="E2" s="106"/>
      <c r="F2" s="106"/>
      <c r="G2" s="106"/>
      <c r="H2" s="106"/>
      <c r="I2" s="106"/>
      <c r="J2" s="106"/>
      <c r="K2" s="106"/>
      <c r="L2" s="2"/>
    </row>
    <row r="3" spans="1:12" s="5" customFormat="1" ht="12.75">
      <c r="A3" s="4" t="s">
        <v>31</v>
      </c>
      <c r="B3" s="4"/>
      <c r="C3" s="76"/>
    </row>
    <row r="4" spans="1:12" s="5" customFormat="1" ht="12.75">
      <c r="A4" s="4"/>
      <c r="B4" s="4"/>
      <c r="C4" s="76"/>
    </row>
    <row r="5" spans="1:12" s="145" customFormat="1" ht="18" customHeight="1">
      <c r="A5" s="302" t="s">
        <v>30</v>
      </c>
      <c r="B5" s="302" t="s">
        <v>238</v>
      </c>
      <c r="C5" s="303" t="s">
        <v>84</v>
      </c>
    </row>
    <row r="6" spans="1:12" s="169" customFormat="1" ht="18" customHeight="1">
      <c r="A6" s="176" t="s">
        <v>94</v>
      </c>
      <c r="B6" s="176" t="s">
        <v>239</v>
      </c>
      <c r="C6" s="306">
        <v>6.6174732590320904</v>
      </c>
    </row>
    <row r="7" spans="1:12" s="5" customFormat="1" ht="12.75">
      <c r="A7" s="10"/>
      <c r="B7" s="10"/>
      <c r="C7" s="123"/>
    </row>
    <row r="8" spans="1:12" s="5" customFormat="1" ht="18" customHeight="1">
      <c r="A8" s="108" t="s">
        <v>30</v>
      </c>
      <c r="B8" s="108" t="s">
        <v>238</v>
      </c>
      <c r="C8" s="146" t="s">
        <v>84</v>
      </c>
    </row>
    <row r="9" spans="1:12" s="5" customFormat="1" ht="19.5" customHeight="1">
      <c r="A9" s="172" t="s">
        <v>115</v>
      </c>
      <c r="B9" s="283" t="s">
        <v>185</v>
      </c>
      <c r="C9" s="178">
        <v>-13.706422018348601</v>
      </c>
      <c r="D9" s="258"/>
    </row>
    <row r="10" spans="1:12" s="5" customFormat="1" ht="12.75" customHeight="1">
      <c r="A10" s="172" t="s">
        <v>2</v>
      </c>
      <c r="B10" s="283" t="s">
        <v>186</v>
      </c>
      <c r="C10" s="178">
        <v>-12.0403054199524</v>
      </c>
      <c r="D10" s="258"/>
    </row>
    <row r="11" spans="1:12" s="5" customFormat="1" ht="12.75" customHeight="1">
      <c r="A11" s="172" t="s">
        <v>131</v>
      </c>
      <c r="B11" s="283" t="s">
        <v>187</v>
      </c>
      <c r="C11" s="178">
        <v>-8.0273816314888808</v>
      </c>
      <c r="D11" s="258"/>
    </row>
    <row r="12" spans="1:12" s="5" customFormat="1" ht="12.75" customHeight="1">
      <c r="A12" s="172" t="s">
        <v>11</v>
      </c>
      <c r="B12" s="283" t="s">
        <v>188</v>
      </c>
      <c r="C12" s="178">
        <v>-7.4626318874560402</v>
      </c>
      <c r="D12" s="258"/>
    </row>
    <row r="13" spans="1:12" s="5" customFormat="1" ht="12.75" customHeight="1">
      <c r="A13" s="172" t="s">
        <v>7</v>
      </c>
      <c r="B13" s="283" t="s">
        <v>189</v>
      </c>
      <c r="C13" s="178">
        <v>-6.7105116486456398</v>
      </c>
      <c r="D13" s="258"/>
    </row>
    <row r="14" spans="1:12" s="5" customFormat="1" ht="19.5" customHeight="1">
      <c r="A14" s="172" t="s">
        <v>132</v>
      </c>
      <c r="B14" s="283" t="s">
        <v>190</v>
      </c>
      <c r="C14" s="178">
        <v>-4.7199253134169101</v>
      </c>
      <c r="D14" s="258"/>
    </row>
    <row r="15" spans="1:12" s="5" customFormat="1" ht="12.75" customHeight="1">
      <c r="A15" s="172" t="s">
        <v>9</v>
      </c>
      <c r="B15" s="283" t="s">
        <v>191</v>
      </c>
      <c r="C15" s="178">
        <v>-3.9064930811430401</v>
      </c>
      <c r="D15" s="258"/>
    </row>
    <row r="16" spans="1:12" s="5" customFormat="1" ht="12.75" customHeight="1">
      <c r="A16" s="172" t="s">
        <v>19</v>
      </c>
      <c r="B16" s="283" t="s">
        <v>192</v>
      </c>
      <c r="C16" s="178">
        <v>-3.0416096893924598</v>
      </c>
      <c r="D16" s="258"/>
    </row>
    <row r="17" spans="1:4" s="5" customFormat="1" ht="12.75" customHeight="1">
      <c r="A17" s="172" t="s">
        <v>14</v>
      </c>
      <c r="B17" s="283" t="s">
        <v>193</v>
      </c>
      <c r="C17" s="178">
        <v>-2.1558695458988701</v>
      </c>
      <c r="D17" s="258"/>
    </row>
    <row r="18" spans="1:4" s="5" customFormat="1" ht="12.75" customHeight="1">
      <c r="A18" s="172" t="s">
        <v>4</v>
      </c>
      <c r="B18" s="283" t="s">
        <v>194</v>
      </c>
      <c r="C18" s="178">
        <v>-0.66322136089577999</v>
      </c>
      <c r="D18" s="258"/>
    </row>
    <row r="19" spans="1:4" s="5" customFormat="1" ht="19.5" customHeight="1">
      <c r="A19" s="172" t="s">
        <v>16</v>
      </c>
      <c r="B19" s="283" t="s">
        <v>195</v>
      </c>
      <c r="C19" s="178">
        <v>-0.41183431952662702</v>
      </c>
      <c r="D19" s="258"/>
    </row>
    <row r="20" spans="1:4" s="5" customFormat="1" ht="12.75" customHeight="1">
      <c r="A20" s="172" t="s">
        <v>8</v>
      </c>
      <c r="B20" s="283" t="s">
        <v>196</v>
      </c>
      <c r="C20" s="178">
        <v>0.27492395109912199</v>
      </c>
      <c r="D20" s="258"/>
    </row>
    <row r="21" spans="1:4" s="5" customFormat="1" ht="12.75" customHeight="1">
      <c r="A21" s="172" t="s">
        <v>24</v>
      </c>
      <c r="B21" s="283" t="s">
        <v>197</v>
      </c>
      <c r="C21" s="178">
        <v>2.40037071362373</v>
      </c>
      <c r="D21" s="258"/>
    </row>
    <row r="22" spans="1:4" s="5" customFormat="1" ht="12.75" customHeight="1">
      <c r="A22" s="172" t="s">
        <v>25</v>
      </c>
      <c r="B22" s="283" t="s">
        <v>198</v>
      </c>
      <c r="C22" s="178">
        <v>2.70080673447913</v>
      </c>
      <c r="D22" s="258"/>
    </row>
    <row r="23" spans="1:4" s="5" customFormat="1" ht="12.75" customHeight="1">
      <c r="A23" s="172" t="s">
        <v>21</v>
      </c>
      <c r="B23" s="283" t="s">
        <v>199</v>
      </c>
      <c r="C23" s="178">
        <v>3.3855328642526201</v>
      </c>
      <c r="D23" s="258"/>
    </row>
    <row r="24" spans="1:4" s="5" customFormat="1" ht="19.5" customHeight="1">
      <c r="A24" s="172" t="s">
        <v>17</v>
      </c>
      <c r="B24" s="283" t="s">
        <v>200</v>
      </c>
      <c r="C24" s="178">
        <v>3.47695734109988</v>
      </c>
      <c r="D24" s="258"/>
    </row>
    <row r="25" spans="1:4" s="5" customFormat="1" ht="12.75" customHeight="1">
      <c r="A25" s="172" t="s">
        <v>20</v>
      </c>
      <c r="B25" s="283" t="s">
        <v>201</v>
      </c>
      <c r="C25" s="178">
        <v>3.5962575325087198</v>
      </c>
      <c r="D25" s="258"/>
    </row>
    <row r="26" spans="1:4" s="5" customFormat="1" ht="12.75" customHeight="1">
      <c r="A26" s="172" t="s">
        <v>12</v>
      </c>
      <c r="B26" s="283" t="s">
        <v>202</v>
      </c>
      <c r="C26" s="178">
        <v>4.1257781998522702</v>
      </c>
      <c r="D26" s="258"/>
    </row>
    <row r="27" spans="1:4" s="5" customFormat="1" ht="12.75" customHeight="1">
      <c r="A27" s="172" t="s">
        <v>23</v>
      </c>
      <c r="B27" s="283" t="s">
        <v>203</v>
      </c>
      <c r="C27" s="178">
        <v>5.3677331518039502</v>
      </c>
      <c r="D27" s="258"/>
    </row>
    <row r="28" spans="1:4" s="5" customFormat="1" ht="12.75" customHeight="1">
      <c r="A28" s="172" t="s">
        <v>3</v>
      </c>
      <c r="B28" s="283" t="s">
        <v>204</v>
      </c>
      <c r="C28" s="178">
        <v>5.8635554306063202</v>
      </c>
      <c r="D28" s="258"/>
    </row>
    <row r="29" spans="1:4" s="5" customFormat="1" ht="19.5" customHeight="1">
      <c r="A29" s="172" t="s">
        <v>6</v>
      </c>
      <c r="B29" s="283" t="s">
        <v>205</v>
      </c>
      <c r="C29" s="178">
        <v>5.9049483561736302</v>
      </c>
      <c r="D29" s="258"/>
    </row>
    <row r="30" spans="1:4" s="76" customFormat="1" ht="12.75" customHeight="1">
      <c r="A30" s="172" t="s">
        <v>94</v>
      </c>
      <c r="B30" s="283" t="s">
        <v>239</v>
      </c>
      <c r="C30" s="178">
        <v>6.6174732590320904</v>
      </c>
      <c r="D30" s="258"/>
    </row>
    <row r="31" spans="1:4" s="5" customFormat="1" ht="12.75" customHeight="1">
      <c r="A31" s="172" t="s">
        <v>13</v>
      </c>
      <c r="B31" s="283" t="s">
        <v>206</v>
      </c>
      <c r="C31" s="178">
        <v>6.7051897805349903</v>
      </c>
      <c r="D31" s="258"/>
    </row>
    <row r="32" spans="1:4" s="5" customFormat="1" ht="12.75" customHeight="1">
      <c r="A32" s="172" t="s">
        <v>18</v>
      </c>
      <c r="B32" s="283" t="s">
        <v>207</v>
      </c>
      <c r="C32" s="178">
        <v>8.3581710951867603</v>
      </c>
      <c r="D32" s="258"/>
    </row>
    <row r="33" spans="1:4" s="5" customFormat="1" ht="12.75" customHeight="1">
      <c r="A33" s="172" t="s">
        <v>28</v>
      </c>
      <c r="B33" s="283" t="s">
        <v>208</v>
      </c>
      <c r="C33" s="178">
        <v>8.6472911963882595</v>
      </c>
      <c r="D33" s="258"/>
    </row>
    <row r="34" spans="1:4" s="5" customFormat="1" ht="19.5" customHeight="1">
      <c r="A34" s="172" t="s">
        <v>22</v>
      </c>
      <c r="B34" s="283" t="s">
        <v>209</v>
      </c>
      <c r="C34" s="178">
        <v>10.7331730769231</v>
      </c>
      <c r="D34" s="258"/>
    </row>
    <row r="35" spans="1:4" s="5" customFormat="1" ht="12.75" customHeight="1">
      <c r="A35" s="172" t="s">
        <v>133</v>
      </c>
      <c r="B35" s="283" t="s">
        <v>210</v>
      </c>
      <c r="C35" s="178">
        <v>12.1916336533942</v>
      </c>
      <c r="D35" s="258"/>
    </row>
    <row r="36" spans="1:4" s="5" customFormat="1" ht="12.75" customHeight="1">
      <c r="A36" s="172" t="s">
        <v>15</v>
      </c>
      <c r="B36" s="283" t="s">
        <v>211</v>
      </c>
      <c r="C36" s="178">
        <v>13.328644086137899</v>
      </c>
      <c r="D36" s="258"/>
    </row>
    <row r="37" spans="1:4" s="5" customFormat="1" ht="12.75" customHeight="1">
      <c r="A37" s="172" t="s">
        <v>5</v>
      </c>
      <c r="B37" s="283" t="s">
        <v>212</v>
      </c>
      <c r="C37" s="178">
        <v>17.0553031626769</v>
      </c>
      <c r="D37" s="258"/>
    </row>
    <row r="38" spans="1:4" s="5" customFormat="1" ht="12.75" customHeight="1">
      <c r="A38" s="172" t="s">
        <v>27</v>
      </c>
      <c r="B38" s="283" t="s">
        <v>213</v>
      </c>
      <c r="C38" s="178">
        <v>17.825448133999402</v>
      </c>
      <c r="D38" s="258"/>
    </row>
    <row r="39" spans="1:4" s="5" customFormat="1" ht="19.5" customHeight="1">
      <c r="A39" s="172" t="s">
        <v>26</v>
      </c>
      <c r="B39" s="283" t="s">
        <v>214</v>
      </c>
      <c r="C39" s="178">
        <v>19.712509116032699</v>
      </c>
      <c r="D39" s="258"/>
    </row>
    <row r="40" spans="1:4" s="5" customFormat="1" ht="12.75" customHeight="1">
      <c r="A40" s="172" t="s">
        <v>134</v>
      </c>
      <c r="B40" s="283" t="s">
        <v>215</v>
      </c>
      <c r="C40" s="178">
        <v>20.7267412354601</v>
      </c>
      <c r="D40" s="258"/>
    </row>
    <row r="41" spans="1:4" s="5" customFormat="1" ht="12.75" customHeight="1">
      <c r="A41" s="177" t="s">
        <v>10</v>
      </c>
      <c r="B41" s="177" t="s">
        <v>216</v>
      </c>
      <c r="C41" s="179">
        <v>25.6889352818372</v>
      </c>
      <c r="D41" s="258"/>
    </row>
    <row r="42" spans="1:4" s="5" customFormat="1" ht="12.75">
      <c r="C42" s="107"/>
    </row>
    <row r="43" spans="1:4">
      <c r="A43" s="353" t="s">
        <v>79</v>
      </c>
      <c r="B43" s="353"/>
      <c r="C43" s="353"/>
      <c r="D43" s="353"/>
    </row>
  </sheetData>
  <mergeCells count="1">
    <mergeCell ref="A1:G1"/>
  </mergeCells>
  <phoneticPr fontId="13" type="noConversion"/>
  <hyperlinks>
    <hyperlink ref="A3" location="Contents!A1" display="Back to contents page "/>
  </hyperlink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B32"/>
  <sheetViews>
    <sheetView zoomScaleNormal="100" workbookViewId="0">
      <selection sqref="A1:A1048576"/>
    </sheetView>
  </sheetViews>
  <sheetFormatPr defaultRowHeight="12.75"/>
  <cols>
    <col min="1" max="16384" width="9.140625" style="25"/>
  </cols>
  <sheetData>
    <row r="29" spans="1:2">
      <c r="A29" s="372" t="s">
        <v>79</v>
      </c>
      <c r="B29" s="372"/>
    </row>
    <row r="30" spans="1:2">
      <c r="A30" s="122"/>
    </row>
    <row r="31" spans="1:2">
      <c r="A31" s="122"/>
    </row>
    <row r="32" spans="1:2">
      <c r="A32" s="200"/>
    </row>
  </sheetData>
  <mergeCells count="1">
    <mergeCell ref="A29:B29"/>
  </mergeCells>
  <pageMargins left="0.7" right="0.7" top="0.75" bottom="0.75" header="0.3" footer="0.3"/>
  <pageSetup paperSize="9" orientation="landscape" r:id="rId1"/>
  <headerFooter>
    <oddFooter>&amp;L&amp;8© Crown Copyright 2016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5"/>
  <sheetViews>
    <sheetView workbookViewId="0">
      <selection sqref="A1:J1"/>
    </sheetView>
  </sheetViews>
  <sheetFormatPr defaultRowHeight="15"/>
  <cols>
    <col min="1" max="1" width="26.140625" style="3" customWidth="1"/>
    <col min="2" max="2" width="13.5703125" style="3" customWidth="1"/>
    <col min="3" max="3" width="20.28515625" style="3" customWidth="1"/>
    <col min="4" max="6" width="9.140625" style="3"/>
    <col min="7" max="7" width="10.28515625" style="3" bestFit="1" customWidth="1"/>
    <col min="8" max="16384" width="9.140625" style="3"/>
  </cols>
  <sheetData>
    <row r="1" spans="1:12" ht="18" customHeight="1">
      <c r="A1" s="385" t="s">
        <v>244</v>
      </c>
      <c r="B1" s="385"/>
      <c r="C1" s="385"/>
      <c r="D1" s="385"/>
      <c r="E1" s="385"/>
      <c r="F1" s="385"/>
      <c r="G1" s="385"/>
      <c r="H1" s="385"/>
      <c r="I1" s="385"/>
      <c r="J1" s="385"/>
      <c r="K1" s="2"/>
      <c r="L1" s="2"/>
    </row>
    <row r="2" spans="1:12" ht="7.5" hidden="1" customHeight="1">
      <c r="A2" s="106" t="str">
        <f>"Figure 5a: "&amp;Contents!B8</f>
        <v>Figure 5a: Projected percentage change in population, by NHS Board area, 2014 to 2039</v>
      </c>
      <c r="B2" s="281"/>
      <c r="C2" s="106"/>
      <c r="D2" s="106"/>
      <c r="E2" s="106"/>
      <c r="F2" s="106"/>
      <c r="G2" s="106"/>
      <c r="H2" s="2"/>
      <c r="I2" s="2"/>
      <c r="J2" s="2"/>
      <c r="K2" s="2"/>
      <c r="L2" s="2"/>
    </row>
    <row r="3" spans="1:12" s="5" customFormat="1" ht="12.75">
      <c r="A3" s="4" t="s">
        <v>31</v>
      </c>
      <c r="B3" s="4"/>
      <c r="C3" s="76"/>
    </row>
    <row r="4" spans="1:12" s="5" customFormat="1" ht="12.75">
      <c r="C4" s="76"/>
    </row>
    <row r="5" spans="1:12" s="145" customFormat="1" ht="18" customHeight="1">
      <c r="A5" s="302" t="s">
        <v>30</v>
      </c>
      <c r="B5" s="302" t="s">
        <v>238</v>
      </c>
      <c r="C5" s="303" t="s">
        <v>84</v>
      </c>
    </row>
    <row r="6" spans="1:12" s="169" customFormat="1" ht="18" customHeight="1">
      <c r="A6" s="176" t="s">
        <v>94</v>
      </c>
      <c r="B6" s="176" t="s">
        <v>239</v>
      </c>
      <c r="C6" s="306">
        <v>6.6174732590320904</v>
      </c>
    </row>
    <row r="7" spans="1:12" s="5" customFormat="1" ht="12.75">
      <c r="C7" s="107"/>
    </row>
    <row r="8" spans="1:12" s="5" customFormat="1" ht="18" customHeight="1">
      <c r="A8" s="116" t="s">
        <v>30</v>
      </c>
      <c r="B8" s="116" t="s">
        <v>238</v>
      </c>
      <c r="C8" s="146" t="s">
        <v>84</v>
      </c>
    </row>
    <row r="9" spans="1:12" s="5" customFormat="1" ht="19.5" customHeight="1">
      <c r="A9" s="65" t="s">
        <v>100</v>
      </c>
      <c r="B9" s="65" t="s">
        <v>217</v>
      </c>
      <c r="C9" s="250">
        <v>-13.706422018348601</v>
      </c>
    </row>
    <row r="10" spans="1:12" s="5" customFormat="1" ht="12.75" customHeight="1">
      <c r="A10" s="65" t="s">
        <v>132</v>
      </c>
      <c r="B10" s="65" t="s">
        <v>218</v>
      </c>
      <c r="C10" s="248">
        <v>-4.7199253134169101</v>
      </c>
    </row>
    <row r="11" spans="1:12" s="5" customFormat="1" ht="12.75" customHeight="1">
      <c r="A11" s="65" t="s">
        <v>135</v>
      </c>
      <c r="B11" s="65" t="s">
        <v>219</v>
      </c>
      <c r="C11" s="248">
        <v>-4.6834078784286302</v>
      </c>
    </row>
    <row r="12" spans="1:12" s="5" customFormat="1" ht="12.75" customHeight="1">
      <c r="A12" s="65" t="s">
        <v>103</v>
      </c>
      <c r="B12" s="65" t="s">
        <v>220</v>
      </c>
      <c r="C12" s="248">
        <v>-0.66322136089577999</v>
      </c>
    </row>
    <row r="13" spans="1:12" s="5" customFormat="1" ht="12.75" customHeight="1">
      <c r="A13" s="65" t="s">
        <v>21</v>
      </c>
      <c r="B13" s="65" t="s">
        <v>221</v>
      </c>
      <c r="C13" s="248">
        <v>0.26657936582171898</v>
      </c>
    </row>
    <row r="14" spans="1:12" s="5" customFormat="1" ht="19.5" customHeight="1">
      <c r="A14" s="65" t="s">
        <v>104</v>
      </c>
      <c r="B14" s="65" t="s">
        <v>222</v>
      </c>
      <c r="C14" s="248">
        <v>1.5225776825348201</v>
      </c>
    </row>
    <row r="15" spans="1:12" s="5" customFormat="1" ht="12.75" customHeight="1">
      <c r="A15" s="65" t="s">
        <v>108</v>
      </c>
      <c r="B15" s="65" t="s">
        <v>223</v>
      </c>
      <c r="C15" s="248">
        <v>2.40037071362373</v>
      </c>
    </row>
    <row r="16" spans="1:12" s="5" customFormat="1" ht="12.75" customHeight="1">
      <c r="A16" s="65" t="s">
        <v>106</v>
      </c>
      <c r="B16" s="65" t="s">
        <v>224</v>
      </c>
      <c r="C16" s="248">
        <v>2.70080673447913</v>
      </c>
    </row>
    <row r="17" spans="1:4" s="5" customFormat="1" ht="12.75" customHeight="1">
      <c r="A17" s="65" t="s">
        <v>136</v>
      </c>
      <c r="B17" s="65" t="s">
        <v>225</v>
      </c>
      <c r="C17" s="248">
        <v>3.81772989436281</v>
      </c>
    </row>
    <row r="18" spans="1:4" s="5" customFormat="1" ht="12.75" customHeight="1">
      <c r="A18" s="65" t="s">
        <v>23</v>
      </c>
      <c r="B18" s="65" t="s">
        <v>226</v>
      </c>
      <c r="C18" s="248">
        <v>5.3677331518039502</v>
      </c>
    </row>
    <row r="19" spans="1:4" s="76" customFormat="1" ht="19.5" customHeight="1">
      <c r="A19" s="65" t="s">
        <v>94</v>
      </c>
      <c r="B19" s="65" t="s">
        <v>239</v>
      </c>
      <c r="C19" s="248">
        <v>6.6174732590320904</v>
      </c>
    </row>
    <row r="20" spans="1:4" s="5" customFormat="1" ht="12.75" customHeight="1">
      <c r="A20" s="65" t="s">
        <v>101</v>
      </c>
      <c r="B20" s="65" t="s">
        <v>227</v>
      </c>
      <c r="C20" s="248">
        <v>7.13914780292943</v>
      </c>
    </row>
    <row r="21" spans="1:4" s="5" customFormat="1" ht="12.75" customHeight="1">
      <c r="A21" s="65" t="s">
        <v>105</v>
      </c>
      <c r="B21" s="65" t="s">
        <v>228</v>
      </c>
      <c r="C21" s="248">
        <v>7.4826002899951698</v>
      </c>
    </row>
    <row r="22" spans="1:4" s="5" customFormat="1" ht="12.75" customHeight="1">
      <c r="A22" s="65" t="s">
        <v>107</v>
      </c>
      <c r="B22" s="65" t="s">
        <v>229</v>
      </c>
      <c r="C22" s="248">
        <v>16.142891376536198</v>
      </c>
    </row>
    <row r="23" spans="1:4" s="5" customFormat="1" ht="12.75" customHeight="1">
      <c r="A23" s="177" t="s">
        <v>102</v>
      </c>
      <c r="B23" s="177" t="s">
        <v>230</v>
      </c>
      <c r="C23" s="179">
        <v>18.385773551484601</v>
      </c>
    </row>
    <row r="24" spans="1:4" ht="12" customHeight="1">
      <c r="D24" s="5"/>
    </row>
    <row r="25" spans="1:4" ht="12" customHeight="1">
      <c r="A25" s="353" t="s">
        <v>79</v>
      </c>
      <c r="B25" s="353"/>
      <c r="C25" s="359"/>
      <c r="D25" s="359"/>
    </row>
  </sheetData>
  <mergeCells count="1">
    <mergeCell ref="A1:J1"/>
  </mergeCells>
  <phoneticPr fontId="13" type="noConversion"/>
  <hyperlinks>
    <hyperlink ref="A3" location="Contents!A1" display="Back to contents page "/>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41</vt:i4>
      </vt:variant>
      <vt:variant>
        <vt:lpstr>Charts</vt:lpstr>
      </vt:variant>
      <vt:variant>
        <vt:i4>1</vt:i4>
      </vt:variant>
      <vt:variant>
        <vt:lpstr>Named Ranges</vt:lpstr>
      </vt:variant>
      <vt:variant>
        <vt:i4>49</vt:i4>
      </vt:variant>
    </vt:vector>
  </HeadingPairs>
  <TitlesOfParts>
    <vt:vector size="91" baseType="lpstr">
      <vt:lpstr>Contents</vt:lpstr>
      <vt:lpstr>Contents Text</vt:lpstr>
      <vt:lpstr>Metadata</vt:lpstr>
      <vt:lpstr>Metadata Text</vt:lpstr>
      <vt:lpstr>Fig 3 data</vt:lpstr>
      <vt:lpstr>Fig 4a</vt:lpstr>
      <vt:lpstr>Fig 4a&amp;b data</vt:lpstr>
      <vt:lpstr>Fig 5a</vt:lpstr>
      <vt:lpstr>Fig 5a&amp;b data</vt:lpstr>
      <vt:lpstr>Fig 6</vt:lpstr>
      <vt:lpstr>Fig 6 data</vt:lpstr>
      <vt:lpstr>Fig 7</vt:lpstr>
      <vt:lpstr>Fig 7 data</vt:lpstr>
      <vt:lpstr>Fig 8</vt:lpstr>
      <vt:lpstr>Fig 8 data</vt:lpstr>
      <vt:lpstr>Fig 9</vt:lpstr>
      <vt:lpstr>Fig 9 data</vt:lpstr>
      <vt:lpstr>Fig 10</vt:lpstr>
      <vt:lpstr>Fig 10 data</vt:lpstr>
      <vt:lpstr>Fig 11</vt:lpstr>
      <vt:lpstr>Fig 11 data</vt:lpstr>
      <vt:lpstr>Fig 12</vt:lpstr>
      <vt:lpstr>Fig 12 data</vt:lpstr>
      <vt:lpstr>Fig 13</vt:lpstr>
      <vt:lpstr>Fig 13 data</vt:lpstr>
      <vt:lpstr>Fig 14</vt:lpstr>
      <vt:lpstr>Fig 14 data</vt:lpstr>
      <vt:lpstr>Fig 15</vt:lpstr>
      <vt:lpstr>Fig 15 data</vt:lpstr>
      <vt:lpstr>Fig 16</vt:lpstr>
      <vt:lpstr>Fig 16 data</vt:lpstr>
      <vt:lpstr>Fig 17</vt:lpstr>
      <vt:lpstr>Fig 17 data</vt:lpstr>
      <vt:lpstr>Fig 18</vt:lpstr>
      <vt:lpstr>Fig 18 data</vt:lpstr>
      <vt:lpstr>Fig 19</vt:lpstr>
      <vt:lpstr>Fig 19 data</vt:lpstr>
      <vt:lpstr>Fig 20</vt:lpstr>
      <vt:lpstr>Fig 20 data</vt:lpstr>
      <vt:lpstr>Fig 21</vt:lpstr>
      <vt:lpstr>Fig 21 data</vt:lpstr>
      <vt:lpstr>Fig 3</vt:lpstr>
      <vt:lpstr>agestruct_ca_Scot_y1</vt:lpstr>
      <vt:lpstr>agestruct_ca_Scot_y25</vt:lpstr>
      <vt:lpstr>agestruct_hb_Scot_y1</vt:lpstr>
      <vt:lpstr>agestruct_hb_Scot_y25</vt:lpstr>
      <vt:lpstr>CONTENTS</vt:lpstr>
      <vt:lpstr>METADATA</vt:lpstr>
      <vt:lpstr>npest</vt:lpstr>
      <vt:lpstr>pc_agestruct_np_2</vt:lpstr>
      <vt:lpstr>pc_agestruct_sdp_2</vt:lpstr>
      <vt:lpstr>pctot_children_ca_Scot</vt:lpstr>
      <vt:lpstr>pctot_children_ca_Scotonly</vt:lpstr>
      <vt:lpstr>pctot_children_hb_Scot</vt:lpstr>
      <vt:lpstr>pctot_children_hb_Scotonly</vt:lpstr>
      <vt:lpstr>pctot_pens_ca_Scot</vt:lpstr>
      <vt:lpstr>pctot_pens_ca_Scotonly</vt:lpstr>
      <vt:lpstr>pctot_pens_hb_Scot</vt:lpstr>
      <vt:lpstr>pctot_pens_hb_Scotonly</vt:lpstr>
      <vt:lpstr>pctot_plus75_ca_Scot</vt:lpstr>
      <vt:lpstr>pctot_plus75_ca_Scotonly</vt:lpstr>
      <vt:lpstr>pctot_plus75_hb_Scot</vt:lpstr>
      <vt:lpstr>pctot_plus75_hb_Scotonly</vt:lpstr>
      <vt:lpstr>pctot_totpop_ca_Scot</vt:lpstr>
      <vt:lpstr>pctot_totpop_ca_Scotonly</vt:lpstr>
      <vt:lpstr>pctot_totpop_hb_Scot</vt:lpstr>
      <vt:lpstr>pctot_totpop_hb_Scotonly</vt:lpstr>
      <vt:lpstr>pctot_work_ca_Scot</vt:lpstr>
      <vt:lpstr>pctot_work_ca_Scotonly</vt:lpstr>
      <vt:lpstr>pctot_work_hb_Scot</vt:lpstr>
      <vt:lpstr>pctot_work_hb_Scotonly</vt:lpstr>
      <vt:lpstr>'Fig 12'!Print_Area</vt:lpstr>
      <vt:lpstr>sdpest</vt:lpstr>
      <vt:lpstr>TEXT</vt:lpstr>
      <vt:lpstr>totpop_ca_compproj_pc</vt:lpstr>
      <vt:lpstr>totpop_ca_compproj_pc_Scotonly</vt:lpstr>
      <vt:lpstr>totpop_hb_compproj_pc</vt:lpstr>
      <vt:lpstr>totpop_hb_compproj_pc_Scotonly</vt:lpstr>
      <vt:lpstr>totpop_np_compproj_pc1</vt:lpstr>
      <vt:lpstr>totpop_np_PPHMLM_1</vt:lpstr>
      <vt:lpstr>totpop_np_PPHMLM_2</vt:lpstr>
      <vt:lpstr>totpop_np_t</vt:lpstr>
      <vt:lpstr>totpop_prev50yr</vt:lpstr>
      <vt:lpstr>totpop_Scot_allvars</vt:lpstr>
      <vt:lpstr>totpop_Scot_t1</vt:lpstr>
      <vt:lpstr>totpop_sdp_compproj_pc1</vt:lpstr>
      <vt:lpstr>totpop_sdp_PPHMLM_1</vt:lpstr>
      <vt:lpstr>totpop_sdp_PPHMLM_2</vt:lpstr>
      <vt:lpstr>totpop_sdp_PPHMLM_3</vt:lpstr>
      <vt:lpstr>totpop_sdp_PPHMLM_4</vt:lpstr>
      <vt:lpstr>totpop_sdp_t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2016-10-18T10:15:24Z</cp:lastPrinted>
  <dcterms:created xsi:type="dcterms:W3CDTF">2007-09-04T15:35:14Z</dcterms:created>
  <dcterms:modified xsi:type="dcterms:W3CDTF">2016-10-26T09:50:59Z</dcterms:modified>
</cp:coreProperties>
</file>