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030" tabRatio="925" firstSheet="4" activeTab="4"/>
  </bookViews>
  <sheets>
    <sheet name="Contents" sheetId="17" state="hidden" r:id="rId1"/>
    <sheet name="Contents Text" sheetId="146" state="hidden" r:id="rId2"/>
    <sheet name="Metadata" sheetId="107" state="hidden" r:id="rId3"/>
    <sheet name="Metadata Text" sheetId="147" state="hidden" r:id="rId4"/>
    <sheet name="for news release" sheetId="176" r:id="rId5"/>
    <sheet name="for news release data" sheetId="36" r:id="rId6"/>
    <sheet name="Fig 4a" sheetId="150" state="hidden" r:id="rId7"/>
    <sheet name="Fig 8" sheetId="155" state="hidden" r:id="rId8"/>
    <sheet name="Fig 8 data" sheetId="40" state="hidden" r:id="rId9"/>
    <sheet name="Fig 9" sheetId="159" state="hidden" r:id="rId10"/>
    <sheet name="Fig 9 data" sheetId="98" state="hidden" r:id="rId11"/>
  </sheets>
  <definedNames>
    <definedName name="agestruct_ca_Scot_y1">#REF!</definedName>
    <definedName name="agestruct_ca_Scot_y25">#REF!</definedName>
    <definedName name="agestruct_hb_Scot_y1">#REF!</definedName>
    <definedName name="agestruct_hb_Scot_y25">#REF!</definedName>
    <definedName name="CONTENTS">'Contents Text'!$B$4:$B$27</definedName>
    <definedName name="METADATA">'Metadata Text'!$B$2:$B$7</definedName>
    <definedName name="mig_prev5yr">#REF!</definedName>
    <definedName name="npest">#REF!</definedName>
    <definedName name="pc_agestruct_np_2">#REF!</definedName>
    <definedName name="pc_agestruct_sdp_2">#REF!</definedName>
    <definedName name="pctot_children_ca_Scot">'Fig 8 data'!$A$8:$C$41</definedName>
    <definedName name="pctot_children_ca_Scotonly">'Fig 8 data'!$A$5:$C$6</definedName>
    <definedName name="pctot_children_hb_Scot">#REF!</definedName>
    <definedName name="pctot_children_hb_Scotonly">#REF!</definedName>
    <definedName name="pctot_pens_ca_Scot">'Fig 8 data'!$I$8:$K$41</definedName>
    <definedName name="pctot_pens_ca_Scotonly">'Fig 8 data'!$I$5:$K$6</definedName>
    <definedName name="pctot_pens_hb_Scot">#REF!</definedName>
    <definedName name="pctot_pens_hb_Scotonly">#REF!</definedName>
    <definedName name="pctot_plus75_ca_Scot">'Fig 9 data'!$A$7:$C$40</definedName>
    <definedName name="pctot_plus75_ca_Scotonly">'Fig 9 data'!$A$4:$C$5</definedName>
    <definedName name="pctot_plus75_hb_Scot">#REF!</definedName>
    <definedName name="pctot_plus75_hb_Scotonly">#REF!</definedName>
    <definedName name="pctot_totpop_ca_Scot">'for news release data'!$A$6:$C$39</definedName>
    <definedName name="pctot_totpop_ca_Scotonly">'for news release data'!$A$3:$C$4</definedName>
    <definedName name="pctot_totpop_hb_Scot">#REF!</definedName>
    <definedName name="pctot_totpop_hb_Scotonly">#REF!</definedName>
    <definedName name="pctot_work_ca_Scot">'Fig 8 data'!$E$8:$G$41</definedName>
    <definedName name="pctot_work_ca_Scotonly">'Fig 8 data'!$E$5:$G$6</definedName>
    <definedName name="pctot_work_hb_Scot">#REF!</definedName>
    <definedName name="pctot_work_hb_Scotonly">#REF!</definedName>
    <definedName name="sdpest">#REF!</definedName>
    <definedName name="TEXT">'Metadata Text'!$B$9:$B$17</definedName>
    <definedName name="totpop_ca_compproj_pc">#REF!</definedName>
    <definedName name="totpop_ca_compproj_pc_Scotonly">#REF!</definedName>
    <definedName name="totpop_hb_compproj_pc">#REF!</definedName>
    <definedName name="totpop_hb_compproj_pc_Scotonly">#REF!</definedName>
    <definedName name="totpop_np_compproj_pc1">#REF!</definedName>
    <definedName name="totpop_np_PPHMLM_1">#REF!</definedName>
    <definedName name="totpop_np_PPHMLM_2">#REF!</definedName>
    <definedName name="totpop_np_t">#REF!</definedName>
    <definedName name="totpop_prev50yr">#REF!</definedName>
    <definedName name="totpop_Scot_allvars">#REF!</definedName>
    <definedName name="totpop_Scot_t1">#REF!</definedName>
    <definedName name="totpop_sdp_compproj_pc1">#REF!</definedName>
    <definedName name="totpop_sdp_PPHMLM_1">#REF!</definedName>
    <definedName name="totpop_sdp_PPHMLM_2">#REF!</definedName>
    <definedName name="totpop_sdp_PPHMLM_3">#REF!</definedName>
    <definedName name="totpop_sdp_PPHMLM_4">#REF!</definedName>
    <definedName name="totpop_sdp_t">#REF!</definedName>
  </definedNames>
  <calcPr calcId="145621"/>
</workbook>
</file>

<file path=xl/calcChain.xml><?xml version="1.0" encoding="utf-8"?>
<calcChain xmlns="http://schemas.openxmlformats.org/spreadsheetml/2006/main">
  <c r="A1" i="17" l="1"/>
  <c r="F9" i="98" l="1"/>
  <c r="F10" i="98"/>
  <c r="F11" i="98"/>
  <c r="F12" i="98"/>
  <c r="F13" i="98"/>
  <c r="F14" i="98"/>
  <c r="F15" i="98"/>
  <c r="F16" i="98"/>
  <c r="F17" i="98"/>
  <c r="F18" i="98"/>
  <c r="F19" i="98"/>
  <c r="F20" i="98"/>
  <c r="F21" i="98"/>
  <c r="F22" i="98"/>
  <c r="F23" i="98"/>
  <c r="F24" i="98"/>
  <c r="F25" i="98"/>
  <c r="F26" i="98"/>
  <c r="F27" i="98"/>
  <c r="F28" i="98"/>
  <c r="F29" i="98"/>
  <c r="F30" i="98"/>
  <c r="F31" i="98"/>
  <c r="F32" i="98"/>
  <c r="F33" i="98"/>
  <c r="F34" i="98"/>
  <c r="F35" i="98"/>
  <c r="F36" i="98"/>
  <c r="F37" i="98"/>
  <c r="F38" i="98"/>
  <c r="F39" i="98"/>
  <c r="F40" i="98"/>
  <c r="F8" i="98"/>
  <c r="N10" i="40"/>
  <c r="N11" i="40"/>
  <c r="N12" i="40"/>
  <c r="N13" i="40"/>
  <c r="N14" i="40"/>
  <c r="N15" i="40"/>
  <c r="N16" i="40"/>
  <c r="N17" i="40"/>
  <c r="N18" i="40"/>
  <c r="N19" i="40"/>
  <c r="N20" i="40"/>
  <c r="N21" i="40"/>
  <c r="N22" i="40"/>
  <c r="N23" i="40"/>
  <c r="N24" i="40"/>
  <c r="N25" i="40"/>
  <c r="N26" i="40"/>
  <c r="N27" i="40"/>
  <c r="N28" i="40"/>
  <c r="N29" i="40"/>
  <c r="N30" i="40"/>
  <c r="N31" i="40"/>
  <c r="N32" i="40"/>
  <c r="N33" i="40"/>
  <c r="N34" i="40"/>
  <c r="N35" i="40"/>
  <c r="N36" i="40"/>
  <c r="N37" i="40"/>
  <c r="N38" i="40"/>
  <c r="N39" i="40"/>
  <c r="N40" i="40"/>
  <c r="N41" i="40"/>
  <c r="N9" i="40"/>
  <c r="B19" i="147" l="1"/>
  <c r="B14" i="17" l="1"/>
  <c r="B6" i="17" l="1"/>
  <c r="B7" i="17"/>
  <c r="B8" i="17"/>
  <c r="B11" i="17"/>
  <c r="B12" i="17"/>
  <c r="B13" i="17"/>
  <c r="B15" i="17"/>
  <c r="B18" i="17"/>
  <c r="B19" i="17"/>
  <c r="B22" i="17"/>
  <c r="B9" i="17"/>
  <c r="B16" i="17"/>
  <c r="B20" i="17"/>
  <c r="B23" i="17"/>
  <c r="B10" i="17"/>
  <c r="B17" i="17"/>
  <c r="B21" i="17"/>
  <c r="B24" i="17"/>
  <c r="A26" i="17"/>
  <c r="A42" i="98" l="1"/>
  <c r="A46" i="40"/>
  <c r="A41" i="36"/>
  <c r="A44" i="40" l="1"/>
  <c r="A53" i="155" l="1"/>
  <c r="B18" i="147" l="1"/>
  <c r="A13" i="107" l="1"/>
  <c r="A10" i="107"/>
  <c r="B4" i="107"/>
  <c r="B3" i="107"/>
  <c r="B2" i="107"/>
  <c r="A28" i="17"/>
  <c r="A1" i="40"/>
  <c r="A1" i="155" s="1"/>
  <c r="A1" i="98"/>
  <c r="B5" i="17"/>
</calcChain>
</file>

<file path=xl/sharedStrings.xml><?xml version="1.0" encoding="utf-8"?>
<sst xmlns="http://schemas.openxmlformats.org/spreadsheetml/2006/main" count="668" uniqueCount="157">
  <si>
    <t>Figures</t>
  </si>
  <si>
    <t>Contents</t>
  </si>
  <si>
    <t>Inverclyde</t>
  </si>
  <si>
    <t>East Dunbartonshire</t>
  </si>
  <si>
    <t>Shetland Islands</t>
  </si>
  <si>
    <t>Aberdeen City</t>
  </si>
  <si>
    <t>Dundee City</t>
  </si>
  <si>
    <t>West Dunbartonshire</t>
  </si>
  <si>
    <t>Renfrewshire</t>
  </si>
  <si>
    <t>East Ayrshire</t>
  </si>
  <si>
    <t>Midlothian</t>
  </si>
  <si>
    <t>North Ayrshire</t>
  </si>
  <si>
    <t>Moray</t>
  </si>
  <si>
    <t>Glasgow City</t>
  </si>
  <si>
    <t>South Ayrshire</t>
  </si>
  <si>
    <t>East Renfrewshire</t>
  </si>
  <si>
    <t>North Lanarkshire</t>
  </si>
  <si>
    <t>Angus</t>
  </si>
  <si>
    <t>Falkirk</t>
  </si>
  <si>
    <t>Clackmannanshire</t>
  </si>
  <si>
    <t>South Lanarkshire</t>
  </si>
  <si>
    <t>Highland</t>
  </si>
  <si>
    <t>Stirling</t>
  </si>
  <si>
    <t>Fife</t>
  </si>
  <si>
    <t>Orkney Islands</t>
  </si>
  <si>
    <t>Scottish Borders</t>
  </si>
  <si>
    <t>Aberdeenshire</t>
  </si>
  <si>
    <t>East Lothian</t>
  </si>
  <si>
    <t>West Lothian</t>
  </si>
  <si>
    <t>Working age</t>
  </si>
  <si>
    <t>Area</t>
  </si>
  <si>
    <t xml:space="preserve">Back to contents page </t>
  </si>
  <si>
    <t>Figure 12</t>
  </si>
  <si>
    <t>Metadata</t>
  </si>
  <si>
    <t>Metadata associated with the projected population data in these figures</t>
  </si>
  <si>
    <t>General Details</t>
  </si>
  <si>
    <t>Dataset Title:</t>
  </si>
  <si>
    <t>Time Period of Dataset:</t>
  </si>
  <si>
    <t>Geographic Coverage:</t>
  </si>
  <si>
    <t>Supplier:</t>
  </si>
  <si>
    <t>National Records of Scotland (NRS)</t>
  </si>
  <si>
    <t>Department:</t>
  </si>
  <si>
    <t>Methodology:</t>
  </si>
  <si>
    <t>For more information on how the population projections are created please refer to the Methodology Guide within the Sub-National Population Projections section of the NRS website.</t>
  </si>
  <si>
    <t>Demography, Population and Migration Statistics Branch</t>
  </si>
  <si>
    <t>Note</t>
  </si>
  <si>
    <t>Population Projections for Scottish Areas (2014-based)</t>
  </si>
  <si>
    <t>Figure 13</t>
  </si>
  <si>
    <t>Figure 14</t>
  </si>
  <si>
    <t>Figure 15</t>
  </si>
  <si>
    <t>Figure 16</t>
  </si>
  <si>
    <t>Figure 17</t>
  </si>
  <si>
    <t>Figure 18</t>
  </si>
  <si>
    <t>Figure 19</t>
  </si>
  <si>
    <t xml:space="preserve">Figure 3 </t>
  </si>
  <si>
    <t>Figure 4a&amp;b</t>
  </si>
  <si>
    <t>Figure 6</t>
  </si>
  <si>
    <t>Figure 20</t>
  </si>
  <si>
    <t>Figure 21</t>
  </si>
  <si>
    <t>text</t>
  </si>
  <si>
    <t>© Crown Copyright 2016</t>
  </si>
  <si>
    <t>Commentary:</t>
  </si>
  <si>
    <t>Title</t>
  </si>
  <si>
    <t>For more information on how the population estimates are produced for the base year and previous years in Figure 3 please refer to the Mid-Year Population Estimates for Scotland: Methodology Guide within the Mid-Year Population Estimates section of the NRS website.</t>
  </si>
  <si>
    <t>Percentage change</t>
  </si>
  <si>
    <t>Important notes</t>
  </si>
  <si>
    <t>Base year</t>
  </si>
  <si>
    <t>End year</t>
  </si>
  <si>
    <t>Note on Fig. 3 data</t>
  </si>
  <si>
    <t>Health boards</t>
  </si>
  <si>
    <t>Pension act detail</t>
  </si>
  <si>
    <t>Note on Fig A1</t>
  </si>
  <si>
    <t>Scotland</t>
  </si>
  <si>
    <t>Label Figure A1</t>
  </si>
  <si>
    <t>Pensionable age and over</t>
  </si>
  <si>
    <t>Base year +1</t>
  </si>
  <si>
    <t>Figure 8</t>
  </si>
  <si>
    <t>Figure 9</t>
  </si>
  <si>
    <t>Figure 10</t>
  </si>
  <si>
    <t>Figure 11</t>
  </si>
  <si>
    <t>Na h-Eileanan Siar</t>
  </si>
  <si>
    <t>Children (aged 0 to 15)</t>
  </si>
  <si>
    <t>Percentage difference between projected 2037 population using 2012-based and 2014-based projections, by council area</t>
  </si>
  <si>
    <t>Percentage difference between projected 2037 population using 2012-based and 2014-based projections, by NHS Board area</t>
  </si>
  <si>
    <t>Percentage difference between projected 2037 population using 2012-based and 2014-based projections, by Strategic Development Plan area</t>
  </si>
  <si>
    <t>Percentage difference between projected 2037 population using 2012-based and 2014-based projections, by National Park area</t>
  </si>
  <si>
    <t>These figures are published in the Population Projections for Scottish areas (2014-based) publication.</t>
  </si>
  <si>
    <t>2014-based Sub-National Population Projections Scotland, Figures</t>
  </si>
  <si>
    <t>Mid-2014 to mid-2039</t>
  </si>
  <si>
    <t>Commentary and the assumptions used for the projections can be found within the Population Projections Scotland (2014-based) publication, also available within the Sub-National Population Projections section of the NRS website.</t>
  </si>
  <si>
    <t>Figures up to and including 2014 are mid-year population estimates (actual). Figures after this date are 2014-based mid-year projections (projected).</t>
  </si>
  <si>
    <t>April 2014 Health Board areas.</t>
  </si>
  <si>
    <t>Figures are per 1,000 population in 2014</t>
  </si>
  <si>
    <t>2014</t>
  </si>
  <si>
    <t>2039</t>
  </si>
  <si>
    <t>Argyll and Bute</t>
  </si>
  <si>
    <t>Dumfries and Galloway</t>
  </si>
  <si>
    <t>Perth and Kinross</t>
  </si>
  <si>
    <t>City of Edinburgh</t>
  </si>
  <si>
    <t>Figure 7</t>
  </si>
  <si>
    <t>Figure 5a&amp;b</t>
  </si>
  <si>
    <t>Previous projection</t>
  </si>
  <si>
    <t>Estimated population of Scotland, actual and projected (2014-based), 1964 to 2039</t>
  </si>
  <si>
    <t>Projected percentage change in population, by council area, 2014 to 2039</t>
  </si>
  <si>
    <t>Projected percentage change in population, by NHS Board area, 2014 to 2039</t>
  </si>
  <si>
    <t>Projected percentage change in population by age structure, council area, 2014 to 2039</t>
  </si>
  <si>
    <t>Projected percentage change in population aged 75 and over, by council area, 2014 to 2039</t>
  </si>
  <si>
    <t>Projected percentage change in population by age structure, NHS Board area, 2014 to 2039</t>
  </si>
  <si>
    <t>Age structure of council areas in 2014 and 2039: children (aged 0 to 15), working age, and pensionable age and over (percentage)</t>
  </si>
  <si>
    <t>Age structure of NHS Board areas in 2014 and 2039: children (aged 0 to 15), working age, and pensionable age and over (percentage)</t>
  </si>
  <si>
    <t>Variant population projections, Scotland, 2014 to 2039</t>
  </si>
  <si>
    <t>Estimated population of Strategic Development Plan areas, actual and projected (2014-based), 2002 to 2039</t>
  </si>
  <si>
    <t>Projected percentage change in population, by age structure, in Strategic Development Plan areas, 2014 to 2039</t>
  </si>
  <si>
    <t>Projected population of the Strategic Development Plan areas under the principal and migration variants, 2014 to 2039</t>
  </si>
  <si>
    <t>Estimated population of National Park areas, actual and projected (2014-based), 2002 to 2039</t>
  </si>
  <si>
    <t>Projected population of National Park areas under the principal and migration variants, 2014 to 2039</t>
  </si>
  <si>
    <t>Scotland, council areas, NHS Board areas (April 2014 boundaries), Strategic Development Plan areas and National Park areas</t>
  </si>
  <si>
    <t>Net migration (2009 to 2014) per 1,000 population in 2014</t>
  </si>
  <si>
    <t>S12000013</t>
  </si>
  <si>
    <t>S12000018</t>
  </si>
  <si>
    <t>S12000035</t>
  </si>
  <si>
    <t>S12000021</t>
  </si>
  <si>
    <t>S12000039</t>
  </si>
  <si>
    <t>S12000006</t>
  </si>
  <si>
    <t>S12000008</t>
  </si>
  <si>
    <t>S12000005</t>
  </si>
  <si>
    <t>S12000028</t>
  </si>
  <si>
    <t>S12000027</t>
  </si>
  <si>
    <t>S12000044</t>
  </si>
  <si>
    <t>S12000038</t>
  </si>
  <si>
    <t>S12000023</t>
  </si>
  <si>
    <t>S12000026</t>
  </si>
  <si>
    <t>S12000017</t>
  </si>
  <si>
    <t>S12000041</t>
  </si>
  <si>
    <t>S12000029</t>
  </si>
  <si>
    <t>S12000020</t>
  </si>
  <si>
    <t>S12000015</t>
  </si>
  <si>
    <t>S12000045</t>
  </si>
  <si>
    <t>S12000042</t>
  </si>
  <si>
    <t>S12000046</t>
  </si>
  <si>
    <t>S12000014</t>
  </si>
  <si>
    <t>S12000040</t>
  </si>
  <si>
    <t>S12000030</t>
  </si>
  <si>
    <t>S12000024</t>
  </si>
  <si>
    <t>S12000011</t>
  </si>
  <si>
    <t>S12000033</t>
  </si>
  <si>
    <t>S12000010</t>
  </si>
  <si>
    <t>S12000034</t>
  </si>
  <si>
    <t>S12000036</t>
  </si>
  <si>
    <t>S12000019</t>
  </si>
  <si>
    <t>Projected percentage change in population, by age structure, National Park areas, 2014 to 2039</t>
  </si>
  <si>
    <t>Code</t>
  </si>
  <si>
    <t>S92000003</t>
  </si>
  <si>
    <t>Estimates based on State Pension Age. As set out in the 2014 Pensions Act, between 2014 and 2018, the state pension age will rise from 62 to 65 for women. Then between 2019 and 2020, it will rise from 65 years to 66 years for both men and women.</t>
  </si>
  <si>
    <t>A further rise in state pension age to 67 will take place between 2026 and 2028. Between 2044 and 2046, state pension age will increase from 67 to 68. The UK Government plan to review state pension age every five years in line with life expectancy and other factors.</t>
  </si>
  <si>
    <t>Estimates based on State Pension Age. As set out in the 2014 Pensions Act, between 2014 and 2018, the state pension age will rise from 62 to 65 for women. Then between 2019 and 2020, it will rise from 65 years to 66 years for both men and women. A further rise in state pension age to 67 will take place between 2026 and 2028. Between 2044 and 2046, state pension age will increase from 67 to 68. The UK Government plan to review state pension age every five years in line with life expectancy and other factors.</t>
  </si>
  <si>
    <t>Figure: Projected percentage change in total population and population aged 75 and over by council area, 2014 to 2039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</si>
</sst>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6">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10"/>
      <name val="Arial"/>
      <family val="2"/>
    </font>
    <font>
      <sz val="10"/>
      <name val="Arial"/>
      <family val="2"/>
    </font>
    <font>
      <b/>
      <sz val="12"/>
      <name val="Arial"/>
      <family val="2"/>
    </font>
    <font>
      <sz val="12"/>
      <name val="Arial"/>
      <family val="2"/>
    </font>
    <font>
      <sz val="8"/>
      <name val="Arial"/>
      <family val="2"/>
    </font>
    <font>
      <u/>
      <sz val="10"/>
      <color indexed="12"/>
      <name val="Arial"/>
      <family val="2"/>
    </font>
    <font>
      <sz val="12"/>
      <name val="Arial"/>
      <family val="2"/>
    </font>
    <font>
      <sz val="10"/>
      <name val="Arial"/>
      <family val="2"/>
    </font>
    <font>
      <sz val="10"/>
      <name val="Arial"/>
      <family val="2"/>
    </font>
    <font>
      <u/>
      <sz val="10"/>
      <color indexed="12"/>
      <name val="Arial"/>
      <family val="2"/>
    </font>
    <font>
      <b/>
      <sz val="10"/>
      <name val="Arial"/>
      <family val="2"/>
    </font>
    <font>
      <vertAlign val="superscript"/>
      <sz val="8"/>
      <name val="Arial (W1)"/>
      <family val="2"/>
    </font>
    <font>
      <b/>
      <sz val="8"/>
      <name val="Arial"/>
      <family val="2"/>
    </font>
    <font>
      <sz val="10"/>
      <color rgb="FFFF0000"/>
      <name val="Arial"/>
      <family val="2"/>
    </font>
    <font>
      <b/>
      <sz val="10"/>
      <color rgb="FFFF0000"/>
      <name val="Arial"/>
      <family val="2"/>
    </font>
    <font>
      <u/>
      <sz val="10"/>
      <color indexed="12"/>
      <name val="MS Sans Serif"/>
      <family val="2"/>
    </font>
    <font>
      <b/>
      <sz val="14"/>
      <name val="Arial"/>
      <family val="2"/>
    </font>
    <font>
      <sz val="10"/>
      <color theme="0"/>
      <name val="Arial"/>
      <family val="2"/>
    </font>
    <font>
      <sz val="8"/>
      <color rgb="FF000000"/>
      <name val="Arial"/>
      <family val="2"/>
    </font>
    <font>
      <b/>
      <sz val="12"/>
      <color theme="0"/>
      <name val="Arial"/>
      <family val="2"/>
    </font>
    <font>
      <u/>
      <sz val="10"/>
      <color theme="0"/>
      <name val="Arial"/>
      <family val="2"/>
    </font>
    <font>
      <sz val="12"/>
      <color theme="0"/>
      <name val="Arial"/>
      <family val="2"/>
    </font>
    <font>
      <b/>
      <sz val="10"/>
      <color theme="0"/>
      <name val="Arial"/>
      <family val="2"/>
    </font>
    <font>
      <sz val="8"/>
      <color rgb="FFFF0000"/>
      <name val="Arial"/>
      <family val="2"/>
    </font>
    <font>
      <b/>
      <sz val="11"/>
      <name val="Arial"/>
      <family val="2"/>
    </font>
    <font>
      <sz val="11"/>
      <name val="Arial"/>
      <family val="2"/>
    </font>
    <font>
      <b/>
      <sz val="12"/>
      <color rgb="FFFF0000"/>
      <name val="Arial"/>
      <family val="2"/>
    </font>
    <font>
      <u/>
      <sz val="8"/>
      <color indexed="12"/>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top/>
      <bottom/>
      <diagonal/>
    </border>
    <border>
      <left/>
      <right/>
      <top/>
      <bottom style="thin">
        <color indexed="64"/>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s>
  <cellStyleXfs count="8">
    <xf numFmtId="0" fontId="0" fillId="0" borderId="0"/>
    <xf numFmtId="0" fontId="13" fillId="0" borderId="0" applyNumberFormat="0" applyFill="0" applyBorder="0" applyAlignment="0" applyProtection="0">
      <alignment vertical="top"/>
      <protection locked="0"/>
    </xf>
    <xf numFmtId="0" fontId="9" fillId="0" borderId="0"/>
    <xf numFmtId="3" fontId="9" fillId="0" borderId="0"/>
    <xf numFmtId="0" fontId="7" fillId="0" borderId="0"/>
    <xf numFmtId="0" fontId="23" fillId="0" borderId="0" applyNumberFormat="0" applyFill="0" applyBorder="0" applyAlignment="0" applyProtection="0"/>
    <xf numFmtId="0" fontId="7" fillId="0" borderId="0"/>
    <xf numFmtId="0" fontId="5" fillId="0" borderId="0"/>
  </cellStyleXfs>
  <cellXfs count="127">
    <xf numFmtId="0" fontId="0" fillId="0" borderId="0" xfId="0"/>
    <xf numFmtId="0" fontId="10" fillId="2" borderId="0" xfId="0" applyFont="1" applyFill="1" applyAlignment="1">
      <alignment horizontal="left"/>
    </xf>
    <xf numFmtId="0" fontId="10" fillId="2" borderId="0" xfId="0" applyFont="1" applyFill="1" applyAlignment="1"/>
    <xf numFmtId="0" fontId="11" fillId="2" borderId="0" xfId="0" applyFont="1" applyFill="1"/>
    <xf numFmtId="0" fontId="17" fillId="2" borderId="0" xfId="1" applyFont="1" applyFill="1" applyAlignment="1" applyProtection="1"/>
    <xf numFmtId="0" fontId="15" fillId="2" borderId="0" xfId="0" applyFont="1" applyFill="1"/>
    <xf numFmtId="0" fontId="18" fillId="2" borderId="0" xfId="0" applyFont="1" applyFill="1"/>
    <xf numFmtId="0" fontId="14" fillId="2" borderId="0" xfId="0" applyFont="1" applyFill="1"/>
    <xf numFmtId="0" fontId="12" fillId="2" borderId="0" xfId="0" applyFont="1" applyFill="1"/>
    <xf numFmtId="0" fontId="15" fillId="2" borderId="0" xfId="0" applyFont="1" applyFill="1" applyBorder="1"/>
    <xf numFmtId="0" fontId="15" fillId="2" borderId="0" xfId="0" applyFont="1" applyFill="1" applyBorder="1" applyAlignment="1">
      <alignment horizontal="left"/>
    </xf>
    <xf numFmtId="164" fontId="15" fillId="2" borderId="0" xfId="0" applyNumberFormat="1" applyFont="1" applyFill="1"/>
    <xf numFmtId="165" fontId="15" fillId="2" borderId="0" xfId="0" applyNumberFormat="1" applyFont="1" applyFill="1"/>
    <xf numFmtId="0" fontId="20" fillId="2" borderId="0" xfId="0" applyFont="1" applyFill="1" applyBorder="1" applyAlignment="1">
      <alignment horizontal="left"/>
    </xf>
    <xf numFmtId="0" fontId="13" fillId="2" borderId="0" xfId="1" applyFont="1" applyFill="1" applyAlignment="1" applyProtection="1"/>
    <xf numFmtId="0" fontId="16" fillId="2" borderId="0" xfId="0" applyFont="1" applyFill="1"/>
    <xf numFmtId="164" fontId="16" fillId="2" borderId="0" xfId="0" applyNumberFormat="1" applyFont="1" applyFill="1"/>
    <xf numFmtId="0" fontId="12" fillId="2" borderId="0" xfId="0" applyFont="1" applyFill="1" applyAlignment="1">
      <alignment vertical="top"/>
    </xf>
    <xf numFmtId="0" fontId="0" fillId="2" borderId="0" xfId="0" applyFill="1"/>
    <xf numFmtId="0" fontId="0" fillId="2" borderId="0" xfId="0" applyFill="1" applyAlignment="1"/>
    <xf numFmtId="0" fontId="13" fillId="2" borderId="0" xfId="1" applyFill="1" applyAlignment="1" applyProtection="1"/>
    <xf numFmtId="0" fontId="15" fillId="2" borderId="0" xfId="0" applyFont="1" applyFill="1" applyAlignment="1">
      <alignment vertical="center"/>
    </xf>
    <xf numFmtId="0" fontId="7" fillId="2" borderId="0" xfId="0" applyFont="1" applyFill="1" applyAlignment="1">
      <alignment vertical="center"/>
    </xf>
    <xf numFmtId="0" fontId="10" fillId="2" borderId="0" xfId="0" applyFont="1" applyFill="1"/>
    <xf numFmtId="0" fontId="18" fillId="2" borderId="0" xfId="0" applyFont="1" applyFill="1" applyAlignment="1">
      <alignment vertical="center"/>
    </xf>
    <xf numFmtId="0" fontId="11" fillId="2" borderId="0" xfId="0" applyFont="1" applyFill="1" applyAlignment="1">
      <alignment vertical="center"/>
    </xf>
    <xf numFmtId="0" fontId="0" fillId="2" borderId="0" xfId="0" applyFill="1" applyAlignment="1">
      <alignment vertical="center"/>
    </xf>
    <xf numFmtId="0" fontId="13" fillId="2" borderId="0" xfId="1" applyFont="1" applyFill="1" applyAlignment="1" applyProtection="1">
      <alignment wrapText="1"/>
    </xf>
    <xf numFmtId="0" fontId="6" fillId="2" borderId="0" xfId="0" applyFont="1" applyFill="1" applyAlignment="1">
      <alignment vertical="center"/>
    </xf>
    <xf numFmtId="0" fontId="13" fillId="2" borderId="0" xfId="1" applyFont="1" applyFill="1" applyAlignment="1" applyProtection="1">
      <alignment horizontal="left" vertical="center"/>
    </xf>
    <xf numFmtId="0" fontId="12" fillId="2" borderId="0" xfId="0" applyFont="1" applyFill="1" applyAlignment="1"/>
    <xf numFmtId="0" fontId="11" fillId="2" borderId="0" xfId="0" applyFont="1" applyFill="1" applyAlignment="1"/>
    <xf numFmtId="0" fontId="7" fillId="2" borderId="0" xfId="0" applyFont="1" applyFill="1" applyAlignment="1"/>
    <xf numFmtId="0" fontId="15" fillId="2" borderId="0" xfId="0" applyFont="1" applyFill="1" applyAlignment="1"/>
    <xf numFmtId="0" fontId="9" fillId="2" borderId="0" xfId="0" applyFont="1" applyFill="1" applyAlignment="1"/>
    <xf numFmtId="0" fontId="21" fillId="2" borderId="0" xfId="0" applyFont="1" applyFill="1" applyAlignment="1">
      <alignment wrapText="1"/>
    </xf>
    <xf numFmtId="0" fontId="18" fillId="2" borderId="0" xfId="0" applyFont="1" applyFill="1" applyAlignment="1"/>
    <xf numFmtId="0" fontId="21" fillId="2" borderId="0" xfId="0" applyFont="1" applyFill="1" applyAlignment="1"/>
    <xf numFmtId="0" fontId="5" fillId="2" borderId="0" xfId="0" applyFont="1" applyFill="1" applyAlignment="1">
      <alignment vertical="center"/>
    </xf>
    <xf numFmtId="0" fontId="5" fillId="2" borderId="0" xfId="0" applyFont="1" applyFill="1" applyAlignment="1"/>
    <xf numFmtId="0" fontId="5" fillId="2" borderId="0" xfId="1" applyFont="1" applyFill="1" applyAlignment="1" applyProtection="1">
      <alignment horizontal="left" vertical="center"/>
    </xf>
    <xf numFmtId="0" fontId="5" fillId="2" borderId="0" xfId="7" applyFont="1" applyFill="1" applyAlignment="1"/>
    <xf numFmtId="0" fontId="5" fillId="2" borderId="0" xfId="0" applyFont="1" applyFill="1"/>
    <xf numFmtId="0" fontId="27" fillId="2" borderId="0" xfId="0" applyFont="1" applyFill="1" applyAlignment="1"/>
    <xf numFmtId="0" fontId="25" fillId="2" borderId="0" xfId="0" applyFont="1" applyFill="1" applyAlignment="1"/>
    <xf numFmtId="0" fontId="28" fillId="2" borderId="0" xfId="1" applyFont="1" applyFill="1" applyAlignment="1" applyProtection="1"/>
    <xf numFmtId="0" fontId="29" fillId="2" borderId="0" xfId="0" applyFont="1" applyFill="1" applyAlignment="1">
      <alignment vertical="center"/>
    </xf>
    <xf numFmtId="0" fontId="9" fillId="2" borderId="0" xfId="0" quotePrefix="1" applyFont="1" applyFill="1" applyAlignment="1"/>
    <xf numFmtId="0" fontId="30" fillId="2" borderId="0" xfId="0" applyFont="1" applyFill="1" applyAlignment="1"/>
    <xf numFmtId="0" fontId="31" fillId="2" borderId="0" xfId="0" applyFont="1" applyFill="1" applyAlignment="1"/>
    <xf numFmtId="0" fontId="12" fillId="2" borderId="0" xfId="0" applyFont="1" applyFill="1" applyAlignment="1">
      <alignment horizontal="right"/>
    </xf>
    <xf numFmtId="49" fontId="12" fillId="2" borderId="0" xfId="0" applyNumberFormat="1" applyFont="1" applyFill="1" applyAlignment="1"/>
    <xf numFmtId="164" fontId="5" fillId="2" borderId="0" xfId="0" applyNumberFormat="1" applyFont="1" applyFill="1"/>
    <xf numFmtId="0" fontId="8" fillId="2" borderId="2" xfId="0" applyFont="1" applyFill="1" applyBorder="1" applyAlignment="1">
      <alignment vertical="center"/>
    </xf>
    <xf numFmtId="0" fontId="5" fillId="2" borderId="0" xfId="0" applyFont="1" applyFill="1" applyBorder="1" applyAlignment="1">
      <alignment horizontal="left"/>
    </xf>
    <xf numFmtId="0" fontId="15" fillId="2" borderId="2" xfId="0" applyFont="1" applyFill="1" applyBorder="1" applyAlignment="1">
      <alignment horizontal="left"/>
    </xf>
    <xf numFmtId="0" fontId="18" fillId="2" borderId="2" xfId="0" applyFont="1" applyFill="1" applyBorder="1" applyAlignment="1">
      <alignment vertical="center"/>
    </xf>
    <xf numFmtId="0" fontId="15" fillId="2" borderId="2" xfId="0" applyFont="1" applyFill="1" applyBorder="1"/>
    <xf numFmtId="0" fontId="15" fillId="2" borderId="1" xfId="0" applyFont="1" applyFill="1" applyBorder="1" applyAlignment="1">
      <alignment horizontal="left"/>
    </xf>
    <xf numFmtId="0" fontId="15" fillId="2" borderId="1" xfId="0" applyFont="1" applyFill="1" applyBorder="1"/>
    <xf numFmtId="0" fontId="16" fillId="2" borderId="2" xfId="0" applyFont="1" applyFill="1" applyBorder="1"/>
    <xf numFmtId="0" fontId="22" fillId="2" borderId="0" xfId="0" applyFont="1" applyFill="1"/>
    <xf numFmtId="164" fontId="5" fillId="2" borderId="0" xfId="0" applyNumberFormat="1" applyFont="1" applyFill="1" applyBorder="1"/>
    <xf numFmtId="164" fontId="5" fillId="2" borderId="2" xfId="0" applyNumberFormat="1" applyFont="1" applyFill="1" applyBorder="1"/>
    <xf numFmtId="0" fontId="5" fillId="2" borderId="1" xfId="0" applyFont="1" applyFill="1" applyBorder="1" applyAlignment="1">
      <alignment horizontal="left"/>
    </xf>
    <xf numFmtId="0" fontId="26" fillId="0" borderId="0" xfId="0" applyFont="1" applyAlignment="1">
      <alignment horizontal="left" readingOrder="1"/>
    </xf>
    <xf numFmtId="0" fontId="12" fillId="2" borderId="0" xfId="0" applyFont="1" applyFill="1" applyAlignment="1">
      <alignment horizontal="left" vertical="center"/>
    </xf>
    <xf numFmtId="0" fontId="8" fillId="2" borderId="0" xfId="0" applyFont="1" applyFill="1"/>
    <xf numFmtId="164" fontId="8" fillId="2" borderId="2" xfId="0" applyNumberFormat="1" applyFont="1" applyFill="1" applyBorder="1" applyAlignment="1">
      <alignment horizontal="right" vertical="center"/>
    </xf>
    <xf numFmtId="164" fontId="8" fillId="2" borderId="0" xfId="0" applyNumberFormat="1" applyFont="1" applyFill="1"/>
    <xf numFmtId="0" fontId="8" fillId="2" borderId="0" xfId="0" applyFont="1" applyFill="1" applyAlignment="1">
      <alignment vertical="center"/>
    </xf>
    <xf numFmtId="0" fontId="0" fillId="2" borderId="0" xfId="0" applyFill="1" applyAlignment="1">
      <alignment wrapText="1"/>
    </xf>
    <xf numFmtId="0" fontId="8" fillId="2" borderId="5" xfId="1" applyFont="1" applyFill="1" applyBorder="1" applyAlignment="1" applyProtection="1">
      <alignment vertical="center"/>
    </xf>
    <xf numFmtId="0" fontId="15" fillId="2" borderId="2" xfId="0" applyFont="1" applyFill="1" applyBorder="1" applyAlignment="1"/>
    <xf numFmtId="164" fontId="5" fillId="2" borderId="0" xfId="0" applyNumberFormat="1" applyFont="1" applyFill="1" applyAlignment="1"/>
    <xf numFmtId="164" fontId="5" fillId="2" borderId="2" xfId="0" applyNumberFormat="1" applyFont="1" applyFill="1" applyBorder="1" applyAlignment="1"/>
    <xf numFmtId="0" fontId="21" fillId="2" borderId="0" xfId="0" applyFont="1" applyFill="1"/>
    <xf numFmtId="0" fontId="21" fillId="2" borderId="0" xfId="7" applyFont="1" applyFill="1" applyAlignment="1"/>
    <xf numFmtId="0" fontId="22" fillId="2" borderId="0" xfId="0" applyNumberFormat="1" applyFont="1" applyFill="1" applyBorder="1"/>
    <xf numFmtId="0" fontId="0" fillId="2" borderId="0" xfId="0" applyFill="1" applyAlignment="1">
      <alignment vertical="top" wrapText="1"/>
    </xf>
    <xf numFmtId="0" fontId="34" fillId="2" borderId="0" xfId="0" applyFont="1" applyFill="1"/>
    <xf numFmtId="0" fontId="32" fillId="2" borderId="0" xfId="0" applyFont="1" applyFill="1"/>
    <xf numFmtId="0" fontId="13" fillId="2" borderId="0" xfId="1" applyFont="1" applyFill="1" applyAlignment="1" applyProtection="1">
      <alignment horizontal="left"/>
    </xf>
    <xf numFmtId="0" fontId="4" fillId="2" borderId="0" xfId="0" applyFont="1" applyFill="1" applyAlignment="1"/>
    <xf numFmtId="0" fontId="3" fillId="2" borderId="0" xfId="0" applyFont="1" applyFill="1" applyAlignment="1"/>
    <xf numFmtId="0" fontId="13" fillId="2" borderId="0" xfId="1" applyFill="1" applyAlignment="1" applyProtection="1"/>
    <xf numFmtId="0" fontId="35" fillId="2" borderId="0" xfId="1" applyFont="1" applyFill="1" applyAlignment="1" applyProtection="1">
      <alignment horizontal="left"/>
    </xf>
    <xf numFmtId="0" fontId="20" fillId="2" borderId="0" xfId="0" applyFont="1" applyFill="1" applyAlignment="1"/>
    <xf numFmtId="164" fontId="5" fillId="2" borderId="3" xfId="0" applyNumberFormat="1" applyFont="1" applyFill="1" applyBorder="1"/>
    <xf numFmtId="0" fontId="18" fillId="2" borderId="0" xfId="0" applyFont="1" applyFill="1" applyAlignment="1">
      <alignment vertical="top"/>
    </xf>
    <xf numFmtId="10" fontId="15" fillId="2" borderId="0" xfId="0" applyNumberFormat="1" applyFont="1" applyFill="1"/>
    <xf numFmtId="0" fontId="2" fillId="2" borderId="0" xfId="0" applyFont="1" applyFill="1" applyAlignment="1"/>
    <xf numFmtId="49" fontId="12" fillId="2" borderId="0" xfId="0" applyNumberFormat="1" applyFont="1" applyFill="1" applyAlignment="1">
      <alignment horizontal="left" vertical="top"/>
    </xf>
    <xf numFmtId="0" fontId="12" fillId="2" borderId="0" xfId="0" applyFont="1" applyFill="1"/>
    <xf numFmtId="0" fontId="0" fillId="2" borderId="0" xfId="0" applyFill="1" applyAlignment="1">
      <alignment wrapText="1"/>
    </xf>
    <xf numFmtId="0" fontId="2" fillId="2" borderId="0" xfId="0" applyFont="1" applyFill="1"/>
    <xf numFmtId="0" fontId="2" fillId="2" borderId="4" xfId="1" applyFont="1" applyFill="1" applyBorder="1" applyAlignment="1" applyProtection="1">
      <alignment vertical="center"/>
    </xf>
    <xf numFmtId="0" fontId="2" fillId="2" borderId="4" xfId="0" applyFont="1" applyFill="1" applyBorder="1" applyAlignment="1">
      <alignment horizontal="right" vertical="center"/>
    </xf>
    <xf numFmtId="0" fontId="2" fillId="2" borderId="4" xfId="0" applyFont="1" applyFill="1" applyBorder="1" applyAlignment="1">
      <alignment horizontal="right"/>
    </xf>
    <xf numFmtId="0" fontId="2" fillId="2" borderId="4" xfId="1" applyFont="1" applyFill="1" applyBorder="1" applyAlignment="1" applyProtection="1"/>
    <xf numFmtId="164" fontId="8" fillId="2" borderId="5" xfId="0" applyNumberFormat="1" applyFont="1" applyFill="1" applyBorder="1" applyAlignment="1">
      <alignment vertical="center"/>
    </xf>
    <xf numFmtId="0" fontId="34" fillId="2" borderId="0" xfId="0" applyNumberFormat="1" applyFont="1" applyFill="1" applyBorder="1"/>
    <xf numFmtId="0" fontId="1" fillId="2" borderId="0" xfId="0" applyFont="1" applyFill="1" applyAlignment="1">
      <alignment vertical="center"/>
    </xf>
    <xf numFmtId="0" fontId="1" fillId="2" borderId="0" xfId="0" applyFont="1" applyFill="1" applyAlignment="1"/>
    <xf numFmtId="0" fontId="0" fillId="2" borderId="0" xfId="0" applyFill="1" applyAlignment="1">
      <alignment wrapText="1"/>
    </xf>
    <xf numFmtId="0" fontId="1" fillId="2" borderId="0" xfId="0" applyFont="1" applyFill="1" applyAlignment="1">
      <alignment wrapText="1"/>
    </xf>
    <xf numFmtId="0" fontId="19" fillId="2" borderId="0" xfId="0" applyFont="1" applyFill="1" applyAlignment="1">
      <alignment vertical="top"/>
    </xf>
    <xf numFmtId="0" fontId="12" fillId="2" borderId="0" xfId="0" applyFont="1" applyFill="1" applyAlignment="1">
      <alignment wrapText="1"/>
    </xf>
    <xf numFmtId="0" fontId="9" fillId="2" borderId="0" xfId="0" applyFont="1" applyFill="1" applyAlignment="1">
      <alignment horizontal="right" wrapText="1"/>
    </xf>
    <xf numFmtId="0" fontId="10" fillId="2" borderId="0" xfId="0" applyFont="1" applyFill="1" applyAlignment="1">
      <alignment wrapText="1"/>
    </xf>
    <xf numFmtId="0" fontId="13" fillId="2" borderId="0" xfId="1" applyFill="1" applyAlignment="1" applyProtection="1"/>
    <xf numFmtId="0" fontId="12" fillId="2" borderId="0" xfId="0" applyFont="1" applyFill="1"/>
    <xf numFmtId="0" fontId="12" fillId="2" borderId="0" xfId="0" applyFont="1" applyFill="1" applyAlignment="1">
      <alignment horizontal="left"/>
    </xf>
    <xf numFmtId="0" fontId="13" fillId="2" borderId="0" xfId="1" applyFont="1" applyFill="1" applyAlignment="1" applyProtection="1">
      <alignment horizontal="left"/>
    </xf>
    <xf numFmtId="0" fontId="9" fillId="2" borderId="0" xfId="0" quotePrefix="1" applyFont="1" applyFill="1" applyAlignment="1">
      <alignment horizontal="left" vertical="top" wrapText="1"/>
    </xf>
    <xf numFmtId="0" fontId="0" fillId="2" borderId="0" xfId="0" applyFill="1" applyAlignment="1">
      <alignment vertical="top" wrapText="1"/>
    </xf>
    <xf numFmtId="0" fontId="7" fillId="2" borderId="0" xfId="0" applyFont="1" applyFill="1" applyAlignment="1">
      <alignment horizontal="left"/>
    </xf>
    <xf numFmtId="0" fontId="15" fillId="2" borderId="0" xfId="0" applyFont="1" applyFill="1" applyAlignment="1">
      <alignment horizontal="left"/>
    </xf>
    <xf numFmtId="0" fontId="9" fillId="2" borderId="0" xfId="0" applyFont="1" applyFill="1" applyAlignment="1">
      <alignment horizontal="left"/>
    </xf>
    <xf numFmtId="0" fontId="5" fillId="2" borderId="0" xfId="0" applyFont="1" applyFill="1" applyAlignment="1">
      <alignment horizontal="left" wrapText="1"/>
    </xf>
    <xf numFmtId="0" fontId="10" fillId="2" borderId="0" xfId="0" applyFont="1" applyFill="1"/>
    <xf numFmtId="0" fontId="10" fillId="2" borderId="0" xfId="0" applyFont="1" applyFill="1" applyAlignment="1">
      <alignment horizontal="left"/>
    </xf>
    <xf numFmtId="0" fontId="8" fillId="2" borderId="2" xfId="0" applyFont="1" applyFill="1" applyBorder="1" applyAlignment="1">
      <alignment horizontal="center" vertical="center"/>
    </xf>
    <xf numFmtId="0" fontId="24" fillId="2" borderId="0" xfId="0" applyFont="1" applyFill="1" applyAlignment="1">
      <alignment horizontal="left"/>
    </xf>
    <xf numFmtId="0" fontId="33" fillId="2" borderId="0" xfId="0" applyFont="1" applyFill="1" applyAlignment="1">
      <alignment horizontal="left" vertical="top" wrapText="1"/>
    </xf>
    <xf numFmtId="0" fontId="12" fillId="2" borderId="0" xfId="0" applyFont="1" applyFill="1" applyAlignment="1">
      <alignment horizontal="left" vertical="top" wrapText="1"/>
    </xf>
    <xf numFmtId="0" fontId="19" fillId="2" borderId="0" xfId="0" applyFont="1" applyFill="1" applyAlignment="1">
      <alignment horizontal="left" vertical="top" wrapText="1"/>
    </xf>
  </cellXfs>
  <cellStyles count="8">
    <cellStyle name="Hyperlink" xfId="1" builtinId="8"/>
    <cellStyle name="Hyperlink 2" xfId="5"/>
    <cellStyle name="Normal" xfId="0" builtinId="0"/>
    <cellStyle name="Normal 2" xfId="2"/>
    <cellStyle name="Normal 2 2" xfId="6"/>
    <cellStyle name="Normal 3" xfId="4"/>
    <cellStyle name="Normal_10pop-proj-scottishareas-allfigs" xfId="7"/>
    <cellStyle name="Normal10" xfId="3"/>
  </cellStyles>
  <dxfs count="0"/>
  <tableStyles count="0" defaultTableStyle="TableStyleMedium2" defaultPivotStyle="PivotStyleLight16"/>
  <colors>
    <mruColors>
      <color rgb="FF1C625B"/>
      <color rgb="FFCBE7E4"/>
      <color rgb="FF2DA197"/>
      <color rgb="FFA6A6A6"/>
      <color rgb="FF7F7F7F"/>
      <color rgb="FFD9D9D9"/>
      <color rgb="FF154B45"/>
      <color rgb="FF262626"/>
      <color rgb="FF404040"/>
      <color rgb="FF0D0D0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597155588109626"/>
          <c:y val="9.4627160493827162E-2"/>
          <c:w val="0.54612879204052978"/>
          <c:h val="0.83501620370370366"/>
        </c:manualLayout>
      </c:layout>
      <c:barChart>
        <c:barDir val="bar"/>
        <c:grouping val="clustered"/>
        <c:varyColors val="0"/>
        <c:ser>
          <c:idx val="0"/>
          <c:order val="0"/>
          <c:spPr>
            <a:solidFill>
              <a:srgbClr val="A6A6A6"/>
            </a:solidFill>
            <a:ln w="12700">
              <a:noFill/>
              <a:prstDash val="solid"/>
            </a:ln>
          </c:spPr>
          <c:invertIfNegative val="0"/>
          <c:dPt>
            <c:idx val="20"/>
            <c:invertIfNegative val="0"/>
            <c:bubble3D val="0"/>
            <c:spPr>
              <a:solidFill>
                <a:schemeClr val="bg1">
                  <a:lumMod val="65000"/>
                </a:schemeClr>
              </a:solidFill>
              <a:ln w="12700">
                <a:noFill/>
                <a:prstDash val="solid"/>
              </a:ln>
            </c:spPr>
          </c:dPt>
          <c:dPt>
            <c:idx val="21"/>
            <c:invertIfNegative val="0"/>
            <c:bubble3D val="0"/>
            <c:spPr>
              <a:solidFill>
                <a:srgbClr val="1C625B"/>
              </a:solidFill>
              <a:ln w="12700">
                <a:noFill/>
                <a:prstDash val="solid"/>
              </a:ln>
            </c:spPr>
          </c:dPt>
          <c:dPt>
            <c:idx val="25"/>
            <c:invertIfNegative val="0"/>
            <c:bubble3D val="0"/>
            <c:spPr>
              <a:solidFill>
                <a:schemeClr val="bg1">
                  <a:lumMod val="65000"/>
                </a:schemeClr>
              </a:solidFill>
              <a:ln w="12700">
                <a:noFill/>
                <a:prstDash val="solid"/>
              </a:ln>
            </c:spPr>
          </c:dPt>
          <c:dLbls>
            <c:dLbl>
              <c:idx val="20"/>
              <c:numFmt formatCode="\+##,##0&quot;%&quot;;\-##,##0&quot;%&quot;;0&quot;%&quot;" sourceLinked="0"/>
              <c:spPr/>
              <c:txPr>
                <a:bodyPr/>
                <a:lstStyle/>
                <a:p>
                  <a:pPr>
                    <a:defRPr sz="1000" b="1">
                      <a:solidFill>
                        <a:schemeClr val="tx1">
                          <a:lumMod val="65000"/>
                          <a:lumOff val="35000"/>
                        </a:schemeClr>
                      </a:solidFill>
                    </a:defRPr>
                  </a:pPr>
                  <a:endParaRPr lang="en-US"/>
                </a:p>
              </c:txPr>
              <c:dLblPos val="outEnd"/>
              <c:showLegendKey val="0"/>
              <c:showVal val="1"/>
              <c:showCatName val="0"/>
              <c:showSerName val="0"/>
              <c:showPercent val="0"/>
              <c:showBubbleSize val="0"/>
            </c:dLbl>
            <c:dLbl>
              <c:idx val="21"/>
              <c:numFmt formatCode="\+##,##0&quot;%&quot;;\-##,##0&quot;%&quot;;0&quot;%&quot;" sourceLinked="0"/>
              <c:spPr/>
              <c:txPr>
                <a:bodyPr/>
                <a:lstStyle/>
                <a:p>
                  <a:pPr>
                    <a:defRPr sz="1400" b="1">
                      <a:solidFill>
                        <a:srgbClr val="1C625B"/>
                      </a:solidFill>
                    </a:defRPr>
                  </a:pPr>
                  <a:endParaRPr lang="en-US"/>
                </a:p>
              </c:txPr>
              <c:dLblPos val="outEnd"/>
              <c:showLegendKey val="0"/>
              <c:showVal val="1"/>
              <c:showCatName val="0"/>
              <c:showSerName val="0"/>
              <c:showPercent val="0"/>
              <c:showBubbleSize val="0"/>
            </c:dLbl>
            <c:dLbl>
              <c:idx val="25"/>
              <c:numFmt formatCode="\+##,##0&quot;%&quot;;\-##,##0&quot;%&quot;;0&quot;%&quot;" sourceLinked="0"/>
              <c:spPr/>
              <c:txPr>
                <a:bodyPr/>
                <a:lstStyle/>
                <a:p>
                  <a:pPr>
                    <a:defRPr sz="1000" b="1">
                      <a:solidFill>
                        <a:schemeClr val="tx1">
                          <a:lumMod val="65000"/>
                          <a:lumOff val="35000"/>
                        </a:schemeClr>
                      </a:solidFill>
                    </a:defRPr>
                  </a:pPr>
                  <a:endParaRPr lang="en-US"/>
                </a:p>
              </c:txPr>
              <c:dLblPos val="outEnd"/>
              <c:showLegendKey val="0"/>
              <c:showVal val="1"/>
              <c:showCatName val="0"/>
              <c:showSerName val="0"/>
              <c:showPercent val="0"/>
              <c:showBubbleSize val="0"/>
            </c:dLbl>
            <c:numFmt formatCode="\+##,##0&quot;%&quot;;\-##,##0&quot;%&quot;;0&quot;%&quot;" sourceLinked="0"/>
            <c:txPr>
              <a:bodyPr/>
              <a:lstStyle/>
              <a:p>
                <a:pPr>
                  <a:defRPr b="1">
                    <a:solidFill>
                      <a:schemeClr val="tx1">
                        <a:lumMod val="65000"/>
                        <a:lumOff val="35000"/>
                      </a:schemeClr>
                    </a:solidFill>
                  </a:defRPr>
                </a:pPr>
                <a:endParaRPr lang="en-US"/>
              </a:p>
            </c:txPr>
            <c:dLblPos val="outEnd"/>
            <c:showLegendKey val="0"/>
            <c:showVal val="1"/>
            <c:showCatName val="0"/>
            <c:showSerName val="0"/>
            <c:showPercent val="0"/>
            <c:showBubbleSize val="0"/>
            <c:showLeaderLines val="0"/>
          </c:dLbls>
          <c:cat>
            <c:strRef>
              <c:f>'for news release data'!$A$7:$A$39</c:f>
              <c:strCache>
                <c:ptCount val="33"/>
                <c:pt idx="0">
                  <c:v>Na h-Eileanan Siar</c:v>
                </c:pt>
                <c:pt idx="1">
                  <c:v>Inverclyde</c:v>
                </c:pt>
                <c:pt idx="2">
                  <c:v>Argyll and Bute</c:v>
                </c:pt>
                <c:pt idx="3">
                  <c:v>North Ayrshire</c:v>
                </c:pt>
                <c:pt idx="4">
                  <c:v>West Dunbartonshire</c:v>
                </c:pt>
                <c:pt idx="5">
                  <c:v>Dumfries and Galloway</c:v>
                </c:pt>
                <c:pt idx="6">
                  <c:v>East Ayrshire</c:v>
                </c:pt>
                <c:pt idx="7">
                  <c:v>Clackmannanshire</c:v>
                </c:pt>
                <c:pt idx="8">
                  <c:v>South Ayrshire</c:v>
                </c:pt>
                <c:pt idx="9">
                  <c:v>Shetland Islands</c:v>
                </c:pt>
                <c:pt idx="10">
                  <c:v>North Lanarkshire</c:v>
                </c:pt>
                <c:pt idx="11">
                  <c:v>Renfrewshire</c:v>
                </c:pt>
                <c:pt idx="12">
                  <c:v>Orkney Islands</c:v>
                </c:pt>
                <c:pt idx="13">
                  <c:v>Scottish Borders</c:v>
                </c:pt>
                <c:pt idx="14">
                  <c:v>Highland</c:v>
                </c:pt>
                <c:pt idx="15">
                  <c:v>Angus</c:v>
                </c:pt>
                <c:pt idx="16">
                  <c:v>South Lanarkshire</c:v>
                </c:pt>
                <c:pt idx="17">
                  <c:v>Moray</c:v>
                </c:pt>
                <c:pt idx="18">
                  <c:v>Fife</c:v>
                </c:pt>
                <c:pt idx="19">
                  <c:v>East Dunbartonshire</c:v>
                </c:pt>
                <c:pt idx="20">
                  <c:v>Dundee City</c:v>
                </c:pt>
                <c:pt idx="21">
                  <c:v>Scotland</c:v>
                </c:pt>
                <c:pt idx="22">
                  <c:v>Glasgow City</c:v>
                </c:pt>
                <c:pt idx="23">
                  <c:v>Falkirk</c:v>
                </c:pt>
                <c:pt idx="24">
                  <c:v>West Lothian</c:v>
                </c:pt>
                <c:pt idx="25">
                  <c:v>Stirling</c:v>
                </c:pt>
                <c:pt idx="26">
                  <c:v>Perth and Kinross</c:v>
                </c:pt>
                <c:pt idx="27">
                  <c:v>East Renfrewshire</c:v>
                </c:pt>
                <c:pt idx="28">
                  <c:v>Aberdeen City</c:v>
                </c:pt>
                <c:pt idx="29">
                  <c:v>East Lothian</c:v>
                </c:pt>
                <c:pt idx="30">
                  <c:v>Aberdeenshire</c:v>
                </c:pt>
                <c:pt idx="31">
                  <c:v>City of Edinburgh</c:v>
                </c:pt>
                <c:pt idx="32">
                  <c:v>Midlothian</c:v>
                </c:pt>
              </c:strCache>
            </c:strRef>
          </c:cat>
          <c:val>
            <c:numRef>
              <c:f>'for news release data'!$C$7:$C$39</c:f>
              <c:numCache>
                <c:formatCode>0.0</c:formatCode>
                <c:ptCount val="33"/>
                <c:pt idx="0">
                  <c:v>-13.706422018348601</c:v>
                </c:pt>
                <c:pt idx="1">
                  <c:v>-12.0403054199524</c:v>
                </c:pt>
                <c:pt idx="2">
                  <c:v>-8.0273816314888808</c:v>
                </c:pt>
                <c:pt idx="3">
                  <c:v>-7.4626318874560402</c:v>
                </c:pt>
                <c:pt idx="4">
                  <c:v>-6.7105116486456398</c:v>
                </c:pt>
                <c:pt idx="5">
                  <c:v>-4.7199253134169101</c:v>
                </c:pt>
                <c:pt idx="6">
                  <c:v>-3.9064930811430401</c:v>
                </c:pt>
                <c:pt idx="7">
                  <c:v>-3.0416096893924598</c:v>
                </c:pt>
                <c:pt idx="8">
                  <c:v>-2.1558695458988701</c:v>
                </c:pt>
                <c:pt idx="9">
                  <c:v>-0.66322136089577999</c:v>
                </c:pt>
                <c:pt idx="10">
                  <c:v>-0.41183431952662702</c:v>
                </c:pt>
                <c:pt idx="11">
                  <c:v>0.27492395109912199</c:v>
                </c:pt>
                <c:pt idx="12">
                  <c:v>2.40037071362373</c:v>
                </c:pt>
                <c:pt idx="13">
                  <c:v>2.70080673447913</c:v>
                </c:pt>
                <c:pt idx="14">
                  <c:v>3.3855328642526201</c:v>
                </c:pt>
                <c:pt idx="15">
                  <c:v>3.47695734109988</c:v>
                </c:pt>
                <c:pt idx="16">
                  <c:v>3.5962575325087198</c:v>
                </c:pt>
                <c:pt idx="17">
                  <c:v>4.1257781998522702</c:v>
                </c:pt>
                <c:pt idx="18">
                  <c:v>5.3677331518039502</c:v>
                </c:pt>
                <c:pt idx="19">
                  <c:v>5.8635554306063202</c:v>
                </c:pt>
                <c:pt idx="20">
                  <c:v>5.9049483561736302</c:v>
                </c:pt>
                <c:pt idx="21">
                  <c:v>6.6174732590320904</c:v>
                </c:pt>
                <c:pt idx="22">
                  <c:v>6.7051897805349903</c:v>
                </c:pt>
                <c:pt idx="23">
                  <c:v>8.3581710951867603</c:v>
                </c:pt>
                <c:pt idx="24">
                  <c:v>8.6472911963882595</c:v>
                </c:pt>
                <c:pt idx="25">
                  <c:v>10.7331730769231</c:v>
                </c:pt>
                <c:pt idx="26">
                  <c:v>12.1916336533942</c:v>
                </c:pt>
                <c:pt idx="27">
                  <c:v>13.328644086137899</c:v>
                </c:pt>
                <c:pt idx="28">
                  <c:v>17.0553031626769</c:v>
                </c:pt>
                <c:pt idx="29">
                  <c:v>17.825448133999402</c:v>
                </c:pt>
                <c:pt idx="30">
                  <c:v>19.712509116032699</c:v>
                </c:pt>
                <c:pt idx="31">
                  <c:v>20.7267412354601</c:v>
                </c:pt>
                <c:pt idx="32">
                  <c:v>25.6889352818372</c:v>
                </c:pt>
              </c:numCache>
            </c:numRef>
          </c:val>
        </c:ser>
        <c:dLbls>
          <c:showLegendKey val="0"/>
          <c:showVal val="0"/>
          <c:showCatName val="0"/>
          <c:showSerName val="0"/>
          <c:showPercent val="0"/>
          <c:showBubbleSize val="0"/>
        </c:dLbls>
        <c:gapWidth val="30"/>
        <c:axId val="176018560"/>
        <c:axId val="176020096"/>
      </c:barChart>
      <c:catAx>
        <c:axId val="176018560"/>
        <c:scaling>
          <c:orientation val="minMax"/>
        </c:scaling>
        <c:delete val="0"/>
        <c:axPos val="l"/>
        <c:numFmt formatCode="General" sourceLinked="1"/>
        <c:majorTickMark val="out"/>
        <c:minorTickMark val="none"/>
        <c:tickLblPos val="low"/>
        <c:spPr>
          <a:ln w="3175">
            <a:noFill/>
            <a:prstDash val="solid"/>
          </a:ln>
        </c:spPr>
        <c:txPr>
          <a:bodyPr rot="0" vert="horz"/>
          <a:lstStyle/>
          <a:p>
            <a:pPr>
              <a:defRPr sz="1000" b="0" i="0" u="none" strike="noStrike" baseline="0">
                <a:solidFill>
                  <a:schemeClr val="tx1"/>
                </a:solidFill>
                <a:latin typeface="Arial"/>
                <a:ea typeface="Arial"/>
                <a:cs typeface="Arial"/>
              </a:defRPr>
            </a:pPr>
            <a:endParaRPr lang="en-US"/>
          </a:p>
        </c:txPr>
        <c:crossAx val="176020096"/>
        <c:crosses val="autoZero"/>
        <c:auto val="1"/>
        <c:lblAlgn val="ctr"/>
        <c:lblOffset val="100"/>
        <c:noMultiLvlLbl val="0"/>
      </c:catAx>
      <c:valAx>
        <c:axId val="176020096"/>
        <c:scaling>
          <c:orientation val="minMax"/>
        </c:scaling>
        <c:delete val="0"/>
        <c:axPos val="b"/>
        <c:title>
          <c:tx>
            <c:rich>
              <a:bodyPr/>
              <a:lstStyle/>
              <a:p>
                <a:pPr>
                  <a:defRPr sz="1200" b="1" i="0" u="none" strike="noStrike" baseline="0">
                    <a:solidFill>
                      <a:schemeClr val="tx1">
                        <a:lumMod val="65000"/>
                        <a:lumOff val="35000"/>
                      </a:schemeClr>
                    </a:solidFill>
                    <a:latin typeface="Arial"/>
                    <a:ea typeface="Arial"/>
                    <a:cs typeface="Arial"/>
                  </a:defRPr>
                </a:pPr>
                <a:r>
                  <a:rPr lang="en-GB" sz="1200">
                    <a:solidFill>
                      <a:schemeClr val="tx1">
                        <a:lumMod val="65000"/>
                        <a:lumOff val="35000"/>
                      </a:schemeClr>
                    </a:solidFill>
                  </a:rPr>
                  <a:t>Percentage change</a:t>
                </a:r>
              </a:p>
            </c:rich>
          </c:tx>
          <c:layout>
            <c:manualLayout>
              <c:xMode val="edge"/>
              <c:yMode val="edge"/>
              <c:x val="0.46106586286089241"/>
              <c:y val="0.96123118468459168"/>
            </c:manualLayout>
          </c:layout>
          <c:overlay val="0"/>
          <c:spPr>
            <a:noFill/>
            <a:ln w="25400">
              <a:noFill/>
            </a:ln>
          </c:spPr>
        </c:title>
        <c:numFmt formatCode="\+##,##0&quot;%&quot;;\-##,##0&quot;%&quot;;0&quot;%&quot;" sourceLinked="0"/>
        <c:majorTickMark val="out"/>
        <c:minorTickMark val="none"/>
        <c:tickLblPos val="nextTo"/>
        <c:spPr>
          <a:ln w="3175">
            <a:noFill/>
            <a:prstDash val="solid"/>
          </a:ln>
        </c:spPr>
        <c:txPr>
          <a:bodyPr rot="0" vert="horz"/>
          <a:lstStyle/>
          <a:p>
            <a:pPr>
              <a:defRPr sz="1200" b="1" i="0" u="none" strike="noStrike" baseline="0">
                <a:solidFill>
                  <a:schemeClr val="tx1">
                    <a:lumMod val="65000"/>
                    <a:lumOff val="35000"/>
                  </a:schemeClr>
                </a:solidFill>
                <a:latin typeface="Arial"/>
                <a:ea typeface="Arial"/>
                <a:cs typeface="Arial"/>
              </a:defRPr>
            </a:pPr>
            <a:endParaRPr lang="en-US"/>
          </a:p>
        </c:txPr>
        <c:crossAx val="176018560"/>
        <c:crosses val="autoZero"/>
        <c:crossBetween val="between"/>
      </c:valAx>
      <c:spPr>
        <a:noFill/>
        <a:ln w="12700">
          <a:no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48109838357616E-2"/>
          <c:y val="9.4627160493827162E-2"/>
          <c:w val="0.83498974752935529"/>
          <c:h val="0.83501620370370366"/>
        </c:manualLayout>
      </c:layout>
      <c:barChart>
        <c:barDir val="bar"/>
        <c:grouping val="clustered"/>
        <c:varyColors val="0"/>
        <c:ser>
          <c:idx val="0"/>
          <c:order val="0"/>
          <c:spPr>
            <a:solidFill>
              <a:srgbClr val="1C625B"/>
            </a:solidFill>
            <a:ln w="12700">
              <a:noFill/>
              <a:prstDash val="solid"/>
            </a:ln>
          </c:spPr>
          <c:invertIfNegative val="0"/>
          <c:dPt>
            <c:idx val="20"/>
            <c:invertIfNegative val="0"/>
            <c:bubble3D val="0"/>
          </c:dPt>
          <c:dPt>
            <c:idx val="21"/>
            <c:invertIfNegative val="0"/>
            <c:bubble3D val="0"/>
            <c:spPr>
              <a:solidFill>
                <a:schemeClr val="bg1">
                  <a:lumMod val="65000"/>
                </a:schemeClr>
              </a:solidFill>
              <a:ln w="12700">
                <a:noFill/>
                <a:prstDash val="solid"/>
              </a:ln>
            </c:spPr>
          </c:dPt>
          <c:dPt>
            <c:idx val="25"/>
            <c:invertIfNegative val="0"/>
            <c:bubble3D val="0"/>
          </c:dPt>
          <c:dLbls>
            <c:dLbl>
              <c:idx val="20"/>
              <c:numFmt formatCode="\+##,##0&quot;%&quot;;\-##,##0&quot;%&quot;;0&quot;%&quot;" sourceLinked="0"/>
              <c:spPr/>
              <c:txPr>
                <a:bodyPr/>
                <a:lstStyle/>
                <a:p>
                  <a:pPr>
                    <a:defRPr sz="1000" b="1">
                      <a:solidFill>
                        <a:srgbClr val="1C625B"/>
                      </a:solidFill>
                    </a:defRPr>
                  </a:pPr>
                  <a:endParaRPr lang="en-US"/>
                </a:p>
              </c:txPr>
              <c:dLblPos val="outEnd"/>
              <c:showLegendKey val="0"/>
              <c:showVal val="1"/>
              <c:showCatName val="0"/>
              <c:showSerName val="0"/>
              <c:showPercent val="0"/>
              <c:showBubbleSize val="0"/>
            </c:dLbl>
            <c:dLbl>
              <c:idx val="21"/>
              <c:numFmt formatCode="\+##,##0&quot;%&quot;;\-##,##0&quot;%&quot;;0&quot;%&quot;" sourceLinked="0"/>
              <c:spPr/>
              <c:txPr>
                <a:bodyPr/>
                <a:lstStyle/>
                <a:p>
                  <a:pPr>
                    <a:defRPr sz="1400" b="1">
                      <a:solidFill>
                        <a:schemeClr val="tx1">
                          <a:lumMod val="65000"/>
                          <a:lumOff val="35000"/>
                        </a:schemeClr>
                      </a:solidFill>
                    </a:defRPr>
                  </a:pPr>
                  <a:endParaRPr lang="en-US"/>
                </a:p>
              </c:txPr>
              <c:dLblPos val="outEnd"/>
              <c:showLegendKey val="0"/>
              <c:showVal val="1"/>
              <c:showCatName val="0"/>
              <c:showSerName val="0"/>
              <c:showPercent val="0"/>
              <c:showBubbleSize val="0"/>
            </c:dLbl>
            <c:dLbl>
              <c:idx val="25"/>
              <c:numFmt formatCode="\+##,##0&quot;%&quot;;\-##,##0&quot;%&quot;;0&quot;%&quot;" sourceLinked="0"/>
              <c:spPr/>
              <c:txPr>
                <a:bodyPr/>
                <a:lstStyle/>
                <a:p>
                  <a:pPr>
                    <a:defRPr sz="1000" b="1">
                      <a:solidFill>
                        <a:srgbClr val="1C625B"/>
                      </a:solidFill>
                    </a:defRPr>
                  </a:pPr>
                  <a:endParaRPr lang="en-US"/>
                </a:p>
              </c:txPr>
              <c:dLblPos val="outEnd"/>
              <c:showLegendKey val="0"/>
              <c:showVal val="1"/>
              <c:showCatName val="0"/>
              <c:showSerName val="0"/>
              <c:showPercent val="0"/>
              <c:showBubbleSize val="0"/>
            </c:dLbl>
            <c:numFmt formatCode="\+##,##0&quot;%&quot;;\-##,##0&quot;%&quot;;0&quot;%&quot;" sourceLinked="0"/>
            <c:txPr>
              <a:bodyPr/>
              <a:lstStyle/>
              <a:p>
                <a:pPr>
                  <a:defRPr b="1">
                    <a:solidFill>
                      <a:srgbClr val="1C625B"/>
                    </a:solidFill>
                  </a:defRPr>
                </a:pPr>
                <a:endParaRPr lang="en-US"/>
              </a:p>
            </c:txPr>
            <c:dLblPos val="outEnd"/>
            <c:showLegendKey val="0"/>
            <c:showVal val="1"/>
            <c:showCatName val="0"/>
            <c:showSerName val="0"/>
            <c:showPercent val="0"/>
            <c:showBubbleSize val="0"/>
            <c:showLeaderLines val="0"/>
          </c:dLbls>
          <c:cat>
            <c:strRef>
              <c:f>'Fig 9 data'!$E$8:$E$40</c:f>
              <c:strCache>
                <c:ptCount val="33"/>
                <c:pt idx="0">
                  <c:v>Na h-Eileanan Siar</c:v>
                </c:pt>
                <c:pt idx="1">
                  <c:v>Inverclyde</c:v>
                </c:pt>
                <c:pt idx="2">
                  <c:v>Argyll and Bute</c:v>
                </c:pt>
                <c:pt idx="3">
                  <c:v>North Ayrshire</c:v>
                </c:pt>
                <c:pt idx="4">
                  <c:v>West Dunbartonshire</c:v>
                </c:pt>
                <c:pt idx="5">
                  <c:v>Dumfries and Galloway</c:v>
                </c:pt>
                <c:pt idx="6">
                  <c:v>East Ayrshire</c:v>
                </c:pt>
                <c:pt idx="7">
                  <c:v>Clackmannanshire</c:v>
                </c:pt>
                <c:pt idx="8">
                  <c:v>South Ayrshire</c:v>
                </c:pt>
                <c:pt idx="9">
                  <c:v>Shetland Islands</c:v>
                </c:pt>
                <c:pt idx="10">
                  <c:v>North Lanarkshire</c:v>
                </c:pt>
                <c:pt idx="11">
                  <c:v>Renfrewshire</c:v>
                </c:pt>
                <c:pt idx="12">
                  <c:v>Orkney Islands</c:v>
                </c:pt>
                <c:pt idx="13">
                  <c:v>Scottish Borders</c:v>
                </c:pt>
                <c:pt idx="14">
                  <c:v>Highland</c:v>
                </c:pt>
                <c:pt idx="15">
                  <c:v>Angus</c:v>
                </c:pt>
                <c:pt idx="16">
                  <c:v>South Lanarkshire</c:v>
                </c:pt>
                <c:pt idx="17">
                  <c:v>Moray</c:v>
                </c:pt>
                <c:pt idx="18">
                  <c:v>Fife</c:v>
                </c:pt>
                <c:pt idx="19">
                  <c:v>East Dunbartonshire</c:v>
                </c:pt>
                <c:pt idx="20">
                  <c:v>Dundee City</c:v>
                </c:pt>
                <c:pt idx="21">
                  <c:v>Scotland</c:v>
                </c:pt>
                <c:pt idx="22">
                  <c:v>Glasgow City</c:v>
                </c:pt>
                <c:pt idx="23">
                  <c:v>Falkirk</c:v>
                </c:pt>
                <c:pt idx="24">
                  <c:v>West Lothian</c:v>
                </c:pt>
                <c:pt idx="25">
                  <c:v>Stirling</c:v>
                </c:pt>
                <c:pt idx="26">
                  <c:v>Perth and Kinross</c:v>
                </c:pt>
                <c:pt idx="27">
                  <c:v>East Renfrewshire</c:v>
                </c:pt>
                <c:pt idx="28">
                  <c:v>Aberdeen City</c:v>
                </c:pt>
                <c:pt idx="29">
                  <c:v>East Lothian</c:v>
                </c:pt>
                <c:pt idx="30">
                  <c:v>Aberdeenshire</c:v>
                </c:pt>
                <c:pt idx="31">
                  <c:v>City of Edinburgh</c:v>
                </c:pt>
                <c:pt idx="32">
                  <c:v>Midlothian</c:v>
                </c:pt>
              </c:strCache>
            </c:strRef>
          </c:cat>
          <c:val>
            <c:numRef>
              <c:f>'Fig 9 data'!$F$8:$F$40</c:f>
              <c:numCache>
                <c:formatCode>0.0</c:formatCode>
                <c:ptCount val="33"/>
                <c:pt idx="0">
                  <c:v>63.642541624193001</c:v>
                </c:pt>
                <c:pt idx="1">
                  <c:v>67.699543505325806</c:v>
                </c:pt>
                <c:pt idx="2">
                  <c:v>80.2528334786399</c:v>
                </c:pt>
                <c:pt idx="3">
                  <c:v>87.532851511169497</c:v>
                </c:pt>
                <c:pt idx="4">
                  <c:v>75.440103048518694</c:v>
                </c:pt>
                <c:pt idx="5">
                  <c:v>73.740486823070597</c:v>
                </c:pt>
                <c:pt idx="6">
                  <c:v>76.657320248347702</c:v>
                </c:pt>
                <c:pt idx="7">
                  <c:v>111.974454497073</c:v>
                </c:pt>
                <c:pt idx="8">
                  <c:v>81.803624104509097</c:v>
                </c:pt>
                <c:pt idx="9">
                  <c:v>108.196721311475</c:v>
                </c:pt>
                <c:pt idx="10">
                  <c:v>87.461826315110301</c:v>
                </c:pt>
                <c:pt idx="11">
                  <c:v>79.061624649859894</c:v>
                </c:pt>
                <c:pt idx="12">
                  <c:v>101.213960546282</c:v>
                </c:pt>
                <c:pt idx="13">
                  <c:v>89.496887966805005</c:v>
                </c:pt>
                <c:pt idx="14">
                  <c:v>104.788949318958</c:v>
                </c:pt>
                <c:pt idx="15">
                  <c:v>88.397597702149895</c:v>
                </c:pt>
                <c:pt idx="16">
                  <c:v>95.171981017374605</c:v>
                </c:pt>
                <c:pt idx="17">
                  <c:v>97.027827116637098</c:v>
                </c:pt>
                <c:pt idx="18">
                  <c:v>91.187639975331905</c:v>
                </c:pt>
                <c:pt idx="19">
                  <c:v>95.034134480501294</c:v>
                </c:pt>
                <c:pt idx="20">
                  <c:v>46.222576785001998</c:v>
                </c:pt>
                <c:pt idx="21">
                  <c:v>85.406635613681203</c:v>
                </c:pt>
                <c:pt idx="22">
                  <c:v>54.003677489231997</c:v>
                </c:pt>
                <c:pt idx="23">
                  <c:v>93.544428080510599</c:v>
                </c:pt>
                <c:pt idx="24">
                  <c:v>130.77205882352899</c:v>
                </c:pt>
                <c:pt idx="25">
                  <c:v>89.836152923937703</c:v>
                </c:pt>
                <c:pt idx="26">
                  <c:v>91.642228739002903</c:v>
                </c:pt>
                <c:pt idx="27">
                  <c:v>88.586313047596505</c:v>
                </c:pt>
                <c:pt idx="28">
                  <c:v>66.016833766555294</c:v>
                </c:pt>
                <c:pt idx="29">
                  <c:v>103.830416003637</c:v>
                </c:pt>
                <c:pt idx="30">
                  <c:v>107.679233621755</c:v>
                </c:pt>
                <c:pt idx="31">
                  <c:v>83.4504557898005</c:v>
                </c:pt>
                <c:pt idx="32">
                  <c:v>106.24428876028</c:v>
                </c:pt>
              </c:numCache>
            </c:numRef>
          </c:val>
        </c:ser>
        <c:dLbls>
          <c:showLegendKey val="0"/>
          <c:showVal val="0"/>
          <c:showCatName val="0"/>
          <c:showSerName val="0"/>
          <c:showPercent val="0"/>
          <c:showBubbleSize val="0"/>
        </c:dLbls>
        <c:gapWidth val="30"/>
        <c:axId val="177907200"/>
        <c:axId val="177908736"/>
      </c:barChart>
      <c:catAx>
        <c:axId val="177907200"/>
        <c:scaling>
          <c:orientation val="minMax"/>
        </c:scaling>
        <c:delete val="1"/>
        <c:axPos val="l"/>
        <c:numFmt formatCode="General" sourceLinked="1"/>
        <c:majorTickMark val="out"/>
        <c:minorTickMark val="none"/>
        <c:tickLblPos val="low"/>
        <c:crossAx val="177908736"/>
        <c:crosses val="autoZero"/>
        <c:auto val="1"/>
        <c:lblAlgn val="ctr"/>
        <c:lblOffset val="100"/>
        <c:noMultiLvlLbl val="0"/>
      </c:catAx>
      <c:valAx>
        <c:axId val="177908736"/>
        <c:scaling>
          <c:orientation val="minMax"/>
          <c:min val="0"/>
        </c:scaling>
        <c:delete val="0"/>
        <c:axPos val="b"/>
        <c:title>
          <c:tx>
            <c:rich>
              <a:bodyPr/>
              <a:lstStyle/>
              <a:p>
                <a:pPr>
                  <a:defRPr sz="1200" b="1" i="0" u="none" strike="noStrike" baseline="0">
                    <a:solidFill>
                      <a:schemeClr val="tx1">
                        <a:lumMod val="65000"/>
                        <a:lumOff val="35000"/>
                      </a:schemeClr>
                    </a:solidFill>
                    <a:latin typeface="Arial"/>
                    <a:ea typeface="Arial"/>
                    <a:cs typeface="Arial"/>
                  </a:defRPr>
                </a:pPr>
                <a:r>
                  <a:rPr lang="en-GB" sz="1200">
                    <a:solidFill>
                      <a:schemeClr val="tx1">
                        <a:lumMod val="65000"/>
                        <a:lumOff val="35000"/>
                      </a:schemeClr>
                    </a:solidFill>
                  </a:rPr>
                  <a:t>Percentage change</a:t>
                </a:r>
              </a:p>
            </c:rich>
          </c:tx>
          <c:layout>
            <c:manualLayout>
              <c:xMode val="edge"/>
              <c:yMode val="edge"/>
              <c:x val="0.46106586286089241"/>
              <c:y val="0.96123118468459168"/>
            </c:manualLayout>
          </c:layout>
          <c:overlay val="0"/>
          <c:spPr>
            <a:noFill/>
            <a:ln w="25400">
              <a:noFill/>
            </a:ln>
          </c:spPr>
        </c:title>
        <c:numFmt formatCode="\+##,##0&quot;%&quot;;\-##,##0&quot;%&quot;;0&quot;%&quot;" sourceLinked="0"/>
        <c:majorTickMark val="out"/>
        <c:minorTickMark val="none"/>
        <c:tickLblPos val="nextTo"/>
        <c:spPr>
          <a:ln w="3175">
            <a:noFill/>
            <a:prstDash val="solid"/>
          </a:ln>
        </c:spPr>
        <c:txPr>
          <a:bodyPr rot="0" vert="horz"/>
          <a:lstStyle/>
          <a:p>
            <a:pPr>
              <a:defRPr sz="1200" b="1" i="0" u="none" strike="noStrike" baseline="0">
                <a:solidFill>
                  <a:schemeClr val="tx1">
                    <a:lumMod val="65000"/>
                    <a:lumOff val="35000"/>
                  </a:schemeClr>
                </a:solidFill>
                <a:latin typeface="Arial"/>
                <a:ea typeface="Arial"/>
                <a:cs typeface="Arial"/>
              </a:defRPr>
            </a:pPr>
            <a:endParaRPr lang="en-US"/>
          </a:p>
        </c:txPr>
        <c:crossAx val="177907200"/>
        <c:crosses val="autoZero"/>
        <c:crossBetween val="between"/>
        <c:majorUnit val="20"/>
      </c:valAx>
      <c:spPr>
        <a:noFill/>
        <a:ln w="12700">
          <a:no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18200620475704E-2"/>
          <c:y val="8.1016116640242303E-2"/>
          <c:w val="0.92140641158221304"/>
          <c:h val="0.84349239809590726"/>
        </c:manualLayout>
      </c:layout>
      <c:barChart>
        <c:barDir val="bar"/>
        <c:grouping val="clustered"/>
        <c:varyColors val="0"/>
        <c:ser>
          <c:idx val="0"/>
          <c:order val="0"/>
          <c:spPr>
            <a:solidFill>
              <a:srgbClr val="A6A6A6"/>
            </a:solidFill>
            <a:ln w="12700">
              <a:noFill/>
              <a:prstDash val="solid"/>
            </a:ln>
          </c:spPr>
          <c:invertIfNegative val="0"/>
          <c:dPt>
            <c:idx val="20"/>
            <c:invertIfNegative val="0"/>
            <c:bubble3D val="0"/>
            <c:spPr>
              <a:solidFill>
                <a:schemeClr val="bg1">
                  <a:lumMod val="65000"/>
                </a:schemeClr>
              </a:solidFill>
              <a:ln w="12700">
                <a:noFill/>
                <a:prstDash val="solid"/>
              </a:ln>
            </c:spPr>
          </c:dPt>
          <c:dPt>
            <c:idx val="21"/>
            <c:invertIfNegative val="0"/>
            <c:bubble3D val="0"/>
            <c:spPr>
              <a:solidFill>
                <a:srgbClr val="1C625B"/>
              </a:solidFill>
              <a:ln w="12700">
                <a:noFill/>
                <a:prstDash val="solid"/>
              </a:ln>
            </c:spPr>
          </c:dPt>
          <c:dPt>
            <c:idx val="25"/>
            <c:invertIfNegative val="0"/>
            <c:bubble3D val="0"/>
            <c:spPr>
              <a:solidFill>
                <a:schemeClr val="bg1">
                  <a:lumMod val="65000"/>
                </a:schemeClr>
              </a:solidFill>
              <a:ln w="12700">
                <a:noFill/>
                <a:prstDash val="solid"/>
              </a:ln>
            </c:spPr>
          </c:dPt>
          <c:dLbls>
            <c:dLbl>
              <c:idx val="20"/>
              <c:numFmt formatCode="\+##,##0.0&quot;%&quot;;\-##,##0.0&quot;%&quot;;0.0&quot;%&quot;" sourceLinked="0"/>
              <c:spPr/>
              <c:txPr>
                <a:bodyPr/>
                <a:lstStyle/>
                <a:p>
                  <a:pPr>
                    <a:defRPr sz="1000" b="1">
                      <a:solidFill>
                        <a:schemeClr val="tx1">
                          <a:lumMod val="65000"/>
                          <a:lumOff val="35000"/>
                        </a:schemeClr>
                      </a:solidFill>
                    </a:defRPr>
                  </a:pPr>
                  <a:endParaRPr lang="en-US"/>
                </a:p>
              </c:txPr>
              <c:dLblPos val="outEnd"/>
              <c:showLegendKey val="0"/>
              <c:showVal val="1"/>
              <c:showCatName val="0"/>
              <c:showSerName val="0"/>
              <c:showPercent val="0"/>
              <c:showBubbleSize val="0"/>
            </c:dLbl>
            <c:dLbl>
              <c:idx val="21"/>
              <c:numFmt formatCode="\+##,##0.0&quot;%&quot;;\-##,##0.0&quot;%&quot;;0.0&quot;%&quot;" sourceLinked="0"/>
              <c:spPr/>
              <c:txPr>
                <a:bodyPr/>
                <a:lstStyle/>
                <a:p>
                  <a:pPr>
                    <a:defRPr sz="1400" b="1">
                      <a:solidFill>
                        <a:srgbClr val="1C625B"/>
                      </a:solidFill>
                    </a:defRPr>
                  </a:pPr>
                  <a:endParaRPr lang="en-US"/>
                </a:p>
              </c:txPr>
              <c:dLblPos val="outEnd"/>
              <c:showLegendKey val="0"/>
              <c:showVal val="1"/>
              <c:showCatName val="0"/>
              <c:showSerName val="0"/>
              <c:showPercent val="0"/>
              <c:showBubbleSize val="0"/>
            </c:dLbl>
            <c:dLbl>
              <c:idx val="25"/>
              <c:numFmt formatCode="\+##,##0.0&quot;%&quot;;\-##,##0.0&quot;%&quot;;0.0&quot;%&quot;" sourceLinked="0"/>
              <c:spPr/>
              <c:txPr>
                <a:bodyPr/>
                <a:lstStyle/>
                <a:p>
                  <a:pPr>
                    <a:defRPr sz="1000" b="1">
                      <a:solidFill>
                        <a:schemeClr val="tx1">
                          <a:lumMod val="65000"/>
                          <a:lumOff val="35000"/>
                        </a:schemeClr>
                      </a:solidFill>
                    </a:defRPr>
                  </a:pPr>
                  <a:endParaRPr lang="en-US"/>
                </a:p>
              </c:txPr>
              <c:dLblPos val="outEnd"/>
              <c:showLegendKey val="0"/>
              <c:showVal val="1"/>
              <c:showCatName val="0"/>
              <c:showSerName val="0"/>
              <c:showPercent val="0"/>
              <c:showBubbleSize val="0"/>
            </c:dLbl>
            <c:numFmt formatCode="\+##,##0.0&quot;%&quot;;\-##,##0.0&quot;%&quot;;0.0&quot;%&quot;" sourceLinked="0"/>
            <c:txPr>
              <a:bodyPr/>
              <a:lstStyle/>
              <a:p>
                <a:pPr>
                  <a:defRPr b="1">
                    <a:solidFill>
                      <a:schemeClr val="tx1">
                        <a:lumMod val="65000"/>
                        <a:lumOff val="35000"/>
                      </a:schemeClr>
                    </a:solidFill>
                  </a:defRPr>
                </a:pPr>
                <a:endParaRPr lang="en-US"/>
              </a:p>
            </c:txPr>
            <c:dLblPos val="outEnd"/>
            <c:showLegendKey val="0"/>
            <c:showVal val="1"/>
            <c:showCatName val="0"/>
            <c:showSerName val="0"/>
            <c:showPercent val="0"/>
            <c:showBubbleSize val="0"/>
            <c:showLeaderLines val="0"/>
          </c:dLbls>
          <c:cat>
            <c:strRef>
              <c:f>'for news release data'!$A$7:$A$39</c:f>
              <c:strCache>
                <c:ptCount val="33"/>
                <c:pt idx="0">
                  <c:v>Na h-Eileanan Siar</c:v>
                </c:pt>
                <c:pt idx="1">
                  <c:v>Inverclyde</c:v>
                </c:pt>
                <c:pt idx="2">
                  <c:v>Argyll and Bute</c:v>
                </c:pt>
                <c:pt idx="3">
                  <c:v>North Ayrshire</c:v>
                </c:pt>
                <c:pt idx="4">
                  <c:v>West Dunbartonshire</c:v>
                </c:pt>
                <c:pt idx="5">
                  <c:v>Dumfries and Galloway</c:v>
                </c:pt>
                <c:pt idx="6">
                  <c:v>East Ayrshire</c:v>
                </c:pt>
                <c:pt idx="7">
                  <c:v>Clackmannanshire</c:v>
                </c:pt>
                <c:pt idx="8">
                  <c:v>South Ayrshire</c:v>
                </c:pt>
                <c:pt idx="9">
                  <c:v>Shetland Islands</c:v>
                </c:pt>
                <c:pt idx="10">
                  <c:v>North Lanarkshire</c:v>
                </c:pt>
                <c:pt idx="11">
                  <c:v>Renfrewshire</c:v>
                </c:pt>
                <c:pt idx="12">
                  <c:v>Orkney Islands</c:v>
                </c:pt>
                <c:pt idx="13">
                  <c:v>Scottish Borders</c:v>
                </c:pt>
                <c:pt idx="14">
                  <c:v>Highland</c:v>
                </c:pt>
                <c:pt idx="15">
                  <c:v>Angus</c:v>
                </c:pt>
                <c:pt idx="16">
                  <c:v>South Lanarkshire</c:v>
                </c:pt>
                <c:pt idx="17">
                  <c:v>Moray</c:v>
                </c:pt>
                <c:pt idx="18">
                  <c:v>Fife</c:v>
                </c:pt>
                <c:pt idx="19">
                  <c:v>East Dunbartonshire</c:v>
                </c:pt>
                <c:pt idx="20">
                  <c:v>Dundee City</c:v>
                </c:pt>
                <c:pt idx="21">
                  <c:v>Scotland</c:v>
                </c:pt>
                <c:pt idx="22">
                  <c:v>Glasgow City</c:v>
                </c:pt>
                <c:pt idx="23">
                  <c:v>Falkirk</c:v>
                </c:pt>
                <c:pt idx="24">
                  <c:v>West Lothian</c:v>
                </c:pt>
                <c:pt idx="25">
                  <c:v>Stirling</c:v>
                </c:pt>
                <c:pt idx="26">
                  <c:v>Perth and Kinross</c:v>
                </c:pt>
                <c:pt idx="27">
                  <c:v>East Renfrewshire</c:v>
                </c:pt>
                <c:pt idx="28">
                  <c:v>Aberdeen City</c:v>
                </c:pt>
                <c:pt idx="29">
                  <c:v>East Lothian</c:v>
                </c:pt>
                <c:pt idx="30">
                  <c:v>Aberdeenshire</c:v>
                </c:pt>
                <c:pt idx="31">
                  <c:v>City of Edinburgh</c:v>
                </c:pt>
                <c:pt idx="32">
                  <c:v>Midlothian</c:v>
                </c:pt>
              </c:strCache>
            </c:strRef>
          </c:cat>
          <c:val>
            <c:numRef>
              <c:f>'for news release data'!$C$7:$C$39</c:f>
              <c:numCache>
                <c:formatCode>0.0</c:formatCode>
                <c:ptCount val="33"/>
                <c:pt idx="0">
                  <c:v>-13.706422018348601</c:v>
                </c:pt>
                <c:pt idx="1">
                  <c:v>-12.0403054199524</c:v>
                </c:pt>
                <c:pt idx="2">
                  <c:v>-8.0273816314888808</c:v>
                </c:pt>
                <c:pt idx="3">
                  <c:v>-7.4626318874560402</c:v>
                </c:pt>
                <c:pt idx="4">
                  <c:v>-6.7105116486456398</c:v>
                </c:pt>
                <c:pt idx="5">
                  <c:v>-4.7199253134169101</c:v>
                </c:pt>
                <c:pt idx="6">
                  <c:v>-3.9064930811430401</c:v>
                </c:pt>
                <c:pt idx="7">
                  <c:v>-3.0416096893924598</c:v>
                </c:pt>
                <c:pt idx="8">
                  <c:v>-2.1558695458988701</c:v>
                </c:pt>
                <c:pt idx="9">
                  <c:v>-0.66322136089577999</c:v>
                </c:pt>
                <c:pt idx="10">
                  <c:v>-0.41183431952662702</c:v>
                </c:pt>
                <c:pt idx="11">
                  <c:v>0.27492395109912199</c:v>
                </c:pt>
                <c:pt idx="12">
                  <c:v>2.40037071362373</c:v>
                </c:pt>
                <c:pt idx="13">
                  <c:v>2.70080673447913</c:v>
                </c:pt>
                <c:pt idx="14">
                  <c:v>3.3855328642526201</c:v>
                </c:pt>
                <c:pt idx="15">
                  <c:v>3.47695734109988</c:v>
                </c:pt>
                <c:pt idx="16">
                  <c:v>3.5962575325087198</c:v>
                </c:pt>
                <c:pt idx="17">
                  <c:v>4.1257781998522702</c:v>
                </c:pt>
                <c:pt idx="18">
                  <c:v>5.3677331518039502</c:v>
                </c:pt>
                <c:pt idx="19">
                  <c:v>5.8635554306063202</c:v>
                </c:pt>
                <c:pt idx="20">
                  <c:v>5.9049483561736302</c:v>
                </c:pt>
                <c:pt idx="21">
                  <c:v>6.6174732590320904</c:v>
                </c:pt>
                <c:pt idx="22">
                  <c:v>6.7051897805349903</c:v>
                </c:pt>
                <c:pt idx="23">
                  <c:v>8.3581710951867603</c:v>
                </c:pt>
                <c:pt idx="24">
                  <c:v>8.6472911963882595</c:v>
                </c:pt>
                <c:pt idx="25">
                  <c:v>10.7331730769231</c:v>
                </c:pt>
                <c:pt idx="26">
                  <c:v>12.1916336533942</c:v>
                </c:pt>
                <c:pt idx="27">
                  <c:v>13.328644086137899</c:v>
                </c:pt>
                <c:pt idx="28">
                  <c:v>17.0553031626769</c:v>
                </c:pt>
                <c:pt idx="29">
                  <c:v>17.825448133999402</c:v>
                </c:pt>
                <c:pt idx="30">
                  <c:v>19.712509116032699</c:v>
                </c:pt>
                <c:pt idx="31">
                  <c:v>20.7267412354601</c:v>
                </c:pt>
                <c:pt idx="32">
                  <c:v>25.6889352818372</c:v>
                </c:pt>
              </c:numCache>
            </c:numRef>
          </c:val>
        </c:ser>
        <c:dLbls>
          <c:showLegendKey val="0"/>
          <c:showVal val="0"/>
          <c:showCatName val="0"/>
          <c:showSerName val="0"/>
          <c:showPercent val="0"/>
          <c:showBubbleSize val="0"/>
        </c:dLbls>
        <c:gapWidth val="30"/>
        <c:axId val="166158336"/>
        <c:axId val="166159872"/>
      </c:barChart>
      <c:catAx>
        <c:axId val="166158336"/>
        <c:scaling>
          <c:orientation val="minMax"/>
        </c:scaling>
        <c:delete val="0"/>
        <c:axPos val="l"/>
        <c:numFmt formatCode="General" sourceLinked="1"/>
        <c:majorTickMark val="out"/>
        <c:minorTickMark val="none"/>
        <c:tickLblPos val="low"/>
        <c:spPr>
          <a:ln w="3175">
            <a:noFill/>
            <a:prstDash val="solid"/>
          </a:ln>
        </c:spPr>
        <c:txPr>
          <a:bodyPr rot="0" vert="horz"/>
          <a:lstStyle/>
          <a:p>
            <a:pPr>
              <a:defRPr sz="1000" b="0" i="0" u="none" strike="noStrike" baseline="0">
                <a:solidFill>
                  <a:schemeClr val="tx1"/>
                </a:solidFill>
                <a:latin typeface="Arial"/>
                <a:ea typeface="Arial"/>
                <a:cs typeface="Arial"/>
              </a:defRPr>
            </a:pPr>
            <a:endParaRPr lang="en-US"/>
          </a:p>
        </c:txPr>
        <c:crossAx val="166159872"/>
        <c:crosses val="autoZero"/>
        <c:auto val="1"/>
        <c:lblAlgn val="ctr"/>
        <c:lblOffset val="100"/>
        <c:noMultiLvlLbl val="0"/>
      </c:catAx>
      <c:valAx>
        <c:axId val="166159872"/>
        <c:scaling>
          <c:orientation val="minMax"/>
        </c:scaling>
        <c:delete val="0"/>
        <c:axPos val="b"/>
        <c:title>
          <c:tx>
            <c:rich>
              <a:bodyPr/>
              <a:lstStyle/>
              <a:p>
                <a:pPr>
                  <a:defRPr sz="1400" b="1" i="0" u="none" strike="noStrike" baseline="0">
                    <a:solidFill>
                      <a:schemeClr val="tx1">
                        <a:lumMod val="65000"/>
                        <a:lumOff val="35000"/>
                      </a:schemeClr>
                    </a:solidFill>
                    <a:latin typeface="Arial"/>
                    <a:ea typeface="Arial"/>
                    <a:cs typeface="Arial"/>
                  </a:defRPr>
                </a:pPr>
                <a:r>
                  <a:rPr lang="en-GB" sz="1400">
                    <a:solidFill>
                      <a:schemeClr val="tx1">
                        <a:lumMod val="65000"/>
                        <a:lumOff val="35000"/>
                      </a:schemeClr>
                    </a:solidFill>
                  </a:rPr>
                  <a:t>Percentage change</a:t>
                </a:r>
              </a:p>
            </c:rich>
          </c:tx>
          <c:layout>
            <c:manualLayout>
              <c:xMode val="edge"/>
              <c:yMode val="edge"/>
              <c:x val="0.46106586286089241"/>
              <c:y val="0.96123118468459168"/>
            </c:manualLayout>
          </c:layout>
          <c:overlay val="0"/>
          <c:spPr>
            <a:noFill/>
            <a:ln w="25400">
              <a:noFill/>
            </a:ln>
          </c:spPr>
        </c:title>
        <c:numFmt formatCode="\+##,##0&quot;%&quot;;\-##,##0&quot;%&quot;;0&quot;%&quot;" sourceLinked="0"/>
        <c:majorTickMark val="out"/>
        <c:minorTickMark val="none"/>
        <c:tickLblPos val="nextTo"/>
        <c:spPr>
          <a:ln w="3175">
            <a:noFill/>
            <a:prstDash val="solid"/>
          </a:ln>
        </c:spPr>
        <c:txPr>
          <a:bodyPr rot="0" vert="horz"/>
          <a:lstStyle/>
          <a:p>
            <a:pPr>
              <a:defRPr sz="1200" b="1" i="0" u="none" strike="noStrike" baseline="0">
                <a:solidFill>
                  <a:schemeClr val="tx1">
                    <a:lumMod val="65000"/>
                    <a:lumOff val="35000"/>
                  </a:schemeClr>
                </a:solidFill>
                <a:latin typeface="Arial"/>
                <a:ea typeface="Arial"/>
                <a:cs typeface="Arial"/>
              </a:defRPr>
            </a:pPr>
            <a:endParaRPr lang="en-US"/>
          </a:p>
        </c:txPr>
        <c:crossAx val="166158336"/>
        <c:crosses val="autoZero"/>
        <c:crossBetween val="between"/>
      </c:valAx>
      <c:spPr>
        <a:noFill/>
        <a:ln w="12700">
          <a:no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18200620475704E-2"/>
          <c:y val="8.1016116640242303E-2"/>
          <c:w val="0.58728614937804735"/>
          <c:h val="0.84349239809590726"/>
        </c:manualLayout>
      </c:layout>
      <c:barChart>
        <c:barDir val="bar"/>
        <c:grouping val="clustered"/>
        <c:varyColors val="0"/>
        <c:ser>
          <c:idx val="0"/>
          <c:order val="0"/>
          <c:spPr>
            <a:solidFill>
              <a:schemeClr val="bg1">
                <a:lumMod val="65000"/>
              </a:schemeClr>
            </a:solidFill>
            <a:ln w="12700">
              <a:noFill/>
              <a:prstDash val="solid"/>
            </a:ln>
          </c:spPr>
          <c:invertIfNegative val="0"/>
          <c:dPt>
            <c:idx val="19"/>
            <c:invertIfNegative val="0"/>
            <c:bubble3D val="0"/>
          </c:dPt>
          <c:dPt>
            <c:idx val="20"/>
            <c:invertIfNegative val="0"/>
            <c:bubble3D val="0"/>
            <c:spPr>
              <a:solidFill>
                <a:srgbClr val="1C625B"/>
              </a:solidFill>
              <a:ln w="12700">
                <a:noFill/>
                <a:prstDash val="solid"/>
              </a:ln>
            </c:spPr>
          </c:dPt>
          <c:dPt>
            <c:idx val="21"/>
            <c:invertIfNegative val="0"/>
            <c:bubble3D val="0"/>
          </c:dPt>
          <c:dPt>
            <c:idx val="25"/>
            <c:invertIfNegative val="0"/>
            <c:bubble3D val="0"/>
          </c:dPt>
          <c:dLbls>
            <c:dLbl>
              <c:idx val="20"/>
              <c:numFmt formatCode="\+##,##0&quot;%&quot;;\-##,##0&quot;%&quot;;0&quot;%&quot;" sourceLinked="0"/>
              <c:spPr/>
              <c:txPr>
                <a:bodyPr/>
                <a:lstStyle/>
                <a:p>
                  <a:pPr>
                    <a:defRPr sz="1400" b="1">
                      <a:solidFill>
                        <a:srgbClr val="1C625B"/>
                      </a:solidFill>
                    </a:defRPr>
                  </a:pPr>
                  <a:endParaRPr lang="en-US"/>
                </a:p>
              </c:txPr>
              <c:dLblPos val="outEnd"/>
              <c:showLegendKey val="0"/>
              <c:showVal val="1"/>
              <c:showCatName val="0"/>
              <c:showSerName val="0"/>
              <c:showPercent val="0"/>
              <c:showBubbleSize val="0"/>
            </c:dLbl>
            <c:numFmt formatCode="\+##,##0&quot;%&quot;;\-##,##0&quot;%&quot;;0&quot;%&quot;" sourceLinked="0"/>
            <c:txPr>
              <a:bodyPr/>
              <a:lstStyle/>
              <a:p>
                <a:pPr>
                  <a:defRPr sz="1200" b="1">
                    <a:solidFill>
                      <a:schemeClr val="tx1">
                        <a:lumMod val="65000"/>
                        <a:lumOff val="35000"/>
                      </a:schemeClr>
                    </a:solidFill>
                  </a:defRPr>
                </a:pPr>
                <a:endParaRPr lang="en-US"/>
              </a:p>
            </c:txPr>
            <c:dLblPos val="outEnd"/>
            <c:showLegendKey val="0"/>
            <c:showVal val="1"/>
            <c:showCatName val="0"/>
            <c:showSerName val="0"/>
            <c:showPercent val="0"/>
            <c:showBubbleSize val="0"/>
            <c:showLeaderLines val="0"/>
          </c:dLbls>
          <c:cat>
            <c:strRef>
              <c:f>'Fig 8 data'!$A$9:$A$41</c:f>
              <c:strCache>
                <c:ptCount val="33"/>
                <c:pt idx="0">
                  <c:v>Na h-Eileanan Siar</c:v>
                </c:pt>
                <c:pt idx="1">
                  <c:v>Inverclyde</c:v>
                </c:pt>
                <c:pt idx="2">
                  <c:v>North Ayrshire</c:v>
                </c:pt>
                <c:pt idx="3">
                  <c:v>Argyll and Bute</c:v>
                </c:pt>
                <c:pt idx="4">
                  <c:v>West Dunbartonshire</c:v>
                </c:pt>
                <c:pt idx="5">
                  <c:v>Shetland Islands</c:v>
                </c:pt>
                <c:pt idx="6">
                  <c:v>Clackmannanshire</c:v>
                </c:pt>
                <c:pt idx="7">
                  <c:v>East Ayrshire</c:v>
                </c:pt>
                <c:pt idx="8">
                  <c:v>North Lanarkshire</c:v>
                </c:pt>
                <c:pt idx="9">
                  <c:v>Dumfries and Galloway</c:v>
                </c:pt>
                <c:pt idx="10">
                  <c:v>Moray</c:v>
                </c:pt>
                <c:pt idx="11">
                  <c:v>South Ayrshire</c:v>
                </c:pt>
                <c:pt idx="12">
                  <c:v>Orkney Islands</c:v>
                </c:pt>
                <c:pt idx="13">
                  <c:v>Highland</c:v>
                </c:pt>
                <c:pt idx="14">
                  <c:v>South Lanarkshire</c:v>
                </c:pt>
                <c:pt idx="15">
                  <c:v>Angus</c:v>
                </c:pt>
                <c:pt idx="16">
                  <c:v>Renfrewshire</c:v>
                </c:pt>
                <c:pt idx="17">
                  <c:v>West Lothian</c:v>
                </c:pt>
                <c:pt idx="18">
                  <c:v>Falkirk</c:v>
                </c:pt>
                <c:pt idx="19">
                  <c:v>Scottish Borders</c:v>
                </c:pt>
                <c:pt idx="20">
                  <c:v>Scotland</c:v>
                </c:pt>
                <c:pt idx="21">
                  <c:v>Fife</c:v>
                </c:pt>
                <c:pt idx="22">
                  <c:v>Glasgow City</c:v>
                </c:pt>
                <c:pt idx="23">
                  <c:v>Stirling</c:v>
                </c:pt>
                <c:pt idx="24">
                  <c:v>East Dunbartonshire</c:v>
                </c:pt>
                <c:pt idx="25">
                  <c:v>Perth and Kinross</c:v>
                </c:pt>
                <c:pt idx="26">
                  <c:v>Dundee City</c:v>
                </c:pt>
                <c:pt idx="27">
                  <c:v>East Lothian</c:v>
                </c:pt>
                <c:pt idx="28">
                  <c:v>Aberdeenshire</c:v>
                </c:pt>
                <c:pt idx="29">
                  <c:v>East Renfrewshire</c:v>
                </c:pt>
                <c:pt idx="30">
                  <c:v>City of Edinburgh</c:v>
                </c:pt>
                <c:pt idx="31">
                  <c:v>Aberdeen City</c:v>
                </c:pt>
                <c:pt idx="32">
                  <c:v>Midlothian</c:v>
                </c:pt>
              </c:strCache>
            </c:strRef>
          </c:cat>
          <c:val>
            <c:numRef>
              <c:f>'Fig 8 data'!$C$9:$C$41</c:f>
              <c:numCache>
                <c:formatCode>0.0</c:formatCode>
                <c:ptCount val="33"/>
                <c:pt idx="0">
                  <c:v>-27.871812232001801</c:v>
                </c:pt>
                <c:pt idx="1">
                  <c:v>-16.023738872403602</c:v>
                </c:pt>
                <c:pt idx="2">
                  <c:v>-14.134109290085201</c:v>
                </c:pt>
                <c:pt idx="3">
                  <c:v>-12.906077348066299</c:v>
                </c:pt>
                <c:pt idx="4">
                  <c:v>-12.128933622117501</c:v>
                </c:pt>
                <c:pt idx="5">
                  <c:v>-11.260738332946399</c:v>
                </c:pt>
                <c:pt idx="6">
                  <c:v>-9.5521074061846605</c:v>
                </c:pt>
                <c:pt idx="7">
                  <c:v>-9.1360007558221898</c:v>
                </c:pt>
                <c:pt idx="8">
                  <c:v>-9.0268271575800494</c:v>
                </c:pt>
                <c:pt idx="9">
                  <c:v>-8.7516195093409106</c:v>
                </c:pt>
                <c:pt idx="10">
                  <c:v>-8.1068048942197599</c:v>
                </c:pt>
                <c:pt idx="11">
                  <c:v>-7.4749060730107102</c:v>
                </c:pt>
                <c:pt idx="12">
                  <c:v>-6.7274800456100303</c:v>
                </c:pt>
                <c:pt idx="13">
                  <c:v>-6.4721128445396996</c:v>
                </c:pt>
                <c:pt idx="14">
                  <c:v>-3.28851479376184</c:v>
                </c:pt>
                <c:pt idx="15">
                  <c:v>-2.6529782476113</c:v>
                </c:pt>
                <c:pt idx="16">
                  <c:v>-2.64237814032629</c:v>
                </c:pt>
                <c:pt idx="17">
                  <c:v>-1.87038462635075</c:v>
                </c:pt>
                <c:pt idx="18">
                  <c:v>-0.62217194570135703</c:v>
                </c:pt>
                <c:pt idx="19">
                  <c:v>-8.3905815721852198E-2</c:v>
                </c:pt>
                <c:pt idx="20">
                  <c:v>1.4370374110495601</c:v>
                </c:pt>
                <c:pt idx="21">
                  <c:v>1.5904479475573601</c:v>
                </c:pt>
                <c:pt idx="22">
                  <c:v>3.9282796844140702</c:v>
                </c:pt>
                <c:pt idx="23">
                  <c:v>4.0896502865975402</c:v>
                </c:pt>
                <c:pt idx="24">
                  <c:v>4.4060052219321104</c:v>
                </c:pt>
                <c:pt idx="25">
                  <c:v>6.0747281497833399</c:v>
                </c:pt>
                <c:pt idx="26">
                  <c:v>8.1506156181480893</c:v>
                </c:pt>
                <c:pt idx="27">
                  <c:v>12.309246557132999</c:v>
                </c:pt>
                <c:pt idx="28">
                  <c:v>14.2739731656701</c:v>
                </c:pt>
                <c:pt idx="29">
                  <c:v>14.3743820718444</c:v>
                </c:pt>
                <c:pt idx="30">
                  <c:v>15.705770685924399</c:v>
                </c:pt>
                <c:pt idx="31">
                  <c:v>19.3996001313002</c:v>
                </c:pt>
                <c:pt idx="32">
                  <c:v>25.022914757103599</c:v>
                </c:pt>
              </c:numCache>
            </c:numRef>
          </c:val>
        </c:ser>
        <c:dLbls>
          <c:showLegendKey val="0"/>
          <c:showVal val="0"/>
          <c:showCatName val="0"/>
          <c:showSerName val="0"/>
          <c:showPercent val="0"/>
          <c:showBubbleSize val="0"/>
        </c:dLbls>
        <c:gapWidth val="30"/>
        <c:axId val="179507200"/>
        <c:axId val="179508736"/>
      </c:barChart>
      <c:catAx>
        <c:axId val="179507200"/>
        <c:scaling>
          <c:orientation val="minMax"/>
        </c:scaling>
        <c:delete val="0"/>
        <c:axPos val="l"/>
        <c:numFmt formatCode="General" sourceLinked="1"/>
        <c:majorTickMark val="out"/>
        <c:minorTickMark val="none"/>
        <c:tickLblPos val="low"/>
        <c:spPr>
          <a:ln w="3175">
            <a:no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79508736"/>
        <c:crosses val="autoZero"/>
        <c:auto val="1"/>
        <c:lblAlgn val="ctr"/>
        <c:lblOffset val="100"/>
        <c:noMultiLvlLbl val="0"/>
      </c:catAx>
      <c:valAx>
        <c:axId val="179508736"/>
        <c:scaling>
          <c:orientation val="minMax"/>
          <c:max val="60"/>
          <c:min val="-50"/>
        </c:scaling>
        <c:delete val="0"/>
        <c:axPos val="b"/>
        <c:title>
          <c:tx>
            <c:rich>
              <a:bodyPr/>
              <a:lstStyle/>
              <a:p>
                <a:pPr>
                  <a:defRPr sz="1400" b="1" i="0" u="none" strike="noStrike" baseline="0">
                    <a:solidFill>
                      <a:schemeClr val="tx1">
                        <a:lumMod val="65000"/>
                        <a:lumOff val="35000"/>
                      </a:schemeClr>
                    </a:solidFill>
                    <a:latin typeface="Arial"/>
                    <a:ea typeface="Arial"/>
                    <a:cs typeface="Arial"/>
                  </a:defRPr>
                </a:pPr>
                <a:r>
                  <a:rPr lang="en-GB" sz="1400">
                    <a:solidFill>
                      <a:schemeClr val="tx1">
                        <a:lumMod val="65000"/>
                        <a:lumOff val="35000"/>
                      </a:schemeClr>
                    </a:solidFill>
                  </a:rPr>
                  <a:t>Percentage change</a:t>
                </a:r>
              </a:p>
            </c:rich>
          </c:tx>
          <c:layout>
            <c:manualLayout>
              <c:xMode val="edge"/>
              <c:yMode val="edge"/>
              <c:x val="0.42840419547655023"/>
              <c:y val="0.97015624632827824"/>
            </c:manualLayout>
          </c:layout>
          <c:overlay val="0"/>
          <c:spPr>
            <a:noFill/>
            <a:ln w="25400">
              <a:noFill/>
            </a:ln>
          </c:spPr>
        </c:title>
        <c:numFmt formatCode="\+##,##0&quot;%&quot;;\-##,##0&quot;%&quot;;0&quot;%&quot;" sourceLinked="0"/>
        <c:majorTickMark val="out"/>
        <c:minorTickMark val="none"/>
        <c:tickLblPos val="nextTo"/>
        <c:spPr>
          <a:ln w="3175">
            <a:noFill/>
            <a:prstDash val="solid"/>
          </a:ln>
        </c:spPr>
        <c:txPr>
          <a:bodyPr rot="0" vert="horz"/>
          <a:lstStyle/>
          <a:p>
            <a:pPr>
              <a:defRPr sz="1200" b="1" i="0" u="none" strike="noStrike" baseline="0">
                <a:solidFill>
                  <a:schemeClr val="tx1">
                    <a:lumMod val="65000"/>
                    <a:lumOff val="35000"/>
                  </a:schemeClr>
                </a:solidFill>
                <a:latin typeface="Arial"/>
                <a:ea typeface="Arial"/>
                <a:cs typeface="Arial"/>
              </a:defRPr>
            </a:pPr>
            <a:endParaRPr lang="en-US"/>
          </a:p>
        </c:txPr>
        <c:crossAx val="179507200"/>
        <c:crosses val="autoZero"/>
        <c:crossBetween val="between"/>
        <c:majorUnit val="25"/>
        <c:minorUnit val="4"/>
      </c:valAx>
      <c:spPr>
        <a:noFill/>
        <a:ln w="12700">
          <a:no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18200620475704E-2"/>
          <c:y val="8.1016116640242303E-2"/>
          <c:w val="0.58728614937804735"/>
          <c:h val="0.84349239809590726"/>
        </c:manualLayout>
      </c:layout>
      <c:barChart>
        <c:barDir val="bar"/>
        <c:grouping val="clustered"/>
        <c:varyColors val="0"/>
        <c:ser>
          <c:idx val="0"/>
          <c:order val="0"/>
          <c:spPr>
            <a:solidFill>
              <a:srgbClr val="A6A6A6"/>
            </a:solidFill>
            <a:ln w="12700">
              <a:noFill/>
              <a:prstDash val="solid"/>
            </a:ln>
          </c:spPr>
          <c:invertIfNegative val="0"/>
          <c:dPt>
            <c:idx val="20"/>
            <c:invertIfNegative val="0"/>
            <c:bubble3D val="0"/>
            <c:spPr>
              <a:solidFill>
                <a:srgbClr val="1C625B"/>
              </a:solidFill>
              <a:ln w="12700">
                <a:noFill/>
                <a:prstDash val="solid"/>
              </a:ln>
            </c:spPr>
          </c:dPt>
          <c:dPt>
            <c:idx val="21"/>
            <c:invertIfNegative val="0"/>
            <c:bubble3D val="0"/>
          </c:dPt>
          <c:dPt>
            <c:idx val="25"/>
            <c:invertIfNegative val="0"/>
            <c:bubble3D val="0"/>
          </c:dPt>
          <c:dLbls>
            <c:dLbl>
              <c:idx val="20"/>
              <c:numFmt formatCode="\+##,##0&quot;%&quot;;\-##,##0&quot;%&quot;;0&quot;%&quot;" sourceLinked="0"/>
              <c:spPr/>
              <c:txPr>
                <a:bodyPr/>
                <a:lstStyle/>
                <a:p>
                  <a:pPr>
                    <a:defRPr sz="1400" b="1">
                      <a:solidFill>
                        <a:srgbClr val="1C625B"/>
                      </a:solidFill>
                    </a:defRPr>
                  </a:pPr>
                  <a:endParaRPr lang="en-US"/>
                </a:p>
              </c:txPr>
              <c:dLblPos val="outEnd"/>
              <c:showLegendKey val="0"/>
              <c:showVal val="1"/>
              <c:showCatName val="0"/>
              <c:showSerName val="0"/>
              <c:showPercent val="0"/>
              <c:showBubbleSize val="0"/>
            </c:dLbl>
            <c:numFmt formatCode="\+##,##0&quot;%&quot;;\-##,##0&quot;%&quot;;0&quot;%&quot;" sourceLinked="0"/>
            <c:txPr>
              <a:bodyPr/>
              <a:lstStyle/>
              <a:p>
                <a:pPr>
                  <a:defRPr sz="1200" b="1">
                    <a:solidFill>
                      <a:schemeClr val="tx1">
                        <a:lumMod val="65000"/>
                        <a:lumOff val="35000"/>
                      </a:schemeClr>
                    </a:solidFill>
                  </a:defRPr>
                </a:pPr>
                <a:endParaRPr lang="en-US"/>
              </a:p>
            </c:txPr>
            <c:dLblPos val="outEnd"/>
            <c:showLegendKey val="0"/>
            <c:showVal val="1"/>
            <c:showCatName val="0"/>
            <c:showSerName val="0"/>
            <c:showPercent val="0"/>
            <c:showBubbleSize val="0"/>
            <c:showLeaderLines val="0"/>
          </c:dLbls>
          <c:cat>
            <c:strRef>
              <c:f>'Fig 8 data'!$E$9:$E$41</c:f>
              <c:strCache>
                <c:ptCount val="33"/>
                <c:pt idx="0">
                  <c:v>Inverclyde</c:v>
                </c:pt>
                <c:pt idx="1">
                  <c:v>Na h-Eileanan Siar</c:v>
                </c:pt>
                <c:pt idx="2">
                  <c:v>Argyll and Bute</c:v>
                </c:pt>
                <c:pt idx="3">
                  <c:v>North Ayrshire</c:v>
                </c:pt>
                <c:pt idx="4">
                  <c:v>West Dunbartonshire</c:v>
                </c:pt>
                <c:pt idx="5">
                  <c:v>Dumfries and Galloway</c:v>
                </c:pt>
                <c:pt idx="6">
                  <c:v>Clackmannanshire</c:v>
                </c:pt>
                <c:pt idx="7">
                  <c:v>East Ayrshire</c:v>
                </c:pt>
                <c:pt idx="8">
                  <c:v>South Ayrshire</c:v>
                </c:pt>
                <c:pt idx="9">
                  <c:v>Shetland Islands</c:v>
                </c:pt>
                <c:pt idx="10">
                  <c:v>Scottish Borders</c:v>
                </c:pt>
                <c:pt idx="11">
                  <c:v>Renfrewshire</c:v>
                </c:pt>
                <c:pt idx="12">
                  <c:v>North Lanarkshire</c:v>
                </c:pt>
                <c:pt idx="13">
                  <c:v>Highland</c:v>
                </c:pt>
                <c:pt idx="14">
                  <c:v>South Lanarkshire</c:v>
                </c:pt>
                <c:pt idx="15">
                  <c:v>Orkney Islands</c:v>
                </c:pt>
                <c:pt idx="16">
                  <c:v>Angus</c:v>
                </c:pt>
                <c:pt idx="17">
                  <c:v>East Dunbartonshire</c:v>
                </c:pt>
                <c:pt idx="18">
                  <c:v>Moray</c:v>
                </c:pt>
                <c:pt idx="19">
                  <c:v>Fife</c:v>
                </c:pt>
                <c:pt idx="20">
                  <c:v>Scotland</c:v>
                </c:pt>
                <c:pt idx="21">
                  <c:v>West Lothian</c:v>
                </c:pt>
                <c:pt idx="22">
                  <c:v>Falkirk</c:v>
                </c:pt>
                <c:pt idx="23">
                  <c:v>Glasgow City</c:v>
                </c:pt>
                <c:pt idx="24">
                  <c:v>Dundee City</c:v>
                </c:pt>
                <c:pt idx="25">
                  <c:v>Stirling</c:v>
                </c:pt>
                <c:pt idx="26">
                  <c:v>Perth and Kinross</c:v>
                </c:pt>
                <c:pt idx="27">
                  <c:v>East Renfrewshire</c:v>
                </c:pt>
                <c:pt idx="28">
                  <c:v>East Lothian</c:v>
                </c:pt>
                <c:pt idx="29">
                  <c:v>Aberdeen City</c:v>
                </c:pt>
                <c:pt idx="30">
                  <c:v>Aberdeenshire</c:v>
                </c:pt>
                <c:pt idx="31">
                  <c:v>City of Edinburgh</c:v>
                </c:pt>
                <c:pt idx="32">
                  <c:v>Midlothian</c:v>
                </c:pt>
              </c:strCache>
            </c:strRef>
          </c:cat>
          <c:val>
            <c:numRef>
              <c:f>'Fig 8 data'!$G$9:$G$41</c:f>
              <c:numCache>
                <c:formatCode>0.0</c:formatCode>
                <c:ptCount val="33"/>
                <c:pt idx="0">
                  <c:v>-20.965138799225301</c:v>
                </c:pt>
                <c:pt idx="1">
                  <c:v>-20.744309896658802</c:v>
                </c:pt>
                <c:pt idx="2">
                  <c:v>-17.8322980149321</c:v>
                </c:pt>
                <c:pt idx="3">
                  <c:v>-16.714216044867101</c:v>
                </c:pt>
                <c:pt idx="4">
                  <c:v>-14.549335779687</c:v>
                </c:pt>
                <c:pt idx="5">
                  <c:v>-12.909666758468701</c:v>
                </c:pt>
                <c:pt idx="6">
                  <c:v>-12.520044018236099</c:v>
                </c:pt>
                <c:pt idx="7">
                  <c:v>-10.8914036132619</c:v>
                </c:pt>
                <c:pt idx="8">
                  <c:v>-10.8355051821323</c:v>
                </c:pt>
                <c:pt idx="9">
                  <c:v>-8.1814357823892294</c:v>
                </c:pt>
                <c:pt idx="10">
                  <c:v>-7.3993093776859604</c:v>
                </c:pt>
                <c:pt idx="11">
                  <c:v>-7.0373786540762202</c:v>
                </c:pt>
                <c:pt idx="12">
                  <c:v>-6.5793037744131997</c:v>
                </c:pt>
                <c:pt idx="13">
                  <c:v>-4.3572146323733802</c:v>
                </c:pt>
                <c:pt idx="14">
                  <c:v>-4.2730277163885599</c:v>
                </c:pt>
                <c:pt idx="15">
                  <c:v>-4.2072699149265302</c:v>
                </c:pt>
                <c:pt idx="16">
                  <c:v>-3.5306529467872898</c:v>
                </c:pt>
                <c:pt idx="17">
                  <c:v>-3.1733576069556499</c:v>
                </c:pt>
                <c:pt idx="18">
                  <c:v>-2.9004947390425802</c:v>
                </c:pt>
                <c:pt idx="19">
                  <c:v>-1.17083555082491</c:v>
                </c:pt>
                <c:pt idx="20">
                  <c:v>1.2242322603720901</c:v>
                </c:pt>
                <c:pt idx="21">
                  <c:v>1.47251513071692</c:v>
                </c:pt>
                <c:pt idx="22">
                  <c:v>2.1705426356589101</c:v>
                </c:pt>
                <c:pt idx="23">
                  <c:v>3.9244217824235501</c:v>
                </c:pt>
                <c:pt idx="24">
                  <c:v>4.5870417626190303</c:v>
                </c:pt>
                <c:pt idx="25">
                  <c:v>5.8659072360081304</c:v>
                </c:pt>
                <c:pt idx="26">
                  <c:v>6.0100579228593203</c:v>
                </c:pt>
                <c:pt idx="27">
                  <c:v>7.07954938395181</c:v>
                </c:pt>
                <c:pt idx="28">
                  <c:v>11.206868725993401</c:v>
                </c:pt>
                <c:pt idx="29">
                  <c:v>15.7324352895748</c:v>
                </c:pt>
                <c:pt idx="30">
                  <c:v>16.5346822777678</c:v>
                </c:pt>
                <c:pt idx="31">
                  <c:v>18.148353917412098</c:v>
                </c:pt>
                <c:pt idx="32">
                  <c:v>22.441736886054802</c:v>
                </c:pt>
              </c:numCache>
            </c:numRef>
          </c:val>
        </c:ser>
        <c:dLbls>
          <c:showLegendKey val="0"/>
          <c:showVal val="0"/>
          <c:showCatName val="0"/>
          <c:showSerName val="0"/>
          <c:showPercent val="0"/>
          <c:showBubbleSize val="0"/>
        </c:dLbls>
        <c:gapWidth val="30"/>
        <c:axId val="179564544"/>
        <c:axId val="179566080"/>
      </c:barChart>
      <c:catAx>
        <c:axId val="179564544"/>
        <c:scaling>
          <c:orientation val="minMax"/>
        </c:scaling>
        <c:delete val="0"/>
        <c:axPos val="l"/>
        <c:numFmt formatCode="General" sourceLinked="1"/>
        <c:majorTickMark val="out"/>
        <c:minorTickMark val="none"/>
        <c:tickLblPos val="low"/>
        <c:spPr>
          <a:ln w="3175">
            <a:no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79566080"/>
        <c:crosses val="autoZero"/>
        <c:auto val="1"/>
        <c:lblAlgn val="ctr"/>
        <c:lblOffset val="100"/>
        <c:noMultiLvlLbl val="0"/>
      </c:catAx>
      <c:valAx>
        <c:axId val="179566080"/>
        <c:scaling>
          <c:orientation val="minMax"/>
          <c:max val="60"/>
          <c:min val="-50"/>
        </c:scaling>
        <c:delete val="0"/>
        <c:axPos val="b"/>
        <c:title>
          <c:tx>
            <c:rich>
              <a:bodyPr/>
              <a:lstStyle/>
              <a:p>
                <a:pPr>
                  <a:defRPr sz="1400" b="1" i="0" u="none" strike="noStrike" baseline="0">
                    <a:solidFill>
                      <a:srgbClr val="595959"/>
                    </a:solidFill>
                    <a:latin typeface="Arial"/>
                    <a:ea typeface="Arial"/>
                    <a:cs typeface="Arial"/>
                  </a:defRPr>
                </a:pPr>
                <a:r>
                  <a:rPr lang="en-GB" sz="1400">
                    <a:solidFill>
                      <a:srgbClr val="595959"/>
                    </a:solidFill>
                  </a:rPr>
                  <a:t>Percentage change</a:t>
                </a:r>
              </a:p>
            </c:rich>
          </c:tx>
          <c:layout>
            <c:manualLayout>
              <c:xMode val="edge"/>
              <c:yMode val="edge"/>
              <c:x val="0.42839273932485394"/>
              <c:y val="0.97015624632827824"/>
            </c:manualLayout>
          </c:layout>
          <c:overlay val="0"/>
          <c:spPr>
            <a:noFill/>
            <a:ln w="25400">
              <a:noFill/>
            </a:ln>
          </c:spPr>
        </c:title>
        <c:numFmt formatCode="\+##,##0&quot;%&quot;;\-##,##0&quot;%&quot;;0&quot;%&quot;" sourceLinked="0"/>
        <c:majorTickMark val="out"/>
        <c:minorTickMark val="none"/>
        <c:tickLblPos val="nextTo"/>
        <c:spPr>
          <a:ln w="3175">
            <a:noFill/>
            <a:prstDash val="solid"/>
          </a:ln>
        </c:spPr>
        <c:txPr>
          <a:bodyPr rot="0" vert="horz"/>
          <a:lstStyle/>
          <a:p>
            <a:pPr>
              <a:defRPr sz="1200" b="1" i="0" u="none" strike="noStrike" baseline="0">
                <a:solidFill>
                  <a:schemeClr val="tx1">
                    <a:lumMod val="65000"/>
                    <a:lumOff val="35000"/>
                  </a:schemeClr>
                </a:solidFill>
                <a:latin typeface="Arial"/>
                <a:ea typeface="Arial"/>
                <a:cs typeface="Arial"/>
              </a:defRPr>
            </a:pPr>
            <a:endParaRPr lang="en-US"/>
          </a:p>
        </c:txPr>
        <c:crossAx val="179564544"/>
        <c:crosses val="autoZero"/>
        <c:crossBetween val="between"/>
        <c:majorUnit val="25"/>
        <c:minorUnit val="4"/>
      </c:valAx>
      <c:spPr>
        <a:noFill/>
        <a:ln w="12700">
          <a:no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18200620475704E-2"/>
          <c:y val="8.1016116640242303E-2"/>
          <c:w val="0.58728614937804735"/>
          <c:h val="0.84349239809590726"/>
        </c:manualLayout>
      </c:layout>
      <c:barChart>
        <c:barDir val="bar"/>
        <c:grouping val="clustered"/>
        <c:varyColors val="0"/>
        <c:ser>
          <c:idx val="0"/>
          <c:order val="0"/>
          <c:spPr>
            <a:solidFill>
              <a:schemeClr val="bg1">
                <a:lumMod val="65000"/>
              </a:schemeClr>
            </a:solidFill>
            <a:ln w="12700">
              <a:noFill/>
              <a:prstDash val="solid"/>
            </a:ln>
          </c:spPr>
          <c:invertIfNegative val="0"/>
          <c:dPt>
            <c:idx val="14"/>
            <c:invertIfNegative val="0"/>
            <c:bubble3D val="0"/>
          </c:dPt>
          <c:dPt>
            <c:idx val="16"/>
            <c:invertIfNegative val="0"/>
            <c:bubble3D val="0"/>
            <c:spPr>
              <a:solidFill>
                <a:srgbClr val="1C625B"/>
              </a:solidFill>
              <a:ln w="12700">
                <a:noFill/>
                <a:prstDash val="solid"/>
              </a:ln>
            </c:spPr>
          </c:dPt>
          <c:dPt>
            <c:idx val="21"/>
            <c:invertIfNegative val="0"/>
            <c:bubble3D val="0"/>
          </c:dPt>
          <c:dPt>
            <c:idx val="25"/>
            <c:invertIfNegative val="0"/>
            <c:bubble3D val="0"/>
          </c:dPt>
          <c:dLbls>
            <c:dLbl>
              <c:idx val="16"/>
              <c:numFmt formatCode="\+##,##0&quot;%&quot;;\-##,##0&quot;%&quot;;0&quot;%&quot;" sourceLinked="0"/>
              <c:spPr/>
              <c:txPr>
                <a:bodyPr/>
                <a:lstStyle/>
                <a:p>
                  <a:pPr>
                    <a:defRPr sz="1400" b="1">
                      <a:solidFill>
                        <a:srgbClr val="1C625B"/>
                      </a:solidFill>
                    </a:defRPr>
                  </a:pPr>
                  <a:endParaRPr lang="en-US"/>
                </a:p>
              </c:txPr>
              <c:dLblPos val="outEnd"/>
              <c:showLegendKey val="0"/>
              <c:showVal val="1"/>
              <c:showCatName val="0"/>
              <c:showSerName val="0"/>
              <c:showPercent val="0"/>
              <c:showBubbleSize val="0"/>
            </c:dLbl>
            <c:numFmt formatCode="\+##,##0&quot;%&quot;;\-##,##0&quot;%&quot;;0&quot;%&quot;" sourceLinked="0"/>
            <c:txPr>
              <a:bodyPr/>
              <a:lstStyle/>
              <a:p>
                <a:pPr>
                  <a:defRPr sz="1200" b="1">
                    <a:solidFill>
                      <a:schemeClr val="tx1">
                        <a:lumMod val="65000"/>
                        <a:lumOff val="35000"/>
                      </a:schemeClr>
                    </a:solidFill>
                  </a:defRPr>
                </a:pPr>
                <a:endParaRPr lang="en-US"/>
              </a:p>
            </c:txPr>
            <c:dLblPos val="outEnd"/>
            <c:showLegendKey val="0"/>
            <c:showVal val="1"/>
            <c:showCatName val="0"/>
            <c:showSerName val="0"/>
            <c:showPercent val="0"/>
            <c:showBubbleSize val="0"/>
            <c:showLeaderLines val="0"/>
          </c:dLbls>
          <c:cat>
            <c:strRef>
              <c:f>'Fig 8 data'!$I$9:$I$41</c:f>
              <c:strCache>
                <c:ptCount val="33"/>
                <c:pt idx="0">
                  <c:v>Dundee City</c:v>
                </c:pt>
                <c:pt idx="1">
                  <c:v>Na h-Eileanan Siar</c:v>
                </c:pt>
                <c:pt idx="2">
                  <c:v>Dumfries and Galloway</c:v>
                </c:pt>
                <c:pt idx="3">
                  <c:v>Argyll and Bute</c:v>
                </c:pt>
                <c:pt idx="4">
                  <c:v>Inverclyde</c:v>
                </c:pt>
                <c:pt idx="5">
                  <c:v>Aberdeen City</c:v>
                </c:pt>
                <c:pt idx="6">
                  <c:v>South Ayrshire</c:v>
                </c:pt>
                <c:pt idx="7">
                  <c:v>East Ayrshire</c:v>
                </c:pt>
                <c:pt idx="8">
                  <c:v>North Ayrshire</c:v>
                </c:pt>
                <c:pt idx="9">
                  <c:v>Glasgow City</c:v>
                </c:pt>
                <c:pt idx="10">
                  <c:v>West Dunbartonshire</c:v>
                </c:pt>
                <c:pt idx="11">
                  <c:v>Angus</c:v>
                </c:pt>
                <c:pt idx="12">
                  <c:v>Orkney Islands</c:v>
                </c:pt>
                <c:pt idx="13">
                  <c:v>Renfrewshire</c:v>
                </c:pt>
                <c:pt idx="14">
                  <c:v>Fife</c:v>
                </c:pt>
                <c:pt idx="15">
                  <c:v>Scottish Borders</c:v>
                </c:pt>
                <c:pt idx="16">
                  <c:v>Scotland</c:v>
                </c:pt>
                <c:pt idx="17">
                  <c:v>East Renfrewshire</c:v>
                </c:pt>
                <c:pt idx="18">
                  <c:v>East Dunbartonshire</c:v>
                </c:pt>
                <c:pt idx="19">
                  <c:v>North Lanarkshire</c:v>
                </c:pt>
                <c:pt idx="20">
                  <c:v>Highland</c:v>
                </c:pt>
                <c:pt idx="21">
                  <c:v>Stirling</c:v>
                </c:pt>
                <c:pt idx="22">
                  <c:v>Clackmannanshire</c:v>
                </c:pt>
                <c:pt idx="23">
                  <c:v>Perth and Kinross</c:v>
                </c:pt>
                <c:pt idx="24">
                  <c:v>Shetland Islands</c:v>
                </c:pt>
                <c:pt idx="25">
                  <c:v>Moray</c:v>
                </c:pt>
                <c:pt idx="26">
                  <c:v>South Lanarkshire</c:v>
                </c:pt>
                <c:pt idx="27">
                  <c:v>Aberdeenshire</c:v>
                </c:pt>
                <c:pt idx="28">
                  <c:v>City of Edinburgh</c:v>
                </c:pt>
                <c:pt idx="29">
                  <c:v>Midlothian</c:v>
                </c:pt>
                <c:pt idx="30">
                  <c:v>Falkirk</c:v>
                </c:pt>
                <c:pt idx="31">
                  <c:v>East Lothian</c:v>
                </c:pt>
                <c:pt idx="32">
                  <c:v>West Lothian</c:v>
                </c:pt>
              </c:strCache>
            </c:strRef>
          </c:cat>
          <c:val>
            <c:numRef>
              <c:f>'Fig 8 data'!$K$9:$K$41</c:f>
              <c:numCache>
                <c:formatCode>0.0</c:formatCode>
                <c:ptCount val="33"/>
                <c:pt idx="0">
                  <c:v>8.5391974867913696</c:v>
                </c:pt>
                <c:pt idx="1">
                  <c:v>10.9565711041726</c:v>
                </c:pt>
                <c:pt idx="2">
                  <c:v>16.112525392784601</c:v>
                </c:pt>
                <c:pt idx="3">
                  <c:v>16.559625065092899</c:v>
                </c:pt>
                <c:pt idx="4">
                  <c:v>16.758833459456302</c:v>
                </c:pt>
                <c:pt idx="5">
                  <c:v>20.539053317662098</c:v>
                </c:pt>
                <c:pt idx="6">
                  <c:v>21.107278492038599</c:v>
                </c:pt>
                <c:pt idx="7">
                  <c:v>21.223333070928099</c:v>
                </c:pt>
                <c:pt idx="8">
                  <c:v>21.958122929465102</c:v>
                </c:pt>
                <c:pt idx="9">
                  <c:v>22.188260040754599</c:v>
                </c:pt>
                <c:pt idx="10">
                  <c:v>23.838651970685</c:v>
                </c:pt>
                <c:pt idx="11">
                  <c:v>25.202726946537499</c:v>
                </c:pt>
                <c:pt idx="12">
                  <c:v>25.2430960715675</c:v>
                </c:pt>
                <c:pt idx="13">
                  <c:v>25.828633904937298</c:v>
                </c:pt>
                <c:pt idx="14">
                  <c:v>27.456885456885502</c:v>
                </c:pt>
                <c:pt idx="15">
                  <c:v>27.92978292734</c:v>
                </c:pt>
                <c:pt idx="16">
                  <c:v>28.2707234012823</c:v>
                </c:pt>
                <c:pt idx="17">
                  <c:v>30.1708469647401</c:v>
                </c:pt>
                <c:pt idx="18">
                  <c:v>30.351918075422599</c:v>
                </c:pt>
                <c:pt idx="19">
                  <c:v>30.559193620583901</c:v>
                </c:pt>
                <c:pt idx="20">
                  <c:v>31.5417497862639</c:v>
                </c:pt>
                <c:pt idx="21">
                  <c:v>31.5657937629034</c:v>
                </c:pt>
                <c:pt idx="22">
                  <c:v>31.977082928723998</c:v>
                </c:pt>
                <c:pt idx="23">
                  <c:v>31.983382319692499</c:v>
                </c:pt>
                <c:pt idx="24">
                  <c:v>32.221983222198297</c:v>
                </c:pt>
                <c:pt idx="25">
                  <c:v>33.309265944644999</c:v>
                </c:pt>
                <c:pt idx="26">
                  <c:v>34.175009504498803</c:v>
                </c:pt>
                <c:pt idx="27">
                  <c:v>35.162456307594503</c:v>
                </c:pt>
                <c:pt idx="28">
                  <c:v>36.168736213349199</c:v>
                </c:pt>
                <c:pt idx="29">
                  <c:v>36.293188836450497</c:v>
                </c:pt>
                <c:pt idx="30">
                  <c:v>36.5074714327571</c:v>
                </c:pt>
                <c:pt idx="31">
                  <c:v>41.925800853618497</c:v>
                </c:pt>
                <c:pt idx="32">
                  <c:v>47.855568174226697</c:v>
                </c:pt>
              </c:numCache>
            </c:numRef>
          </c:val>
        </c:ser>
        <c:dLbls>
          <c:showLegendKey val="0"/>
          <c:showVal val="0"/>
          <c:showCatName val="0"/>
          <c:showSerName val="0"/>
          <c:showPercent val="0"/>
          <c:showBubbleSize val="0"/>
        </c:dLbls>
        <c:gapWidth val="30"/>
        <c:axId val="180926720"/>
        <c:axId val="180932608"/>
      </c:barChart>
      <c:catAx>
        <c:axId val="180926720"/>
        <c:scaling>
          <c:orientation val="minMax"/>
        </c:scaling>
        <c:delete val="0"/>
        <c:axPos val="l"/>
        <c:numFmt formatCode="General" sourceLinked="1"/>
        <c:majorTickMark val="out"/>
        <c:minorTickMark val="none"/>
        <c:tickLblPos val="low"/>
        <c:spPr>
          <a:ln w="3175">
            <a:no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0932608"/>
        <c:crosses val="autoZero"/>
        <c:auto val="1"/>
        <c:lblAlgn val="ctr"/>
        <c:lblOffset val="100"/>
        <c:noMultiLvlLbl val="0"/>
      </c:catAx>
      <c:valAx>
        <c:axId val="180932608"/>
        <c:scaling>
          <c:orientation val="minMax"/>
          <c:max val="60"/>
          <c:min val="-50"/>
        </c:scaling>
        <c:delete val="0"/>
        <c:axPos val="b"/>
        <c:title>
          <c:tx>
            <c:rich>
              <a:bodyPr/>
              <a:lstStyle/>
              <a:p>
                <a:pPr>
                  <a:defRPr sz="1400" b="1" i="0" u="none" strike="noStrike" baseline="0">
                    <a:solidFill>
                      <a:schemeClr val="tx1">
                        <a:lumMod val="65000"/>
                        <a:lumOff val="35000"/>
                      </a:schemeClr>
                    </a:solidFill>
                    <a:latin typeface="Arial"/>
                    <a:ea typeface="Arial"/>
                    <a:cs typeface="Arial"/>
                  </a:defRPr>
                </a:pPr>
                <a:r>
                  <a:rPr lang="en-GB" sz="1400">
                    <a:solidFill>
                      <a:schemeClr val="tx1">
                        <a:lumMod val="65000"/>
                        <a:lumOff val="35000"/>
                      </a:schemeClr>
                    </a:solidFill>
                  </a:rPr>
                  <a:t>Percentage change</a:t>
                </a:r>
              </a:p>
            </c:rich>
          </c:tx>
          <c:layout>
            <c:manualLayout>
              <c:xMode val="edge"/>
              <c:yMode val="edge"/>
              <c:x val="0.42543494799608533"/>
              <c:y val="0.97015624632827824"/>
            </c:manualLayout>
          </c:layout>
          <c:overlay val="0"/>
          <c:spPr>
            <a:noFill/>
            <a:ln w="25400">
              <a:noFill/>
            </a:ln>
          </c:spPr>
        </c:title>
        <c:numFmt formatCode="\+##,##0&quot;%&quot;;\-##,##0&quot;%&quot;;0&quot;%&quot;" sourceLinked="0"/>
        <c:majorTickMark val="out"/>
        <c:minorTickMark val="none"/>
        <c:tickLblPos val="nextTo"/>
        <c:spPr>
          <a:ln w="3175">
            <a:noFill/>
            <a:prstDash val="solid"/>
          </a:ln>
        </c:spPr>
        <c:txPr>
          <a:bodyPr rot="0" vert="horz"/>
          <a:lstStyle/>
          <a:p>
            <a:pPr>
              <a:defRPr sz="1200" b="1" i="0" u="none" strike="noStrike" baseline="0">
                <a:solidFill>
                  <a:schemeClr val="tx1">
                    <a:lumMod val="65000"/>
                    <a:lumOff val="35000"/>
                  </a:schemeClr>
                </a:solidFill>
                <a:latin typeface="Arial"/>
                <a:ea typeface="Arial"/>
                <a:cs typeface="Arial"/>
              </a:defRPr>
            </a:pPr>
            <a:endParaRPr lang="en-US"/>
          </a:p>
        </c:txPr>
        <c:crossAx val="180926720"/>
        <c:crosses val="autoZero"/>
        <c:crossBetween val="between"/>
        <c:majorUnit val="25"/>
        <c:minorUnit val="4"/>
      </c:valAx>
      <c:spPr>
        <a:noFill/>
        <a:ln w="12700">
          <a:no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18200620475704E-2"/>
          <c:y val="8.1016116640242303E-2"/>
          <c:w val="0.92140641158221304"/>
          <c:h val="0.84349239809590726"/>
        </c:manualLayout>
      </c:layout>
      <c:barChart>
        <c:barDir val="bar"/>
        <c:grouping val="clustered"/>
        <c:varyColors val="0"/>
        <c:ser>
          <c:idx val="0"/>
          <c:order val="0"/>
          <c:spPr>
            <a:solidFill>
              <a:srgbClr val="A6A6A6"/>
            </a:solidFill>
            <a:ln w="12700">
              <a:noFill/>
              <a:prstDash val="solid"/>
            </a:ln>
          </c:spPr>
          <c:invertIfNegative val="0"/>
          <c:dPt>
            <c:idx val="11"/>
            <c:invertIfNegative val="0"/>
            <c:bubble3D val="0"/>
          </c:dPt>
          <c:dPt>
            <c:idx val="12"/>
            <c:invertIfNegative val="0"/>
            <c:bubble3D val="0"/>
            <c:spPr>
              <a:solidFill>
                <a:srgbClr val="1C625B"/>
              </a:solidFill>
              <a:ln w="12700">
                <a:noFill/>
                <a:prstDash val="solid"/>
              </a:ln>
            </c:spPr>
          </c:dPt>
          <c:dPt>
            <c:idx val="21"/>
            <c:invertIfNegative val="0"/>
            <c:bubble3D val="0"/>
          </c:dPt>
          <c:dPt>
            <c:idx val="25"/>
            <c:invertIfNegative val="0"/>
            <c:bubble3D val="0"/>
          </c:dPt>
          <c:dLbls>
            <c:dLbl>
              <c:idx val="12"/>
              <c:numFmt formatCode="\+##,##0&quot;%&quot;;\-##,##0&quot;%&quot;;0&quot;%&quot;" sourceLinked="0"/>
              <c:spPr/>
              <c:txPr>
                <a:bodyPr/>
                <a:lstStyle/>
                <a:p>
                  <a:pPr>
                    <a:defRPr sz="1400" b="1">
                      <a:solidFill>
                        <a:srgbClr val="1C625B"/>
                      </a:solidFill>
                    </a:defRPr>
                  </a:pPr>
                  <a:endParaRPr lang="en-US"/>
                </a:p>
              </c:txPr>
              <c:dLblPos val="outEnd"/>
              <c:showLegendKey val="0"/>
              <c:showVal val="1"/>
              <c:showCatName val="0"/>
              <c:showSerName val="0"/>
              <c:showPercent val="0"/>
              <c:showBubbleSize val="0"/>
            </c:dLbl>
            <c:numFmt formatCode="\+##,##0&quot;%&quot;;\-##,##0&quot;%&quot;;0&quot;%&quot;" sourceLinked="0"/>
            <c:txPr>
              <a:bodyPr/>
              <a:lstStyle/>
              <a:p>
                <a:pPr>
                  <a:defRPr sz="1000" b="1">
                    <a:solidFill>
                      <a:schemeClr val="tx1">
                        <a:lumMod val="65000"/>
                        <a:lumOff val="35000"/>
                      </a:schemeClr>
                    </a:solidFill>
                  </a:defRPr>
                </a:pPr>
                <a:endParaRPr lang="en-US"/>
              </a:p>
            </c:txPr>
            <c:dLblPos val="outEnd"/>
            <c:showLegendKey val="0"/>
            <c:showVal val="1"/>
            <c:showCatName val="0"/>
            <c:showSerName val="0"/>
            <c:showPercent val="0"/>
            <c:showBubbleSize val="0"/>
            <c:showLeaderLines val="0"/>
          </c:dLbls>
          <c:cat>
            <c:strRef>
              <c:f>'Fig 9 data'!$A$8:$A$40</c:f>
              <c:strCache>
                <c:ptCount val="33"/>
                <c:pt idx="0">
                  <c:v>Dundee City</c:v>
                </c:pt>
                <c:pt idx="1">
                  <c:v>Glasgow City</c:v>
                </c:pt>
                <c:pt idx="2">
                  <c:v>Na h-Eileanan Siar</c:v>
                </c:pt>
                <c:pt idx="3">
                  <c:v>Aberdeen City</c:v>
                </c:pt>
                <c:pt idx="4">
                  <c:v>Inverclyde</c:v>
                </c:pt>
                <c:pt idx="5">
                  <c:v>Dumfries and Galloway</c:v>
                </c:pt>
                <c:pt idx="6">
                  <c:v>West Dunbartonshire</c:v>
                </c:pt>
                <c:pt idx="7">
                  <c:v>East Ayrshire</c:v>
                </c:pt>
                <c:pt idx="8">
                  <c:v>Renfrewshire</c:v>
                </c:pt>
                <c:pt idx="9">
                  <c:v>Argyll and Bute</c:v>
                </c:pt>
                <c:pt idx="10">
                  <c:v>South Ayrshire</c:v>
                </c:pt>
                <c:pt idx="11">
                  <c:v>City of Edinburgh</c:v>
                </c:pt>
                <c:pt idx="12">
                  <c:v>Scotland</c:v>
                </c:pt>
                <c:pt idx="13">
                  <c:v>North Lanarkshire</c:v>
                </c:pt>
                <c:pt idx="14">
                  <c:v>North Ayrshire</c:v>
                </c:pt>
                <c:pt idx="15">
                  <c:v>Angus</c:v>
                </c:pt>
                <c:pt idx="16">
                  <c:v>East Renfrewshire</c:v>
                </c:pt>
                <c:pt idx="17">
                  <c:v>Scottish Borders</c:v>
                </c:pt>
                <c:pt idx="18">
                  <c:v>Stirling</c:v>
                </c:pt>
                <c:pt idx="19">
                  <c:v>Fife</c:v>
                </c:pt>
                <c:pt idx="20">
                  <c:v>Perth and Kinross</c:v>
                </c:pt>
                <c:pt idx="21">
                  <c:v>Falkirk</c:v>
                </c:pt>
                <c:pt idx="22">
                  <c:v>East Dunbartonshire</c:v>
                </c:pt>
                <c:pt idx="23">
                  <c:v>South Lanarkshire</c:v>
                </c:pt>
                <c:pt idx="24">
                  <c:v>Moray</c:v>
                </c:pt>
                <c:pt idx="25">
                  <c:v>Orkney Islands</c:v>
                </c:pt>
                <c:pt idx="26">
                  <c:v>East Lothian</c:v>
                </c:pt>
                <c:pt idx="27">
                  <c:v>Highland</c:v>
                </c:pt>
                <c:pt idx="28">
                  <c:v>Midlothian</c:v>
                </c:pt>
                <c:pt idx="29">
                  <c:v>Aberdeenshire</c:v>
                </c:pt>
                <c:pt idx="30">
                  <c:v>Shetland Islands</c:v>
                </c:pt>
                <c:pt idx="31">
                  <c:v>Clackmannanshire</c:v>
                </c:pt>
                <c:pt idx="32">
                  <c:v>West Lothian</c:v>
                </c:pt>
              </c:strCache>
            </c:strRef>
          </c:cat>
          <c:val>
            <c:numRef>
              <c:f>'Fig 9 data'!$C$8:$C$40</c:f>
              <c:numCache>
                <c:formatCode>0.0</c:formatCode>
                <c:ptCount val="33"/>
                <c:pt idx="0">
                  <c:v>46.222576785001998</c:v>
                </c:pt>
                <c:pt idx="1">
                  <c:v>54.003677489231997</c:v>
                </c:pt>
                <c:pt idx="2">
                  <c:v>63.642541624193001</c:v>
                </c:pt>
                <c:pt idx="3">
                  <c:v>66.016833766555294</c:v>
                </c:pt>
                <c:pt idx="4">
                  <c:v>67.699543505325806</c:v>
                </c:pt>
                <c:pt idx="5">
                  <c:v>73.740486823070597</c:v>
                </c:pt>
                <c:pt idx="6">
                  <c:v>75.440103048518694</c:v>
                </c:pt>
                <c:pt idx="7">
                  <c:v>76.657320248347702</c:v>
                </c:pt>
                <c:pt idx="8">
                  <c:v>79.061624649859894</c:v>
                </c:pt>
                <c:pt idx="9">
                  <c:v>80.2528334786399</c:v>
                </c:pt>
                <c:pt idx="10">
                  <c:v>81.803624104509097</c:v>
                </c:pt>
                <c:pt idx="11">
                  <c:v>83.4504557898005</c:v>
                </c:pt>
                <c:pt idx="12">
                  <c:v>85.406635613681203</c:v>
                </c:pt>
                <c:pt idx="13">
                  <c:v>87.461826315110301</c:v>
                </c:pt>
                <c:pt idx="14">
                  <c:v>87.532851511169497</c:v>
                </c:pt>
                <c:pt idx="15">
                  <c:v>88.397597702149895</c:v>
                </c:pt>
                <c:pt idx="16">
                  <c:v>88.586313047596505</c:v>
                </c:pt>
                <c:pt idx="17">
                  <c:v>89.496887966805005</c:v>
                </c:pt>
                <c:pt idx="18">
                  <c:v>89.836152923937703</c:v>
                </c:pt>
                <c:pt idx="19">
                  <c:v>91.187639975331905</c:v>
                </c:pt>
                <c:pt idx="20">
                  <c:v>91.642228739002903</c:v>
                </c:pt>
                <c:pt idx="21">
                  <c:v>93.544428080510599</c:v>
                </c:pt>
                <c:pt idx="22">
                  <c:v>95.034134480501294</c:v>
                </c:pt>
                <c:pt idx="23">
                  <c:v>95.171981017374605</c:v>
                </c:pt>
                <c:pt idx="24">
                  <c:v>97.027827116637098</c:v>
                </c:pt>
                <c:pt idx="25">
                  <c:v>101.213960546282</c:v>
                </c:pt>
                <c:pt idx="26">
                  <c:v>103.830416003637</c:v>
                </c:pt>
                <c:pt idx="27">
                  <c:v>104.788949318958</c:v>
                </c:pt>
                <c:pt idx="28">
                  <c:v>106.24428876028</c:v>
                </c:pt>
                <c:pt idx="29">
                  <c:v>107.679233621755</c:v>
                </c:pt>
                <c:pt idx="30">
                  <c:v>108.196721311475</c:v>
                </c:pt>
                <c:pt idx="31">
                  <c:v>111.974454497073</c:v>
                </c:pt>
                <c:pt idx="32">
                  <c:v>130.77205882352899</c:v>
                </c:pt>
              </c:numCache>
            </c:numRef>
          </c:val>
        </c:ser>
        <c:dLbls>
          <c:showLegendKey val="0"/>
          <c:showVal val="0"/>
          <c:showCatName val="0"/>
          <c:showSerName val="0"/>
          <c:showPercent val="0"/>
          <c:showBubbleSize val="0"/>
        </c:dLbls>
        <c:gapWidth val="30"/>
        <c:axId val="180968832"/>
        <c:axId val="181003392"/>
      </c:barChart>
      <c:catAx>
        <c:axId val="180968832"/>
        <c:scaling>
          <c:orientation val="minMax"/>
        </c:scaling>
        <c:delete val="0"/>
        <c:axPos val="l"/>
        <c:numFmt formatCode="General" sourceLinked="1"/>
        <c:majorTickMark val="out"/>
        <c:minorTickMark val="none"/>
        <c:tickLblPos val="low"/>
        <c:spPr>
          <a:ln w="3175">
            <a:no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81003392"/>
        <c:crosses val="autoZero"/>
        <c:auto val="1"/>
        <c:lblAlgn val="ctr"/>
        <c:lblOffset val="100"/>
        <c:noMultiLvlLbl val="0"/>
      </c:catAx>
      <c:valAx>
        <c:axId val="181003392"/>
        <c:scaling>
          <c:orientation val="minMax"/>
        </c:scaling>
        <c:delete val="0"/>
        <c:axPos val="b"/>
        <c:title>
          <c:tx>
            <c:rich>
              <a:bodyPr/>
              <a:lstStyle/>
              <a:p>
                <a:pPr>
                  <a:defRPr sz="1400" b="1" i="0" u="none" strike="noStrike" baseline="0">
                    <a:solidFill>
                      <a:schemeClr val="tx1">
                        <a:lumMod val="65000"/>
                        <a:lumOff val="35000"/>
                      </a:schemeClr>
                    </a:solidFill>
                    <a:latin typeface="Arial"/>
                    <a:ea typeface="Arial"/>
                    <a:cs typeface="Arial"/>
                  </a:defRPr>
                </a:pPr>
                <a:r>
                  <a:rPr lang="en-GB" sz="1400">
                    <a:solidFill>
                      <a:schemeClr val="tx1">
                        <a:lumMod val="65000"/>
                        <a:lumOff val="35000"/>
                      </a:schemeClr>
                    </a:solidFill>
                  </a:rPr>
                  <a:t>Percentage change</a:t>
                </a:r>
              </a:p>
            </c:rich>
          </c:tx>
          <c:layout>
            <c:manualLayout>
              <c:xMode val="edge"/>
              <c:yMode val="edge"/>
              <c:x val="0.46106586286089241"/>
              <c:y val="0.96123118468459168"/>
            </c:manualLayout>
          </c:layout>
          <c:overlay val="0"/>
          <c:spPr>
            <a:noFill/>
            <a:ln w="25400">
              <a:noFill/>
            </a:ln>
          </c:spPr>
        </c:title>
        <c:numFmt formatCode="\+##,##0&quot;%&quot;;\-##,##0&quot;%&quot;;0&quot;%&quot;" sourceLinked="0"/>
        <c:majorTickMark val="out"/>
        <c:minorTickMark val="none"/>
        <c:tickLblPos val="nextTo"/>
        <c:spPr>
          <a:ln w="3175">
            <a:noFill/>
            <a:prstDash val="solid"/>
          </a:ln>
        </c:spPr>
        <c:txPr>
          <a:bodyPr rot="0" vert="horz"/>
          <a:lstStyle/>
          <a:p>
            <a:pPr>
              <a:defRPr sz="1200" b="1" i="0" u="none" strike="noStrike" baseline="0">
                <a:solidFill>
                  <a:schemeClr val="tx1">
                    <a:lumMod val="65000"/>
                    <a:lumOff val="35000"/>
                  </a:schemeClr>
                </a:solidFill>
                <a:latin typeface="Arial"/>
                <a:ea typeface="Arial"/>
                <a:cs typeface="Arial"/>
              </a:defRPr>
            </a:pPr>
            <a:endParaRPr lang="en-US"/>
          </a:p>
        </c:txPr>
        <c:crossAx val="180968832"/>
        <c:crosses val="autoZero"/>
        <c:crossBetween val="between"/>
      </c:valAx>
      <c:spPr>
        <a:noFill/>
        <a:ln w="12700">
          <a:no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438150</xdr:colOff>
      <xdr:row>44</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104773</xdr:colOff>
      <xdr:row>1</xdr:row>
      <xdr:rowOff>0</xdr:rowOff>
    </xdr:from>
    <xdr:to>
      <xdr:col>16</xdr:col>
      <xdr:colOff>161924</xdr:colOff>
      <xdr:row>44</xdr:row>
      <xdr:rowOff>76199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390525</xdr:colOff>
      <xdr:row>5</xdr:row>
      <xdr:rowOff>57150</xdr:rowOff>
    </xdr:from>
    <xdr:to>
      <xdr:col>6</xdr:col>
      <xdr:colOff>390525</xdr:colOff>
      <xdr:row>42</xdr:row>
      <xdr:rowOff>149092</xdr:rowOff>
    </xdr:to>
    <xdr:cxnSp macro="">
      <xdr:nvCxnSpPr>
        <xdr:cNvPr id="10" name="Straight Connector 9"/>
        <xdr:cNvCxnSpPr/>
      </xdr:nvCxnSpPr>
      <xdr:spPr>
        <a:xfrm>
          <a:off x="13192125" y="704850"/>
          <a:ext cx="0" cy="6083167"/>
        </a:xfrm>
        <a:prstGeom prst="line">
          <a:avLst/>
        </a:prstGeom>
        <a:ln>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607218</xdr:colOff>
      <xdr:row>44</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0.00508</cdr:y>
    </cdr:from>
    <cdr:to>
      <cdr:x>1</cdr:x>
      <cdr:y>0.07334</cdr:y>
    </cdr:to>
    <cdr:sp macro="" textlink="'Fig 9 data'!$A$1:$K$1">
      <cdr:nvSpPr>
        <cdr:cNvPr id="2" name="TextBox 1"/>
        <cdr:cNvSpPr txBox="1"/>
      </cdr:nvSpPr>
      <cdr:spPr>
        <a:xfrm xmlns:a="http://schemas.openxmlformats.org/drawingml/2006/main">
          <a:off x="0" y="37935"/>
          <a:ext cx="7286624" cy="5097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F429B5F2-BE1C-43C9-AA2D-679A1E111C5A}" type="TxLink">
            <a:rPr lang="en-GB" sz="1400" b="1">
              <a:latin typeface="Arial" pitchFamily="34" charset="0"/>
              <a:cs typeface="Arial" pitchFamily="34" charset="0"/>
            </a:rPr>
            <a:pPr algn="ctr"/>
            <a:t>Figure 9: Projected percentage change in population aged 75 and over, by council area, 2014 to 2039</a:t>
          </a:fld>
          <a:endParaRPr lang="en-GB" sz="1400" b="1">
            <a:latin typeface="Arial" pitchFamily="34" charset="0"/>
            <a:cs typeface="Arial" pitchFamily="34" charset="0"/>
          </a:endParaRPr>
        </a:p>
      </cdr:txBody>
    </cdr:sp>
  </cdr:relSizeAnchor>
  <cdr:relSizeAnchor xmlns:cdr="http://schemas.openxmlformats.org/drawingml/2006/chartDrawing">
    <cdr:from>
      <cdr:x>0.32488</cdr:x>
      <cdr:y>0.17702</cdr:y>
    </cdr:from>
    <cdr:to>
      <cdr:x>0.45737</cdr:x>
      <cdr:y>0.28437</cdr:y>
    </cdr:to>
    <cdr:sp macro="" textlink="">
      <cdr:nvSpPr>
        <cdr:cNvPr id="5"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0.73</cdr:x>
      <cdr:y>0.58412</cdr:y>
    </cdr:from>
    <cdr:to>
      <cdr:x>0.89216</cdr:x>
      <cdr:y>0.62349</cdr:y>
    </cdr:to>
    <cdr:sp macro="" textlink="">
      <cdr:nvSpPr>
        <cdr:cNvPr id="4" name="TextBox 2"/>
        <cdr:cNvSpPr txBox="1"/>
      </cdr:nvSpPr>
      <cdr:spPr>
        <a:xfrm xmlns:a="http://schemas.openxmlformats.org/drawingml/2006/main">
          <a:off x="5319202" y="4361941"/>
          <a:ext cx="1181599" cy="2940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solidFill>
                <a:srgbClr val="1C625B"/>
              </a:solidFill>
              <a:latin typeface="Arial" pitchFamily="34" charset="0"/>
              <a:cs typeface="Arial" pitchFamily="34" charset="0"/>
            </a:rPr>
            <a:t>Scotland </a:t>
          </a:r>
        </a:p>
      </cdr:txBody>
    </cdr:sp>
  </cdr:relSizeAnchor>
</c:userShapes>
</file>

<file path=xl/drawings/drawing2.xml><?xml version="1.0" encoding="utf-8"?>
<c:userShapes xmlns:c="http://schemas.openxmlformats.org/drawingml/2006/chart">
  <cdr:relSizeAnchor xmlns:cdr="http://schemas.openxmlformats.org/drawingml/2006/chartDrawing">
    <cdr:from>
      <cdr:x>0.32488</cdr:x>
      <cdr:y>0.17702</cdr:y>
    </cdr:from>
    <cdr:to>
      <cdr:x>0.45737</cdr:x>
      <cdr:y>0.28437</cdr:y>
    </cdr:to>
    <cdr:sp macro="" textlink="">
      <cdr:nvSpPr>
        <cdr:cNvPr id="5"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0.20465</cdr:x>
      <cdr:y>0.04182</cdr:y>
    </cdr:from>
    <cdr:to>
      <cdr:x>0.96656</cdr:x>
      <cdr:y>0.07927</cdr:y>
    </cdr:to>
    <cdr:sp macro="" textlink="">
      <cdr:nvSpPr>
        <cdr:cNvPr id="6" name="TextBox 12"/>
        <cdr:cNvSpPr txBox="1"/>
      </cdr:nvSpPr>
      <cdr:spPr>
        <a:xfrm xmlns:a="http://schemas.openxmlformats.org/drawingml/2006/main">
          <a:off x="838209" y="306307"/>
          <a:ext cx="3120592" cy="274311"/>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GB" sz="1200" b="1">
              <a:solidFill>
                <a:srgbClr val="595959"/>
              </a:solidFill>
              <a:latin typeface="Arial" pitchFamily="34" charset="0"/>
              <a:cs typeface="Arial" pitchFamily="34" charset="0"/>
            </a:rPr>
            <a:t>Percentage</a:t>
          </a:r>
          <a:r>
            <a:rPr lang="en-GB" sz="1200" b="1" baseline="0">
              <a:solidFill>
                <a:srgbClr val="595959"/>
              </a:solidFill>
              <a:latin typeface="Arial" pitchFamily="34" charset="0"/>
              <a:cs typeface="Arial" pitchFamily="34" charset="0"/>
            </a:rPr>
            <a:t> change in total population</a:t>
          </a:r>
          <a:endParaRPr lang="en-GB" sz="1200" b="1">
            <a:solidFill>
              <a:srgbClr val="595959"/>
            </a:solidFill>
            <a:latin typeface="Arial" pitchFamily="34" charset="0"/>
            <a:cs typeface="Arial"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0.32488</cdr:x>
      <cdr:y>0.17702</cdr:y>
    </cdr:from>
    <cdr:to>
      <cdr:x>0.45737</cdr:x>
      <cdr:y>0.28437</cdr:y>
    </cdr:to>
    <cdr:sp macro="" textlink="">
      <cdr:nvSpPr>
        <cdr:cNvPr id="5"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0.01909</cdr:x>
      <cdr:y>0.04291</cdr:y>
    </cdr:from>
    <cdr:to>
      <cdr:x>0.75077</cdr:x>
      <cdr:y>0.09079</cdr:y>
    </cdr:to>
    <cdr:sp macro="" textlink="">
      <cdr:nvSpPr>
        <cdr:cNvPr id="6" name="TextBox 12"/>
        <cdr:cNvSpPr txBox="1"/>
      </cdr:nvSpPr>
      <cdr:spPr>
        <a:xfrm xmlns:a="http://schemas.openxmlformats.org/drawingml/2006/main">
          <a:off x="117464" y="314325"/>
          <a:ext cx="4502137" cy="35068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GB" sz="1200" b="1">
              <a:solidFill>
                <a:srgbClr val="595959"/>
              </a:solidFill>
              <a:latin typeface="Arial" pitchFamily="34" charset="0"/>
              <a:cs typeface="Arial" pitchFamily="34" charset="0"/>
            </a:rPr>
            <a:t>Percentage</a:t>
          </a:r>
          <a:r>
            <a:rPr lang="en-GB" sz="1200" b="1" baseline="0">
              <a:solidFill>
                <a:srgbClr val="595959"/>
              </a:solidFill>
              <a:latin typeface="Arial" pitchFamily="34" charset="0"/>
              <a:cs typeface="Arial" pitchFamily="34" charset="0"/>
            </a:rPr>
            <a:t> change in population aged 75 and over </a:t>
          </a:r>
          <a:endParaRPr lang="en-GB" sz="1200" b="1">
            <a:solidFill>
              <a:srgbClr val="595959"/>
            </a:solidFill>
            <a:latin typeface="Arial" pitchFamily="34" charset="0"/>
            <a:cs typeface="Arial"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44</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0.00508</cdr:y>
    </cdr:from>
    <cdr:to>
      <cdr:x>1</cdr:x>
      <cdr:y>0.05584</cdr:y>
    </cdr:to>
    <cdr:sp macro="" textlink="'for news release data'!#REF!">
      <cdr:nvSpPr>
        <cdr:cNvPr id="2" name="TextBox 1"/>
        <cdr:cNvSpPr txBox="1"/>
      </cdr:nvSpPr>
      <cdr:spPr>
        <a:xfrm xmlns:a="http://schemas.openxmlformats.org/drawingml/2006/main">
          <a:off x="0" y="28597"/>
          <a:ext cx="9201150" cy="2857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38EA60EA-4688-4EFE-8D6B-F33605D9F68A}" type="TxLink">
            <a:rPr lang="en-GB" sz="1400" b="1">
              <a:latin typeface="Arial" pitchFamily="34" charset="0"/>
              <a:cs typeface="Arial" pitchFamily="34" charset="0"/>
            </a:rPr>
            <a:pPr algn="ctr"/>
            <a:t>Figure 4a: Projected percentage change in population, by council area, 2014 to 2039</a:t>
          </a:fld>
          <a:endParaRPr lang="en-GB" sz="1400" b="1">
            <a:latin typeface="Arial" pitchFamily="34" charset="0"/>
            <a:cs typeface="Arial" pitchFamily="34" charset="0"/>
          </a:endParaRPr>
        </a:p>
      </cdr:txBody>
    </cdr:sp>
  </cdr:relSizeAnchor>
  <cdr:relSizeAnchor xmlns:cdr="http://schemas.openxmlformats.org/drawingml/2006/chartDrawing">
    <cdr:from>
      <cdr:x>0.32488</cdr:x>
      <cdr:y>0.17702</cdr:y>
    </cdr:from>
    <cdr:to>
      <cdr:x>0.45737</cdr:x>
      <cdr:y>0.28437</cdr:y>
    </cdr:to>
    <cdr:sp macro="" textlink="">
      <cdr:nvSpPr>
        <cdr:cNvPr id="5"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0.31142</cdr:x>
      <cdr:y>0.35433</cdr:y>
    </cdr:from>
    <cdr:to>
      <cdr:x>0.51041</cdr:x>
      <cdr:y>0.3937</cdr:y>
    </cdr:to>
    <cdr:sp macro="" textlink="">
      <cdr:nvSpPr>
        <cdr:cNvPr id="4" name="TextBox 2"/>
        <cdr:cNvSpPr txBox="1"/>
      </cdr:nvSpPr>
      <cdr:spPr>
        <a:xfrm xmlns:a="http://schemas.openxmlformats.org/drawingml/2006/main">
          <a:off x="2278121" y="2571769"/>
          <a:ext cx="1455652" cy="28574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400" b="1">
              <a:solidFill>
                <a:srgbClr val="1C625B"/>
              </a:solidFill>
              <a:latin typeface="Arial" pitchFamily="34" charset="0"/>
              <a:cs typeface="Arial" pitchFamily="34" charset="0"/>
            </a:rPr>
            <a:t>Scotland </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1</xdr:row>
      <xdr:rowOff>1</xdr:rowOff>
    </xdr:from>
    <xdr:to>
      <xdr:col>6</xdr:col>
      <xdr:colOff>603249</xdr:colOff>
      <xdr:row>50</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xdr:row>
      <xdr:rowOff>0</xdr:rowOff>
    </xdr:from>
    <xdr:to>
      <xdr:col>13</xdr:col>
      <xdr:colOff>603249</xdr:colOff>
      <xdr:row>50</xdr:row>
      <xdr:rowOff>126999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1</xdr:row>
      <xdr:rowOff>0</xdr:rowOff>
    </xdr:from>
    <xdr:to>
      <xdr:col>20</xdr:col>
      <xdr:colOff>603249</xdr:colOff>
      <xdr:row>50</xdr:row>
      <xdr:rowOff>126999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349249</xdr:colOff>
      <xdr:row>2</xdr:row>
      <xdr:rowOff>111126</xdr:rowOff>
    </xdr:from>
    <xdr:to>
      <xdr:col>6</xdr:col>
      <xdr:colOff>254000</xdr:colOff>
      <xdr:row>4</xdr:row>
      <xdr:rowOff>95250</xdr:rowOff>
    </xdr:to>
    <xdr:sp macro="" textlink="">
      <xdr:nvSpPr>
        <xdr:cNvPr id="13" name="TextBox 12"/>
        <xdr:cNvSpPr txBox="1"/>
      </xdr:nvSpPr>
      <xdr:spPr>
        <a:xfrm>
          <a:off x="1555749" y="793751"/>
          <a:ext cx="2317751" cy="301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a:solidFill>
                <a:srgbClr val="595959"/>
              </a:solidFill>
              <a:latin typeface="Arial" pitchFamily="34" charset="0"/>
              <a:cs typeface="Arial" pitchFamily="34" charset="0"/>
            </a:rPr>
            <a:t>Children (aged 0</a:t>
          </a:r>
          <a:r>
            <a:rPr lang="en-GB" sz="1400" b="1" baseline="0">
              <a:solidFill>
                <a:srgbClr val="595959"/>
              </a:solidFill>
              <a:latin typeface="Arial" pitchFamily="34" charset="0"/>
              <a:cs typeface="Arial" pitchFamily="34" charset="0"/>
            </a:rPr>
            <a:t> to </a:t>
          </a:r>
          <a:r>
            <a:rPr lang="en-GB" sz="1400" b="1">
              <a:solidFill>
                <a:srgbClr val="595959"/>
              </a:solidFill>
              <a:latin typeface="Arial" pitchFamily="34" charset="0"/>
              <a:cs typeface="Arial" pitchFamily="34" charset="0"/>
            </a:rPr>
            <a:t>15)</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0.32488</cdr:x>
      <cdr:y>0.17702</cdr:y>
    </cdr:from>
    <cdr:to>
      <cdr:x>0.45737</cdr:x>
      <cdr:y>0.28437</cdr:y>
    </cdr:to>
    <cdr:sp macro="" textlink="">
      <cdr:nvSpPr>
        <cdr:cNvPr id="5"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0.34325</cdr:x>
      <cdr:y>0.38229</cdr:y>
    </cdr:from>
    <cdr:to>
      <cdr:x>0.63164</cdr:x>
      <cdr:y>0.41739</cdr:y>
    </cdr:to>
    <cdr:sp macro="" textlink="">
      <cdr:nvSpPr>
        <cdr:cNvPr id="4" name="TextBox 2"/>
        <cdr:cNvSpPr txBox="1"/>
      </cdr:nvSpPr>
      <cdr:spPr>
        <a:xfrm xmlns:a="http://schemas.openxmlformats.org/drawingml/2006/main">
          <a:off x="1468162" y="3107253"/>
          <a:ext cx="1233495" cy="28529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400" b="1">
              <a:solidFill>
                <a:srgbClr val="1C625B"/>
              </a:solidFill>
              <a:latin typeface="Arial" pitchFamily="34" charset="0"/>
              <a:cs typeface="Arial" pitchFamily="34" charset="0"/>
            </a:rPr>
            <a:t>Scotland </a:t>
          </a:r>
        </a:p>
      </cdr:txBody>
    </cdr:sp>
  </cdr:relSizeAnchor>
  <cdr:relSizeAnchor xmlns:cdr="http://schemas.openxmlformats.org/drawingml/2006/chartDrawing">
    <cdr:from>
      <cdr:x>0.32488</cdr:x>
      <cdr:y>0.17702</cdr:y>
    </cdr:from>
    <cdr:to>
      <cdr:x>0.45737</cdr:x>
      <cdr:y>0.28437</cdr:y>
    </cdr:to>
    <cdr:sp macro="" textlink="">
      <cdr:nvSpPr>
        <cdr:cNvPr id="6"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8"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11"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12"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15"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16"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18"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userShapes>
</file>

<file path=xl/drawings/drawing8.xml><?xml version="1.0" encoding="utf-8"?>
<c:userShapes xmlns:c="http://schemas.openxmlformats.org/drawingml/2006/chart">
  <cdr:relSizeAnchor xmlns:cdr="http://schemas.openxmlformats.org/drawingml/2006/chartDrawing">
    <cdr:from>
      <cdr:x>0.32488</cdr:x>
      <cdr:y>0.17702</cdr:y>
    </cdr:from>
    <cdr:to>
      <cdr:x>0.45737</cdr:x>
      <cdr:y>0.28437</cdr:y>
    </cdr:to>
    <cdr:sp macro="" textlink="">
      <cdr:nvSpPr>
        <cdr:cNvPr id="5"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0.38693</cdr:x>
      <cdr:y>0.37693</cdr:y>
    </cdr:from>
    <cdr:to>
      <cdr:x>0.62644</cdr:x>
      <cdr:y>0.42006</cdr:y>
    </cdr:to>
    <cdr:sp macro="" textlink="">
      <cdr:nvSpPr>
        <cdr:cNvPr id="4" name="TextBox 2"/>
        <cdr:cNvSpPr txBox="1"/>
      </cdr:nvSpPr>
      <cdr:spPr>
        <a:xfrm xmlns:a="http://schemas.openxmlformats.org/drawingml/2006/main">
          <a:off x="1654982" y="3063687"/>
          <a:ext cx="1024427" cy="35056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400" b="1">
              <a:solidFill>
                <a:srgbClr val="1C625B"/>
              </a:solidFill>
              <a:latin typeface="Arial" pitchFamily="34" charset="0"/>
              <a:cs typeface="Arial" pitchFamily="34" charset="0"/>
            </a:rPr>
            <a:t>Scotland </a:t>
          </a:r>
        </a:p>
      </cdr:txBody>
    </cdr:sp>
  </cdr:relSizeAnchor>
  <cdr:relSizeAnchor xmlns:cdr="http://schemas.openxmlformats.org/drawingml/2006/chartDrawing">
    <cdr:from>
      <cdr:x>0.32488</cdr:x>
      <cdr:y>0.17702</cdr:y>
    </cdr:from>
    <cdr:to>
      <cdr:x>0.45737</cdr:x>
      <cdr:y>0.28437</cdr:y>
    </cdr:to>
    <cdr:sp macro="" textlink="">
      <cdr:nvSpPr>
        <cdr:cNvPr id="6"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8"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11"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12"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15"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16"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18"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0.36917</cdr:x>
      <cdr:y>0.03454</cdr:y>
    </cdr:from>
    <cdr:to>
      <cdr:x>0.91805</cdr:x>
      <cdr:y>0.07269</cdr:y>
    </cdr:to>
    <cdr:sp macro="" textlink="">
      <cdr:nvSpPr>
        <cdr:cNvPr id="19" name="TextBox 12"/>
        <cdr:cNvSpPr txBox="1"/>
      </cdr:nvSpPr>
      <cdr:spPr>
        <a:xfrm xmlns:a="http://schemas.openxmlformats.org/drawingml/2006/main">
          <a:off x="1558925" y="273050"/>
          <a:ext cx="2317751" cy="30162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GB" sz="1400" b="1">
              <a:solidFill>
                <a:srgbClr val="595959"/>
              </a:solidFill>
              <a:latin typeface="Arial" pitchFamily="34" charset="0"/>
              <a:cs typeface="Arial" pitchFamily="34" charset="0"/>
            </a:rPr>
            <a:t>Working age</a:t>
          </a:r>
        </a:p>
      </cdr:txBody>
    </cdr:sp>
  </cdr:relSizeAnchor>
</c:userShapes>
</file>

<file path=xl/drawings/drawing9.xml><?xml version="1.0" encoding="utf-8"?>
<c:userShapes xmlns:c="http://schemas.openxmlformats.org/drawingml/2006/chart">
  <cdr:relSizeAnchor xmlns:cdr="http://schemas.openxmlformats.org/drawingml/2006/chartDrawing">
    <cdr:from>
      <cdr:x>0.32488</cdr:x>
      <cdr:y>0.17702</cdr:y>
    </cdr:from>
    <cdr:to>
      <cdr:x>0.45737</cdr:x>
      <cdr:y>0.28437</cdr:y>
    </cdr:to>
    <cdr:sp macro="" textlink="">
      <cdr:nvSpPr>
        <cdr:cNvPr id="5"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0.36871</cdr:x>
      <cdr:y>0.4824</cdr:y>
    </cdr:from>
    <cdr:to>
      <cdr:x>0.62326</cdr:x>
      <cdr:y>0.52353</cdr:y>
    </cdr:to>
    <cdr:sp macro="" textlink="">
      <cdr:nvSpPr>
        <cdr:cNvPr id="4" name="TextBox 2"/>
        <cdr:cNvSpPr txBox="1"/>
      </cdr:nvSpPr>
      <cdr:spPr>
        <a:xfrm xmlns:a="http://schemas.openxmlformats.org/drawingml/2006/main">
          <a:off x="1577047" y="3920947"/>
          <a:ext cx="1088755" cy="33430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400" b="1">
              <a:solidFill>
                <a:srgbClr val="1C625B"/>
              </a:solidFill>
              <a:latin typeface="Arial" pitchFamily="34" charset="0"/>
              <a:cs typeface="Arial" pitchFamily="34" charset="0"/>
            </a:rPr>
            <a:t>Scotland </a:t>
          </a:r>
        </a:p>
      </cdr:txBody>
    </cdr:sp>
  </cdr:relSizeAnchor>
  <cdr:relSizeAnchor xmlns:cdr="http://schemas.openxmlformats.org/drawingml/2006/chartDrawing">
    <cdr:from>
      <cdr:x>0.32488</cdr:x>
      <cdr:y>0.17702</cdr:y>
    </cdr:from>
    <cdr:to>
      <cdr:x>0.45737</cdr:x>
      <cdr:y>0.28437</cdr:y>
    </cdr:to>
    <cdr:sp macro="" textlink="">
      <cdr:nvSpPr>
        <cdr:cNvPr id="6"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8"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11"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12"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15"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16"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0.32488</cdr:x>
      <cdr:y>0.17702</cdr:y>
    </cdr:from>
    <cdr:to>
      <cdr:x>0.45737</cdr:x>
      <cdr:y>0.28437</cdr:y>
    </cdr:to>
    <cdr:sp macro="" textlink="">
      <cdr:nvSpPr>
        <cdr:cNvPr id="18" name="TextBox 4"/>
        <cdr:cNvSpPr txBox="1"/>
      </cdr:nvSpPr>
      <cdr:spPr>
        <a:xfrm xmlns:a="http://schemas.openxmlformats.org/drawingml/2006/main">
          <a:off x="2984500" y="994833"/>
          <a:ext cx="1217083" cy="603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0.37222</cdr:x>
      <cdr:y>0.03287</cdr:y>
    </cdr:from>
    <cdr:to>
      <cdr:x>0.98919</cdr:x>
      <cdr:y>0.07032</cdr:y>
    </cdr:to>
    <cdr:sp macro="" textlink="">
      <cdr:nvSpPr>
        <cdr:cNvPr id="19" name="TextBox 12"/>
        <cdr:cNvSpPr txBox="1"/>
      </cdr:nvSpPr>
      <cdr:spPr>
        <a:xfrm xmlns:a="http://schemas.openxmlformats.org/drawingml/2006/main">
          <a:off x="1592037" y="267134"/>
          <a:ext cx="2638891" cy="30439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GB" sz="1400" b="1">
              <a:solidFill>
                <a:srgbClr val="595959"/>
              </a:solidFill>
              <a:latin typeface="Arial" pitchFamily="34" charset="0"/>
              <a:cs typeface="Arial" pitchFamily="34" charset="0"/>
            </a:rPr>
            <a:t>Pensionable age and over</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2"/>
  <sheetViews>
    <sheetView zoomScaleNormal="100" workbookViewId="0">
      <selection sqref="A1:J1"/>
    </sheetView>
  </sheetViews>
  <sheetFormatPr defaultRowHeight="15" customHeight="1"/>
  <cols>
    <col min="1" max="12" width="11.42578125" style="19" customWidth="1"/>
    <col min="13" max="16384" width="9.140625" style="19"/>
  </cols>
  <sheetData>
    <row r="1" spans="1:13" s="31" customFormat="1" ht="15" customHeight="1">
      <c r="A1" s="109" t="str">
        <f>'Contents Text'!B5</f>
        <v>Population Projections for Scottish Areas (2014-based)</v>
      </c>
      <c r="B1" s="109"/>
      <c r="C1" s="109"/>
      <c r="D1" s="109"/>
      <c r="E1" s="109"/>
      <c r="F1" s="109"/>
      <c r="G1" s="109"/>
      <c r="H1" s="109"/>
      <c r="I1" s="109"/>
    </row>
    <row r="2" spans="1:13" s="31" customFormat="1" ht="15" customHeight="1">
      <c r="A2" s="36" t="s">
        <v>0</v>
      </c>
    </row>
    <row r="3" spans="1:13" s="31" customFormat="1" ht="15" customHeight="1"/>
    <row r="4" spans="1:13" s="31" customFormat="1" ht="15" customHeight="1">
      <c r="A4" s="36" t="s">
        <v>1</v>
      </c>
    </row>
    <row r="5" spans="1:13" s="32" customFormat="1" ht="15" customHeight="1">
      <c r="A5" s="32" t="s">
        <v>33</v>
      </c>
      <c r="B5" s="113" t="str">
        <f>'Contents Text'!B6</f>
        <v>Metadata associated with the projected population data in these figures</v>
      </c>
      <c r="C5" s="113"/>
      <c r="D5" s="113"/>
      <c r="E5" s="113"/>
      <c r="F5" s="113"/>
      <c r="G5" s="113"/>
      <c r="H5" s="113"/>
      <c r="I5" s="113"/>
      <c r="J5" s="113"/>
      <c r="K5" s="113"/>
      <c r="L5" s="113"/>
    </row>
    <row r="6" spans="1:13" s="32" customFormat="1" ht="15" customHeight="1">
      <c r="A6" s="84" t="s">
        <v>54</v>
      </c>
      <c r="B6" s="110" t="str">
        <f>'Contents Text'!B7</f>
        <v>Estimated population of Scotland, actual and projected (2014-based), 1964 to 2039</v>
      </c>
      <c r="C6" s="110"/>
      <c r="D6" s="110"/>
      <c r="E6" s="110"/>
      <c r="F6" s="110"/>
      <c r="G6" s="110"/>
      <c r="H6" s="110"/>
      <c r="I6" s="110"/>
      <c r="J6" s="110"/>
      <c r="K6" s="110"/>
      <c r="L6" s="110"/>
    </row>
    <row r="7" spans="1:13" s="32" customFormat="1" ht="15" customHeight="1">
      <c r="A7" s="39" t="s">
        <v>55</v>
      </c>
      <c r="B7" s="110" t="str">
        <f>'Contents Text'!B8</f>
        <v>Projected percentage change in population, by council area, 2014 to 2039</v>
      </c>
      <c r="C7" s="110"/>
      <c r="D7" s="110"/>
      <c r="E7" s="110"/>
      <c r="F7" s="110"/>
      <c r="G7" s="110"/>
      <c r="H7" s="110"/>
      <c r="I7" s="110"/>
      <c r="J7" s="110"/>
      <c r="K7" s="110"/>
      <c r="L7" s="110"/>
    </row>
    <row r="8" spans="1:13" s="32" customFormat="1" ht="15" customHeight="1">
      <c r="A8" s="91" t="s">
        <v>100</v>
      </c>
      <c r="B8" s="110" t="str">
        <f>'Contents Text'!B9</f>
        <v>Projected percentage change in population, by NHS Board area, 2014 to 2039</v>
      </c>
      <c r="C8" s="110"/>
      <c r="D8" s="110"/>
      <c r="E8" s="110"/>
      <c r="F8" s="110"/>
      <c r="G8" s="110"/>
      <c r="H8" s="110"/>
      <c r="I8" s="110"/>
      <c r="J8" s="110"/>
      <c r="K8" s="110"/>
      <c r="L8" s="110"/>
    </row>
    <row r="9" spans="1:13" s="32" customFormat="1" ht="15" customHeight="1">
      <c r="A9" s="103" t="s">
        <v>56</v>
      </c>
      <c r="B9" s="110" t="str">
        <f>'Contents Text'!B10</f>
        <v>Estimated population of Strategic Development Plan areas, actual and projected (2014-based), 2002 to 2039</v>
      </c>
      <c r="C9" s="110"/>
      <c r="D9" s="110"/>
      <c r="E9" s="110"/>
      <c r="F9" s="110"/>
      <c r="G9" s="110"/>
      <c r="H9" s="110"/>
      <c r="I9" s="110"/>
      <c r="J9" s="110"/>
      <c r="K9" s="110"/>
      <c r="L9" s="110"/>
      <c r="M9" s="27"/>
    </row>
    <row r="10" spans="1:13" s="32" customFormat="1" ht="15" customHeight="1">
      <c r="A10" s="103" t="s">
        <v>99</v>
      </c>
      <c r="B10" s="110" t="str">
        <f>'Contents Text'!B11</f>
        <v>Estimated population of National Park areas, actual and projected (2014-based), 2002 to 2039</v>
      </c>
      <c r="C10" s="110"/>
      <c r="D10" s="110"/>
      <c r="E10" s="110"/>
      <c r="F10" s="110"/>
      <c r="G10" s="110"/>
      <c r="H10" s="110"/>
      <c r="I10" s="110"/>
      <c r="J10" s="110"/>
      <c r="K10" s="110"/>
      <c r="L10" s="110"/>
      <c r="M10" s="27"/>
    </row>
    <row r="11" spans="1:13" s="32" customFormat="1" ht="15" customHeight="1">
      <c r="A11" s="103" t="s">
        <v>76</v>
      </c>
      <c r="B11" s="110" t="str">
        <f>'Contents Text'!B12</f>
        <v>Projected percentage change in population by age structure, council area, 2014 to 2039</v>
      </c>
      <c r="C11" s="110"/>
      <c r="D11" s="110"/>
      <c r="E11" s="110"/>
      <c r="F11" s="110"/>
      <c r="G11" s="110"/>
      <c r="H11" s="110"/>
      <c r="I11" s="110"/>
      <c r="J11" s="110"/>
      <c r="K11" s="110"/>
      <c r="L11" s="110"/>
    </row>
    <row r="12" spans="1:13" s="32" customFormat="1" ht="15" customHeight="1">
      <c r="A12" s="103" t="s">
        <v>77</v>
      </c>
      <c r="B12" s="110" t="str">
        <f>'Contents Text'!B13</f>
        <v>Projected percentage change in population aged 75 and over, by council area, 2014 to 2039</v>
      </c>
      <c r="C12" s="110"/>
      <c r="D12" s="110"/>
      <c r="E12" s="110"/>
      <c r="F12" s="110"/>
      <c r="G12" s="110"/>
      <c r="H12" s="110"/>
      <c r="I12" s="110"/>
      <c r="J12" s="110"/>
      <c r="K12" s="110"/>
      <c r="L12" s="110"/>
    </row>
    <row r="13" spans="1:13" s="32" customFormat="1" ht="15" customHeight="1">
      <c r="A13" s="103" t="s">
        <v>78</v>
      </c>
      <c r="B13" s="110" t="str">
        <f>'Contents Text'!B14</f>
        <v>Age structure of council areas in 2014 and 2039: children (aged 0 to 15), working age, and pensionable age and over (percentage)</v>
      </c>
      <c r="C13" s="110"/>
      <c r="D13" s="110"/>
      <c r="E13" s="110"/>
      <c r="F13" s="110"/>
      <c r="G13" s="110"/>
      <c r="H13" s="110"/>
      <c r="I13" s="110"/>
      <c r="J13" s="110"/>
      <c r="K13" s="110"/>
      <c r="L13" s="110"/>
    </row>
    <row r="14" spans="1:13" s="32" customFormat="1" ht="15" customHeight="1">
      <c r="A14" s="103" t="s">
        <v>79</v>
      </c>
      <c r="B14" s="110" t="str">
        <f>'Contents Text'!B15</f>
        <v>Projected percentage change in population by age structure, NHS Board area, 2014 to 2039</v>
      </c>
      <c r="C14" s="110"/>
      <c r="D14" s="110"/>
      <c r="E14" s="110"/>
      <c r="F14" s="110"/>
      <c r="G14" s="110"/>
      <c r="H14" s="110"/>
      <c r="I14" s="110"/>
      <c r="J14" s="110"/>
      <c r="K14" s="110"/>
      <c r="L14" s="110"/>
    </row>
    <row r="15" spans="1:13" s="32" customFormat="1" ht="15" customHeight="1">
      <c r="A15" s="103" t="s">
        <v>32</v>
      </c>
      <c r="B15" s="110" t="str">
        <f>'Contents Text'!B16</f>
        <v>Age structure of NHS Board areas in 2014 and 2039: children (aged 0 to 15), working age, and pensionable age and over (percentage)</v>
      </c>
      <c r="C15" s="110"/>
      <c r="D15" s="110"/>
      <c r="E15" s="110"/>
      <c r="F15" s="110"/>
      <c r="G15" s="110"/>
      <c r="H15" s="110"/>
      <c r="I15" s="110"/>
      <c r="J15" s="110"/>
      <c r="K15" s="110"/>
      <c r="L15" s="110"/>
    </row>
    <row r="16" spans="1:13" s="32" customFormat="1" ht="15" customHeight="1">
      <c r="A16" s="103" t="s">
        <v>47</v>
      </c>
      <c r="B16" s="110" t="str">
        <f>'Contents Text'!B17</f>
        <v>Projected percentage change in population, by age structure, in Strategic Development Plan areas, 2014 to 2039</v>
      </c>
      <c r="C16" s="110"/>
      <c r="D16" s="110"/>
      <c r="E16" s="110"/>
      <c r="F16" s="110"/>
      <c r="G16" s="110"/>
      <c r="H16" s="110"/>
      <c r="I16" s="110"/>
      <c r="J16" s="110"/>
      <c r="K16" s="110"/>
      <c r="L16" s="110"/>
      <c r="M16" s="27"/>
    </row>
    <row r="17" spans="1:13" s="32" customFormat="1" ht="15" customHeight="1">
      <c r="A17" s="103" t="s">
        <v>48</v>
      </c>
      <c r="B17" s="110" t="str">
        <f>'Contents Text'!B18</f>
        <v>Projected percentage change in population, by age structure, National Park areas, 2014 to 2039</v>
      </c>
      <c r="C17" s="110"/>
      <c r="D17" s="110"/>
      <c r="E17" s="110"/>
      <c r="F17" s="110"/>
      <c r="G17" s="110"/>
      <c r="H17" s="110"/>
      <c r="I17" s="110"/>
      <c r="J17" s="110"/>
      <c r="K17" s="110"/>
      <c r="L17" s="110"/>
      <c r="M17" s="27"/>
    </row>
    <row r="18" spans="1:13" s="32" customFormat="1" ht="15" customHeight="1">
      <c r="A18" s="103" t="s">
        <v>49</v>
      </c>
      <c r="B18" s="110" t="str">
        <f>'Contents Text'!B19</f>
        <v>Percentage difference between projected 2037 population using 2012-based and 2014-based projections, by council area</v>
      </c>
      <c r="C18" s="110"/>
      <c r="D18" s="110"/>
      <c r="E18" s="110"/>
      <c r="F18" s="110"/>
      <c r="G18" s="110"/>
      <c r="H18" s="110"/>
      <c r="I18" s="110"/>
      <c r="J18" s="110"/>
      <c r="K18" s="110"/>
      <c r="L18" s="110"/>
      <c r="M18" s="27"/>
    </row>
    <row r="19" spans="1:13" s="32" customFormat="1" ht="15" customHeight="1">
      <c r="A19" s="103" t="s">
        <v>50</v>
      </c>
      <c r="B19" s="110" t="str">
        <f>'Contents Text'!B20</f>
        <v>Percentage difference between projected 2037 population using 2012-based and 2014-based projections, by NHS Board area</v>
      </c>
      <c r="C19" s="110"/>
      <c r="D19" s="110"/>
      <c r="E19" s="110"/>
      <c r="F19" s="110"/>
      <c r="G19" s="110"/>
      <c r="H19" s="110"/>
      <c r="I19" s="110"/>
      <c r="J19" s="110"/>
      <c r="K19" s="110"/>
      <c r="L19" s="110"/>
      <c r="M19" s="27"/>
    </row>
    <row r="20" spans="1:13" s="32" customFormat="1" ht="15" customHeight="1">
      <c r="A20" s="103" t="s">
        <v>51</v>
      </c>
      <c r="B20" s="110" t="str">
        <f>'Contents Text'!B21</f>
        <v>Percentage difference between projected 2037 population using 2012-based and 2014-based projections, by Strategic Development Plan area</v>
      </c>
      <c r="C20" s="110"/>
      <c r="D20" s="110"/>
      <c r="E20" s="110"/>
      <c r="F20" s="110"/>
      <c r="G20" s="110"/>
      <c r="H20" s="110"/>
      <c r="I20" s="110"/>
      <c r="J20" s="110"/>
      <c r="K20" s="110"/>
      <c r="L20" s="110"/>
    </row>
    <row r="21" spans="1:13" s="32" customFormat="1" ht="15" customHeight="1">
      <c r="A21" s="103" t="s">
        <v>52</v>
      </c>
      <c r="B21" s="110" t="str">
        <f>'Contents Text'!B22</f>
        <v>Percentage difference between projected 2037 population using 2012-based and 2014-based projections, by National Park area</v>
      </c>
      <c r="C21" s="110"/>
      <c r="D21" s="110"/>
      <c r="E21" s="110"/>
      <c r="F21" s="110"/>
      <c r="G21" s="110"/>
      <c r="H21" s="110"/>
      <c r="I21" s="110"/>
      <c r="J21" s="110"/>
      <c r="K21" s="110"/>
      <c r="L21" s="110"/>
      <c r="M21" s="27"/>
    </row>
    <row r="22" spans="1:13" s="32" customFormat="1" ht="15" customHeight="1">
      <c r="A22" s="103" t="s">
        <v>53</v>
      </c>
      <c r="B22" s="110" t="str">
        <f>'Contents Text'!B23</f>
        <v>Variant population projections, Scotland, 2014 to 2039</v>
      </c>
      <c r="C22" s="110"/>
      <c r="D22" s="110"/>
      <c r="E22" s="110"/>
      <c r="F22" s="110"/>
      <c r="G22" s="110"/>
      <c r="H22" s="110"/>
      <c r="I22" s="110"/>
      <c r="J22" s="110"/>
      <c r="K22" s="110"/>
      <c r="L22" s="110"/>
      <c r="M22" s="27"/>
    </row>
    <row r="23" spans="1:13" s="32" customFormat="1" ht="15" customHeight="1">
      <c r="A23" s="103" t="s">
        <v>57</v>
      </c>
      <c r="B23" s="110" t="str">
        <f>'Contents Text'!B24</f>
        <v>Projected population of the Strategic Development Plan areas under the principal and migration variants, 2014 to 2039</v>
      </c>
      <c r="C23" s="110"/>
      <c r="D23" s="110"/>
      <c r="E23" s="110"/>
      <c r="F23" s="110"/>
      <c r="G23" s="110"/>
      <c r="H23" s="110"/>
      <c r="I23" s="110"/>
      <c r="J23" s="110"/>
      <c r="K23" s="110"/>
      <c r="L23" s="110"/>
      <c r="M23" s="27"/>
    </row>
    <row r="24" spans="1:13" s="32" customFormat="1" ht="15" customHeight="1">
      <c r="A24" s="103" t="s">
        <v>58</v>
      </c>
      <c r="B24" s="110" t="str">
        <f>'Contents Text'!B25</f>
        <v>Projected population of National Park areas under the principal and migration variants, 2014 to 2039</v>
      </c>
      <c r="C24" s="110"/>
      <c r="D24" s="110"/>
      <c r="E24" s="110"/>
      <c r="F24" s="110"/>
      <c r="G24" s="110"/>
      <c r="H24" s="110"/>
      <c r="I24" s="110"/>
      <c r="J24" s="110"/>
      <c r="K24" s="110"/>
      <c r="L24" s="110"/>
      <c r="M24" s="27"/>
    </row>
    <row r="25" spans="1:13" s="32" customFormat="1" ht="15" customHeight="1">
      <c r="A25" s="83"/>
      <c r="B25" s="85"/>
      <c r="C25" s="85"/>
      <c r="D25" s="85"/>
      <c r="E25" s="85"/>
      <c r="F25" s="85"/>
      <c r="G25" s="85"/>
      <c r="H25" s="85"/>
      <c r="I25" s="85"/>
      <c r="J25" s="85"/>
      <c r="K25" s="85"/>
      <c r="L25" s="85"/>
      <c r="M25" s="27"/>
    </row>
    <row r="26" spans="1:13" s="32" customFormat="1" ht="15" customHeight="1">
      <c r="A26" s="111" t="str">
        <f>'Contents Text'!B26</f>
        <v>These figures are published in the Population Projections for Scottish areas (2014-based) publication.</v>
      </c>
      <c r="B26" s="111"/>
      <c r="C26" s="111"/>
      <c r="D26" s="111"/>
      <c r="E26" s="111"/>
      <c r="F26" s="111"/>
      <c r="G26" s="111"/>
      <c r="H26" s="111"/>
      <c r="I26" s="111"/>
      <c r="J26" s="111"/>
      <c r="K26" s="111"/>
      <c r="L26" s="27"/>
    </row>
    <row r="27" spans="1:13" s="32" customFormat="1" ht="15" customHeight="1">
      <c r="A27" s="30"/>
      <c r="B27" s="86"/>
      <c r="C27" s="86"/>
      <c r="D27" s="86"/>
      <c r="E27" s="86"/>
      <c r="F27" s="86"/>
      <c r="G27" s="86"/>
      <c r="H27" s="86"/>
      <c r="I27" s="86"/>
      <c r="J27" s="86"/>
      <c r="K27" s="86"/>
      <c r="L27" s="82"/>
    </row>
    <row r="28" spans="1:13" s="32" customFormat="1" ht="15" customHeight="1">
      <c r="A28" s="111" t="str">
        <f>'Contents Text'!B27</f>
        <v>© Crown Copyright 2016</v>
      </c>
      <c r="B28" s="111"/>
      <c r="C28" s="111"/>
      <c r="D28" s="111"/>
      <c r="E28" s="111"/>
      <c r="F28" s="111"/>
      <c r="G28" s="111"/>
      <c r="H28" s="111"/>
      <c r="I28" s="111"/>
      <c r="J28" s="111"/>
      <c r="K28" s="111"/>
      <c r="L28" s="27"/>
    </row>
    <row r="29" spans="1:13" s="33" customFormat="1" ht="15" customHeight="1">
      <c r="A29" s="30"/>
      <c r="B29" s="87"/>
      <c r="C29" s="30"/>
      <c r="D29" s="30"/>
      <c r="E29" s="30"/>
      <c r="F29" s="30"/>
      <c r="G29" s="30"/>
      <c r="H29" s="30"/>
      <c r="I29" s="30"/>
      <c r="J29" s="30"/>
      <c r="K29" s="30"/>
    </row>
    <row r="30" spans="1:13" s="33" customFormat="1" ht="15" customHeight="1">
      <c r="A30" s="112"/>
      <c r="B30" s="112"/>
      <c r="C30" s="112"/>
      <c r="D30" s="112"/>
      <c r="E30" s="112"/>
      <c r="F30" s="112"/>
      <c r="G30" s="112"/>
    </row>
    <row r="31" spans="1:13" s="31" customFormat="1" ht="15" customHeight="1"/>
    <row r="32" spans="1:13" s="31" customFormat="1" ht="15" customHeight="1">
      <c r="A32" s="107"/>
      <c r="B32" s="108"/>
      <c r="C32" s="108"/>
    </row>
  </sheetData>
  <mergeCells count="25">
    <mergeCell ref="B7:L7"/>
    <mergeCell ref="B8:L8"/>
    <mergeCell ref="B16:L16"/>
    <mergeCell ref="A26:K26"/>
    <mergeCell ref="B10:L10"/>
    <mergeCell ref="B17:L17"/>
    <mergeCell ref="B24:L24"/>
    <mergeCell ref="B23:L23"/>
    <mergeCell ref="B21:L21"/>
    <mergeCell ref="A32:C32"/>
    <mergeCell ref="A1:I1"/>
    <mergeCell ref="B19:L19"/>
    <mergeCell ref="B22:L22"/>
    <mergeCell ref="A28:K28"/>
    <mergeCell ref="A30:G30"/>
    <mergeCell ref="B9:L9"/>
    <mergeCell ref="B6:L6"/>
    <mergeCell ref="B15:L15"/>
    <mergeCell ref="B18:L18"/>
    <mergeCell ref="B13:L13"/>
    <mergeCell ref="B5:L5"/>
    <mergeCell ref="B11:L11"/>
    <mergeCell ref="B12:L12"/>
    <mergeCell ref="B20:L20"/>
    <mergeCell ref="B14:L14"/>
  </mergeCells>
  <phoneticPr fontId="12" type="noConversion"/>
  <hyperlinks>
    <hyperlink ref="B5" location="Metadata!A1" display="Metadata associated with the projected population data in these tables"/>
    <hyperlink ref="B6:L6" location="'Fig 3 data'!A1" display="'Fig 3 data'!A1"/>
    <hyperlink ref="B7:L7" location="'Fig 4a&amp;b data'!A1" display="'Fig 4a&amp;b data'!A1"/>
    <hyperlink ref="B8:L8" location="'Fig 5a&amp;b data'!A1" display="'Fig 5a&amp;b data'!A1"/>
    <hyperlink ref="B11:L11" location="'Fig 8 data'!A1" display="'Fig 8 data'!A1"/>
    <hyperlink ref="B12:L12" location="'Fig 9 data'!A1" display="'Fig 9 data'!A1"/>
    <hyperlink ref="B14:L14" location="'Fig 11 data'!A1" display="'Fig 11 data'!A1"/>
    <hyperlink ref="B13:L13" location="'Fig 10 data'!A1" display="'Fig 10 data'!A1"/>
    <hyperlink ref="B15:L15" location="'Fig 12 data'!A1" display="'Fig 12 data'!A1"/>
    <hyperlink ref="B18:L18" location="'Fig 15 data'!A1" display="'Fig 15 data'!A1"/>
    <hyperlink ref="B19:L19" location="'Fig 16 data'!A1" display="'Fig 16 data'!A1"/>
    <hyperlink ref="B22:L22" location="'Fig 19 data'!A1" display="'Fig 19 data'!A1"/>
    <hyperlink ref="B9:L9" location="'Fig 6 data'!A1" display="'Fig 6 data'!A1"/>
    <hyperlink ref="B16:L16" location="'Fig 13 data'!A1" display="'Fig 13 data'!A1"/>
    <hyperlink ref="B20:L20" location="'Fig 17 data'!A1" display="'Fig 17 data'!A1"/>
    <hyperlink ref="B23:L23" location="'Fig 20 data'!A1" display="'Fig 20 data'!A1"/>
    <hyperlink ref="B10:L10" location="'Fig 7 data'!A1" display="'Fig 7 data'!A1"/>
    <hyperlink ref="B17:L17" location="'Fig 14 data'!A1" display="'Fig 14 data'!A1"/>
    <hyperlink ref="B21:L21" location="'Fig 18 data'!A1" display="'Fig 18 data'!A1"/>
    <hyperlink ref="B24:L24" location="'Fig 21 data'!A1" display="'Fig 21 data'!A1"/>
  </hyperlinks>
  <pageMargins left="0.75" right="0.75" top="1" bottom="1" header="0.5" footer="0.5"/>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0:A52"/>
  <sheetViews>
    <sheetView zoomScale="80" zoomScaleNormal="80" workbookViewId="0">
      <selection sqref="A1:J1"/>
    </sheetView>
  </sheetViews>
  <sheetFormatPr defaultRowHeight="12.75"/>
  <cols>
    <col min="1" max="16384" width="9.140625" style="18"/>
  </cols>
  <sheetData>
    <row r="50" spans="1:1" ht="15.75">
      <c r="A50" s="80"/>
    </row>
    <row r="51" spans="1:1" ht="15.75">
      <c r="A51" s="80"/>
    </row>
    <row r="52" spans="1:1" ht="15.75">
      <c r="A52" s="101"/>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N42"/>
  <sheetViews>
    <sheetView topLeftCell="A7" workbookViewId="0">
      <selection sqref="A1:J1"/>
    </sheetView>
  </sheetViews>
  <sheetFormatPr defaultRowHeight="15"/>
  <cols>
    <col min="1" max="1" width="21.85546875" style="7" customWidth="1"/>
    <col min="2" max="2" width="14.85546875" style="7" customWidth="1"/>
    <col min="3" max="3" width="18.28515625" style="3" customWidth="1"/>
    <col min="4" max="4" width="9.140625" style="7"/>
    <col min="5" max="5" width="20.140625" style="7" customWidth="1"/>
    <col min="6" max="6" width="11.42578125" style="7" bestFit="1" customWidth="1"/>
    <col min="7" max="7" width="10.28515625" style="7" bestFit="1" customWidth="1"/>
    <col min="8" max="13" width="9.140625" style="7"/>
    <col min="14" max="14" width="3.5703125" style="7" customWidth="1"/>
    <col min="15" max="16384" width="9.140625" style="7"/>
  </cols>
  <sheetData>
    <row r="1" spans="1:14" s="3" customFormat="1" ht="18" customHeight="1">
      <c r="A1" s="121" t="str">
        <f>Contents!A12&amp;": "&amp;Contents!B12</f>
        <v>Figure 9: Projected percentage change in population aged 75 and over, by council area, 2014 to 2039</v>
      </c>
      <c r="B1" s="121"/>
      <c r="C1" s="121"/>
      <c r="D1" s="121"/>
      <c r="E1" s="121"/>
      <c r="F1" s="121"/>
      <c r="G1" s="121"/>
      <c r="H1" s="121"/>
      <c r="I1" s="121"/>
      <c r="J1" s="121"/>
      <c r="K1" s="121"/>
      <c r="L1" s="2"/>
      <c r="M1" s="2"/>
      <c r="N1" s="2"/>
    </row>
    <row r="2" spans="1:14" s="5" customFormat="1" ht="12.75">
      <c r="A2" s="4" t="s">
        <v>31</v>
      </c>
      <c r="B2" s="4"/>
      <c r="C2" s="42"/>
    </row>
    <row r="3" spans="1:14" s="5" customFormat="1" ht="12.75">
      <c r="A3" s="4"/>
      <c r="B3" s="4"/>
      <c r="C3" s="42"/>
    </row>
    <row r="4" spans="1:14" s="95" customFormat="1" ht="18" customHeight="1">
      <c r="A4" s="96" t="s">
        <v>30</v>
      </c>
      <c r="B4" s="96" t="s">
        <v>151</v>
      </c>
      <c r="C4" s="97" t="s">
        <v>64</v>
      </c>
    </row>
    <row r="5" spans="1:14" s="21" customFormat="1" ht="18" customHeight="1">
      <c r="A5" s="72" t="s">
        <v>72</v>
      </c>
      <c r="B5" s="72" t="s">
        <v>152</v>
      </c>
      <c r="C5" s="100">
        <v>85.406635613681203</v>
      </c>
    </row>
    <row r="6" spans="1:14" s="5" customFormat="1" ht="12.75">
      <c r="A6" s="4"/>
      <c r="B6" s="4"/>
      <c r="C6" s="52"/>
    </row>
    <row r="7" spans="1:14" s="5" customFormat="1" ht="18" customHeight="1">
      <c r="A7" s="56" t="s">
        <v>30</v>
      </c>
      <c r="B7" s="56" t="s">
        <v>151</v>
      </c>
      <c r="C7" s="68" t="s">
        <v>64</v>
      </c>
    </row>
    <row r="8" spans="1:14" s="5" customFormat="1" ht="19.5" customHeight="1">
      <c r="A8" s="10" t="s">
        <v>6</v>
      </c>
      <c r="B8" s="10" t="s">
        <v>138</v>
      </c>
      <c r="C8" s="88">
        <v>46.222576785001998</v>
      </c>
      <c r="E8" s="104" t="s">
        <v>80</v>
      </c>
      <c r="F8" s="11">
        <f>VLOOKUP(E8,$A$8:$C$40,3,FALSE)</f>
        <v>63.642541624193001</v>
      </c>
    </row>
    <row r="9" spans="1:14" s="5" customFormat="1" ht="12.75" customHeight="1">
      <c r="A9" s="10" t="s">
        <v>13</v>
      </c>
      <c r="B9" s="10" t="s">
        <v>139</v>
      </c>
      <c r="C9" s="62">
        <v>54.003677489231997</v>
      </c>
      <c r="E9" s="104" t="s">
        <v>2</v>
      </c>
      <c r="F9" s="11">
        <f t="shared" ref="F9:F40" si="0">VLOOKUP(E9,$A$8:$C$40,3,FALSE)</f>
        <v>67.699543505325806</v>
      </c>
    </row>
    <row r="10" spans="1:14" s="5" customFormat="1" ht="12.75" customHeight="1">
      <c r="A10" s="10" t="s">
        <v>80</v>
      </c>
      <c r="B10" s="10" t="s">
        <v>118</v>
      </c>
      <c r="C10" s="62">
        <v>63.642541624193001</v>
      </c>
      <c r="E10" s="104" t="s">
        <v>95</v>
      </c>
      <c r="F10" s="11">
        <f t="shared" si="0"/>
        <v>80.2528334786399</v>
      </c>
    </row>
    <row r="11" spans="1:14" s="5" customFormat="1" ht="12.75" customHeight="1">
      <c r="A11" s="10" t="s">
        <v>5</v>
      </c>
      <c r="B11" s="10" t="s">
        <v>145</v>
      </c>
      <c r="C11" s="62">
        <v>66.016833766555294</v>
      </c>
      <c r="E11" s="104" t="s">
        <v>11</v>
      </c>
      <c r="F11" s="11">
        <f t="shared" si="0"/>
        <v>87.532851511169497</v>
      </c>
    </row>
    <row r="12" spans="1:14" s="5" customFormat="1" ht="12.75" customHeight="1">
      <c r="A12" s="10" t="s">
        <v>2</v>
      </c>
      <c r="B12" s="10" t="s">
        <v>119</v>
      </c>
      <c r="C12" s="62">
        <v>67.699543505325806</v>
      </c>
      <c r="E12" s="104" t="s">
        <v>7</v>
      </c>
      <c r="F12" s="11">
        <f t="shared" si="0"/>
        <v>75.440103048518694</v>
      </c>
    </row>
    <row r="13" spans="1:14" s="5" customFormat="1" ht="19.5" customHeight="1">
      <c r="A13" s="10" t="s">
        <v>96</v>
      </c>
      <c r="B13" s="10" t="s">
        <v>123</v>
      </c>
      <c r="C13" s="62">
        <v>73.740486823070597</v>
      </c>
      <c r="E13" s="104" t="s">
        <v>96</v>
      </c>
      <c r="F13" s="11">
        <f t="shared" si="0"/>
        <v>73.740486823070597</v>
      </c>
    </row>
    <row r="14" spans="1:14" s="5" customFormat="1" ht="12.75" customHeight="1">
      <c r="A14" s="10" t="s">
        <v>7</v>
      </c>
      <c r="B14" s="10" t="s">
        <v>122</v>
      </c>
      <c r="C14" s="62">
        <v>75.440103048518694</v>
      </c>
      <c r="E14" s="104" t="s">
        <v>9</v>
      </c>
      <c r="F14" s="11">
        <f t="shared" si="0"/>
        <v>76.657320248347702</v>
      </c>
    </row>
    <row r="15" spans="1:14" s="5" customFormat="1" ht="12.75" customHeight="1">
      <c r="A15" s="10" t="s">
        <v>9</v>
      </c>
      <c r="B15" s="10" t="s">
        <v>124</v>
      </c>
      <c r="C15" s="62">
        <v>76.657320248347702</v>
      </c>
      <c r="E15" s="104" t="s">
        <v>19</v>
      </c>
      <c r="F15" s="11">
        <f t="shared" si="0"/>
        <v>111.974454497073</v>
      </c>
    </row>
    <row r="16" spans="1:14" s="5" customFormat="1" ht="12.75" customHeight="1">
      <c r="A16" s="10" t="s">
        <v>8</v>
      </c>
      <c r="B16" s="10" t="s">
        <v>129</v>
      </c>
      <c r="C16" s="62">
        <v>79.061624649859894</v>
      </c>
      <c r="E16" s="104" t="s">
        <v>14</v>
      </c>
      <c r="F16" s="11">
        <f t="shared" si="0"/>
        <v>81.803624104509097</v>
      </c>
    </row>
    <row r="17" spans="1:6" s="5" customFormat="1" ht="12.75" customHeight="1">
      <c r="A17" s="10" t="s">
        <v>95</v>
      </c>
      <c r="B17" s="10" t="s">
        <v>120</v>
      </c>
      <c r="C17" s="62">
        <v>80.2528334786399</v>
      </c>
      <c r="E17" s="104" t="s">
        <v>4</v>
      </c>
      <c r="F17" s="11">
        <f t="shared" si="0"/>
        <v>108.196721311475</v>
      </c>
    </row>
    <row r="18" spans="1:6" s="5" customFormat="1" ht="19.5" customHeight="1">
      <c r="A18" s="10" t="s">
        <v>14</v>
      </c>
      <c r="B18" s="10" t="s">
        <v>126</v>
      </c>
      <c r="C18" s="62">
        <v>81.803624104509097</v>
      </c>
      <c r="E18" s="104" t="s">
        <v>16</v>
      </c>
      <c r="F18" s="11">
        <f t="shared" si="0"/>
        <v>87.461826315110301</v>
      </c>
    </row>
    <row r="19" spans="1:6" s="5" customFormat="1" ht="12.75" customHeight="1">
      <c r="A19" s="10" t="s">
        <v>98</v>
      </c>
      <c r="B19" s="10" t="s">
        <v>148</v>
      </c>
      <c r="C19" s="62">
        <v>83.4504557898005</v>
      </c>
      <c r="E19" s="104" t="s">
        <v>8</v>
      </c>
      <c r="F19" s="11">
        <f t="shared" si="0"/>
        <v>79.061624649859894</v>
      </c>
    </row>
    <row r="20" spans="1:6" s="5" customFormat="1" ht="12.75" customHeight="1">
      <c r="A20" s="10" t="s">
        <v>72</v>
      </c>
      <c r="B20" s="10" t="s">
        <v>152</v>
      </c>
      <c r="C20" s="62">
        <v>85.406635613681203</v>
      </c>
      <c r="E20" s="104" t="s">
        <v>24</v>
      </c>
      <c r="F20" s="11">
        <f t="shared" si="0"/>
        <v>101.213960546282</v>
      </c>
    </row>
    <row r="21" spans="1:6" s="5" customFormat="1" ht="12.75" customHeight="1">
      <c r="A21" s="54" t="s">
        <v>16</v>
      </c>
      <c r="B21" s="54" t="s">
        <v>128</v>
      </c>
      <c r="C21" s="62">
        <v>87.461826315110301</v>
      </c>
      <c r="D21" s="6"/>
      <c r="E21" s="104" t="s">
        <v>25</v>
      </c>
      <c r="F21" s="11">
        <f t="shared" si="0"/>
        <v>89.496887966805005</v>
      </c>
    </row>
    <row r="22" spans="1:6" s="5" customFormat="1" ht="12.75" customHeight="1">
      <c r="A22" s="10" t="s">
        <v>11</v>
      </c>
      <c r="B22" s="10" t="s">
        <v>121</v>
      </c>
      <c r="C22" s="62">
        <v>87.532851511169497</v>
      </c>
      <c r="E22" s="104" t="s">
        <v>21</v>
      </c>
      <c r="F22" s="11">
        <f t="shared" si="0"/>
        <v>104.788949318958</v>
      </c>
    </row>
    <row r="23" spans="1:6" s="5" customFormat="1" ht="19.5" customHeight="1">
      <c r="A23" s="10" t="s">
        <v>17</v>
      </c>
      <c r="B23" s="10" t="s">
        <v>133</v>
      </c>
      <c r="C23" s="62">
        <v>88.397597702149895</v>
      </c>
      <c r="E23" s="104" t="s">
        <v>17</v>
      </c>
      <c r="F23" s="11">
        <f t="shared" si="0"/>
        <v>88.397597702149895</v>
      </c>
    </row>
    <row r="24" spans="1:6" s="5" customFormat="1" ht="12.75" customHeight="1">
      <c r="A24" s="10" t="s">
        <v>15</v>
      </c>
      <c r="B24" s="10" t="s">
        <v>144</v>
      </c>
      <c r="C24" s="62">
        <v>88.586313047596505</v>
      </c>
      <c r="E24" s="104" t="s">
        <v>20</v>
      </c>
      <c r="F24" s="11">
        <f t="shared" si="0"/>
        <v>95.171981017374605</v>
      </c>
    </row>
    <row r="25" spans="1:6" s="5" customFormat="1" ht="12.75" customHeight="1">
      <c r="A25" s="10" t="s">
        <v>25</v>
      </c>
      <c r="B25" s="10" t="s">
        <v>131</v>
      </c>
      <c r="C25" s="62">
        <v>89.496887966805005</v>
      </c>
      <c r="E25" s="104" t="s">
        <v>12</v>
      </c>
      <c r="F25" s="11">
        <f t="shared" si="0"/>
        <v>97.027827116637098</v>
      </c>
    </row>
    <row r="26" spans="1:6" s="5" customFormat="1" ht="12.75" customHeight="1">
      <c r="A26" s="10" t="s">
        <v>22</v>
      </c>
      <c r="B26" s="10" t="s">
        <v>142</v>
      </c>
      <c r="C26" s="62">
        <v>89.836152923937703</v>
      </c>
      <c r="E26" s="104" t="s">
        <v>23</v>
      </c>
      <c r="F26" s="11">
        <f t="shared" si="0"/>
        <v>91.187639975331905</v>
      </c>
    </row>
    <row r="27" spans="1:6" s="5" customFormat="1" ht="12.75" customHeight="1">
      <c r="A27" s="10" t="s">
        <v>23</v>
      </c>
      <c r="B27" s="10" t="s">
        <v>136</v>
      </c>
      <c r="C27" s="62">
        <v>91.187639975331905</v>
      </c>
      <c r="E27" s="104" t="s">
        <v>3</v>
      </c>
      <c r="F27" s="11">
        <f t="shared" si="0"/>
        <v>95.034134480501294</v>
      </c>
    </row>
    <row r="28" spans="1:6" s="5" customFormat="1" ht="19.5" customHeight="1">
      <c r="A28" s="10" t="s">
        <v>97</v>
      </c>
      <c r="B28" s="10" t="s">
        <v>143</v>
      </c>
      <c r="C28" s="62">
        <v>91.642228739002903</v>
      </c>
      <c r="E28" s="104" t="s">
        <v>6</v>
      </c>
      <c r="F28" s="11">
        <f t="shared" si="0"/>
        <v>46.222576785001998</v>
      </c>
    </row>
    <row r="29" spans="1:6" s="5" customFormat="1" ht="12.75" customHeight="1">
      <c r="A29" s="10" t="s">
        <v>18</v>
      </c>
      <c r="B29" s="10" t="s">
        <v>140</v>
      </c>
      <c r="C29" s="62">
        <v>93.544428080510599</v>
      </c>
      <c r="E29" s="104" t="s">
        <v>72</v>
      </c>
      <c r="F29" s="11">
        <f t="shared" si="0"/>
        <v>85.406635613681203</v>
      </c>
    </row>
    <row r="30" spans="1:6" s="5" customFormat="1" ht="12.75" customHeight="1">
      <c r="A30" s="10" t="s">
        <v>3</v>
      </c>
      <c r="B30" s="10" t="s">
        <v>137</v>
      </c>
      <c r="C30" s="62">
        <v>95.034134480501294</v>
      </c>
      <c r="E30" s="104" t="s">
        <v>13</v>
      </c>
      <c r="F30" s="11">
        <f t="shared" si="0"/>
        <v>54.003677489231997</v>
      </c>
    </row>
    <row r="31" spans="1:6" s="5" customFormat="1" ht="12.75" customHeight="1">
      <c r="A31" s="10" t="s">
        <v>20</v>
      </c>
      <c r="B31" s="10" t="s">
        <v>134</v>
      </c>
      <c r="C31" s="62">
        <v>95.171981017374605</v>
      </c>
      <c r="E31" s="104" t="s">
        <v>18</v>
      </c>
      <c r="F31" s="11">
        <f t="shared" si="0"/>
        <v>93.544428080510599</v>
      </c>
    </row>
    <row r="32" spans="1:6" s="5" customFormat="1" ht="12.75" customHeight="1">
      <c r="A32" s="10" t="s">
        <v>12</v>
      </c>
      <c r="B32" s="10" t="s">
        <v>135</v>
      </c>
      <c r="C32" s="62">
        <v>97.027827116637098</v>
      </c>
      <c r="E32" s="104" t="s">
        <v>28</v>
      </c>
      <c r="F32" s="11">
        <f t="shared" si="0"/>
        <v>130.77205882352899</v>
      </c>
    </row>
    <row r="33" spans="1:6" s="5" customFormat="1" ht="19.5" customHeight="1">
      <c r="A33" s="10" t="s">
        <v>24</v>
      </c>
      <c r="B33" s="10" t="s">
        <v>130</v>
      </c>
      <c r="C33" s="62">
        <v>101.213960546282</v>
      </c>
      <c r="E33" s="104" t="s">
        <v>22</v>
      </c>
      <c r="F33" s="11">
        <f t="shared" si="0"/>
        <v>89.836152923937703</v>
      </c>
    </row>
    <row r="34" spans="1:6" s="5" customFormat="1" ht="12.75" customHeight="1">
      <c r="A34" s="10" t="s">
        <v>27</v>
      </c>
      <c r="B34" s="10" t="s">
        <v>146</v>
      </c>
      <c r="C34" s="62">
        <v>103.830416003637</v>
      </c>
      <c r="E34" s="104" t="s">
        <v>97</v>
      </c>
      <c r="F34" s="11">
        <f t="shared" si="0"/>
        <v>91.642228739002903</v>
      </c>
    </row>
    <row r="35" spans="1:6" s="5" customFormat="1" ht="12.75" customHeight="1">
      <c r="A35" s="10" t="s">
        <v>21</v>
      </c>
      <c r="B35" s="10" t="s">
        <v>132</v>
      </c>
      <c r="C35" s="62">
        <v>104.788949318958</v>
      </c>
      <c r="E35" s="104" t="s">
        <v>15</v>
      </c>
      <c r="F35" s="11">
        <f t="shared" si="0"/>
        <v>88.586313047596505</v>
      </c>
    </row>
    <row r="36" spans="1:6" s="5" customFormat="1" ht="12.75" customHeight="1">
      <c r="A36" s="10" t="s">
        <v>10</v>
      </c>
      <c r="B36" s="10" t="s">
        <v>149</v>
      </c>
      <c r="C36" s="62">
        <v>106.24428876028</v>
      </c>
      <c r="E36" s="104" t="s">
        <v>5</v>
      </c>
      <c r="F36" s="11">
        <f t="shared" si="0"/>
        <v>66.016833766555294</v>
      </c>
    </row>
    <row r="37" spans="1:6" s="5" customFormat="1" ht="12.75" customHeight="1">
      <c r="A37" s="10" t="s">
        <v>26</v>
      </c>
      <c r="B37" s="10" t="s">
        <v>147</v>
      </c>
      <c r="C37" s="62">
        <v>107.679233621755</v>
      </c>
      <c r="E37" s="104" t="s">
        <v>27</v>
      </c>
      <c r="F37" s="11">
        <f t="shared" si="0"/>
        <v>103.830416003637</v>
      </c>
    </row>
    <row r="38" spans="1:6" s="5" customFormat="1" ht="19.5" customHeight="1">
      <c r="A38" s="10" t="s">
        <v>4</v>
      </c>
      <c r="B38" s="10" t="s">
        <v>127</v>
      </c>
      <c r="C38" s="62">
        <v>108.196721311475</v>
      </c>
      <c r="E38" s="104" t="s">
        <v>26</v>
      </c>
      <c r="F38" s="11">
        <f t="shared" si="0"/>
        <v>107.679233621755</v>
      </c>
    </row>
    <row r="39" spans="1:6" s="5" customFormat="1" ht="12.75" customHeight="1">
      <c r="A39" s="10" t="s">
        <v>19</v>
      </c>
      <c r="B39" s="10" t="s">
        <v>125</v>
      </c>
      <c r="C39" s="62">
        <v>111.974454497073</v>
      </c>
      <c r="E39" s="104" t="s">
        <v>98</v>
      </c>
      <c r="F39" s="11">
        <f t="shared" si="0"/>
        <v>83.4504557898005</v>
      </c>
    </row>
    <row r="40" spans="1:6" s="5" customFormat="1" ht="12.75" customHeight="1">
      <c r="A40" s="57" t="s">
        <v>28</v>
      </c>
      <c r="B40" s="57" t="s">
        <v>141</v>
      </c>
      <c r="C40" s="63">
        <v>130.77205882352899</v>
      </c>
      <c r="E40" s="73" t="s">
        <v>10</v>
      </c>
      <c r="F40" s="11">
        <f t="shared" si="0"/>
        <v>106.24428876028</v>
      </c>
    </row>
    <row r="41" spans="1:6" s="5" customFormat="1" ht="12.75">
      <c r="C41" s="42"/>
    </row>
    <row r="42" spans="1:6">
      <c r="A42" s="107" t="str">
        <f>'Metadata Text'!B7</f>
        <v>© Crown Copyright 2016</v>
      </c>
      <c r="B42" s="107"/>
      <c r="C42" s="108"/>
      <c r="D42" s="108"/>
    </row>
  </sheetData>
  <mergeCells count="2">
    <mergeCell ref="A1:K1"/>
    <mergeCell ref="A42:D42"/>
  </mergeCells>
  <phoneticPr fontId="12" type="noConversion"/>
  <hyperlinks>
    <hyperlink ref="A2" location="Contents!A1" display="Back to contents page "/>
  </hyperlink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1"/>
  <sheetViews>
    <sheetView zoomScaleNormal="100" workbookViewId="0">
      <selection activeCell="C39" sqref="C39"/>
    </sheetView>
  </sheetViews>
  <sheetFormatPr defaultRowHeight="15" customHeight="1"/>
  <cols>
    <col min="1" max="1" width="13.28515625" style="26" customWidth="1"/>
    <col min="2" max="2" width="9.140625" style="26"/>
    <col min="3" max="8" width="9.140625" style="19"/>
    <col min="9" max="10" width="18.28515625" style="19" customWidth="1"/>
    <col min="11" max="11" width="17.85546875" style="19" customWidth="1"/>
    <col min="12" max="12" width="17.7109375" style="19" customWidth="1"/>
    <col min="13" max="16384" width="9.140625" style="19"/>
  </cols>
  <sheetData>
    <row r="1" spans="1:13" s="31" customFormat="1" ht="18" customHeight="1">
      <c r="A1" s="2" t="s">
        <v>46</v>
      </c>
      <c r="B1" s="2"/>
      <c r="C1" s="2"/>
      <c r="D1" s="2"/>
      <c r="E1" s="2"/>
      <c r="F1" s="2"/>
      <c r="G1" s="2"/>
      <c r="H1" s="2"/>
      <c r="I1" s="2"/>
    </row>
    <row r="2" spans="1:13" s="31" customFormat="1" ht="15" customHeight="1">
      <c r="A2" s="24" t="s">
        <v>0</v>
      </c>
      <c r="B2" s="25"/>
    </row>
    <row r="3" spans="1:13" s="31" customFormat="1" ht="15" customHeight="1">
      <c r="A3" s="25"/>
      <c r="B3" s="25"/>
    </row>
    <row r="4" spans="1:13" s="31" customFormat="1" ht="15" customHeight="1">
      <c r="A4" s="24" t="s">
        <v>1</v>
      </c>
      <c r="B4" s="46" t="s">
        <v>59</v>
      </c>
    </row>
    <row r="5" spans="1:13" s="32" customFormat="1" ht="15" customHeight="1">
      <c r="A5" s="38" t="s">
        <v>62</v>
      </c>
      <c r="B5" s="19" t="s">
        <v>46</v>
      </c>
      <c r="C5" s="19"/>
      <c r="D5" s="19"/>
      <c r="E5" s="19"/>
      <c r="F5" s="19"/>
      <c r="G5" s="19"/>
      <c r="H5" s="19"/>
      <c r="I5" s="19"/>
      <c r="J5" s="19"/>
      <c r="K5" s="19"/>
      <c r="L5" s="19"/>
    </row>
    <row r="6" spans="1:13" s="32" customFormat="1" ht="15" customHeight="1">
      <c r="A6" s="22" t="s">
        <v>33</v>
      </c>
      <c r="B6" s="19" t="s">
        <v>34</v>
      </c>
      <c r="C6" s="19"/>
      <c r="D6" s="19"/>
      <c r="E6" s="19"/>
      <c r="F6" s="19"/>
      <c r="G6" s="19"/>
      <c r="H6" s="19"/>
      <c r="I6" s="19"/>
      <c r="J6" s="19"/>
      <c r="K6" s="19"/>
      <c r="L6" s="19"/>
    </row>
    <row r="7" spans="1:13" s="32" customFormat="1" ht="15" customHeight="1">
      <c r="A7" s="22" t="s">
        <v>54</v>
      </c>
      <c r="B7" s="19" t="s">
        <v>102</v>
      </c>
      <c r="C7" s="19"/>
      <c r="D7" s="19"/>
      <c r="E7" s="19"/>
      <c r="F7" s="19"/>
      <c r="G7" s="19"/>
      <c r="H7" s="19"/>
      <c r="I7" s="19"/>
      <c r="J7" s="19"/>
      <c r="K7" s="19"/>
      <c r="L7" s="19"/>
    </row>
    <row r="8" spans="1:13" s="32" customFormat="1" ht="15" customHeight="1">
      <c r="A8" s="28" t="s">
        <v>55</v>
      </c>
      <c r="B8" s="19" t="s">
        <v>103</v>
      </c>
      <c r="C8" s="19"/>
      <c r="D8" s="19"/>
      <c r="E8" s="19"/>
      <c r="F8" s="19"/>
      <c r="G8" s="19"/>
      <c r="H8" s="19"/>
      <c r="I8" s="19"/>
      <c r="J8" s="19"/>
      <c r="K8" s="19"/>
      <c r="L8" s="19"/>
      <c r="M8" s="14"/>
    </row>
    <row r="9" spans="1:13" s="32" customFormat="1" ht="15" customHeight="1">
      <c r="A9" s="28" t="s">
        <v>100</v>
      </c>
      <c r="B9" s="19" t="s">
        <v>104</v>
      </c>
      <c r="C9" s="19"/>
      <c r="D9" s="19"/>
      <c r="E9" s="19"/>
      <c r="F9" s="19"/>
      <c r="G9" s="19"/>
      <c r="H9" s="19"/>
      <c r="I9" s="19"/>
      <c r="J9" s="19"/>
      <c r="K9" s="19"/>
      <c r="L9" s="19"/>
    </row>
    <row r="10" spans="1:13" s="32" customFormat="1" ht="15" customHeight="1">
      <c r="A10" s="102" t="s">
        <v>56</v>
      </c>
      <c r="B10" s="19" t="s">
        <v>111</v>
      </c>
      <c r="C10" s="19"/>
      <c r="D10" s="19"/>
      <c r="E10" s="19"/>
      <c r="F10" s="19"/>
      <c r="G10" s="19"/>
      <c r="H10" s="19"/>
      <c r="I10" s="19"/>
      <c r="J10" s="19"/>
      <c r="K10" s="19"/>
      <c r="L10" s="19"/>
      <c r="M10" s="14"/>
    </row>
    <row r="11" spans="1:13" s="32" customFormat="1" ht="15" customHeight="1">
      <c r="A11" s="102" t="s">
        <v>99</v>
      </c>
      <c r="B11" s="19" t="s">
        <v>114</v>
      </c>
      <c r="C11" s="19"/>
      <c r="D11" s="19"/>
      <c r="E11" s="19"/>
      <c r="F11" s="19"/>
      <c r="G11" s="19"/>
      <c r="H11" s="19"/>
      <c r="I11" s="19"/>
      <c r="J11" s="19"/>
      <c r="K11" s="19"/>
      <c r="L11" s="19"/>
      <c r="M11" s="14"/>
    </row>
    <row r="12" spans="1:13" s="32" customFormat="1" ht="15" customHeight="1">
      <c r="A12" s="102" t="s">
        <v>76</v>
      </c>
      <c r="B12" s="19" t="s">
        <v>105</v>
      </c>
      <c r="C12" s="19"/>
      <c r="D12" s="19"/>
      <c r="E12" s="19"/>
      <c r="F12" s="19"/>
      <c r="G12" s="19"/>
      <c r="H12" s="19"/>
      <c r="I12" s="19"/>
      <c r="J12" s="19"/>
      <c r="K12" s="19"/>
      <c r="L12" s="19"/>
    </row>
    <row r="13" spans="1:13" s="32" customFormat="1" ht="15" customHeight="1">
      <c r="A13" s="102" t="s">
        <v>77</v>
      </c>
      <c r="B13" s="19" t="s">
        <v>106</v>
      </c>
      <c r="C13" s="19"/>
      <c r="D13" s="19"/>
      <c r="E13" s="19"/>
      <c r="F13" s="19"/>
      <c r="G13" s="19"/>
      <c r="H13" s="19"/>
      <c r="I13" s="19"/>
      <c r="J13" s="19"/>
      <c r="K13" s="19"/>
      <c r="L13" s="19"/>
    </row>
    <row r="14" spans="1:13" s="32" customFormat="1" ht="15" customHeight="1">
      <c r="A14" s="102" t="s">
        <v>78</v>
      </c>
      <c r="B14" s="19" t="s">
        <v>108</v>
      </c>
      <c r="C14" s="19"/>
      <c r="D14" s="19"/>
      <c r="E14" s="19"/>
      <c r="F14" s="19"/>
      <c r="G14" s="19"/>
      <c r="H14" s="19"/>
      <c r="I14" s="19"/>
      <c r="J14" s="19"/>
      <c r="K14" s="19"/>
      <c r="L14" s="19"/>
    </row>
    <row r="15" spans="1:13" s="32" customFormat="1" ht="15" customHeight="1">
      <c r="A15" s="102" t="s">
        <v>79</v>
      </c>
      <c r="B15" s="19" t="s">
        <v>107</v>
      </c>
      <c r="C15" s="19"/>
      <c r="D15" s="19"/>
      <c r="E15" s="19"/>
      <c r="F15" s="19"/>
      <c r="G15" s="19"/>
      <c r="H15" s="19"/>
      <c r="I15" s="19"/>
      <c r="J15" s="19"/>
      <c r="K15" s="19"/>
      <c r="L15" s="19"/>
    </row>
    <row r="16" spans="1:13" s="32" customFormat="1" ht="15" customHeight="1">
      <c r="A16" s="102" t="s">
        <v>32</v>
      </c>
      <c r="B16" s="19" t="s">
        <v>109</v>
      </c>
      <c r="C16" s="19"/>
      <c r="D16" s="19"/>
      <c r="E16" s="19"/>
      <c r="F16" s="19"/>
      <c r="G16" s="19"/>
      <c r="H16" s="19"/>
      <c r="I16" s="19"/>
      <c r="J16" s="19"/>
      <c r="K16" s="19"/>
      <c r="L16" s="19"/>
    </row>
    <row r="17" spans="1:13" s="32" customFormat="1" ht="15" customHeight="1">
      <c r="A17" s="102" t="s">
        <v>47</v>
      </c>
      <c r="B17" s="19" t="s">
        <v>112</v>
      </c>
      <c r="C17" s="19"/>
      <c r="D17" s="19"/>
      <c r="E17" s="19"/>
      <c r="F17" s="19"/>
      <c r="G17" s="19"/>
      <c r="H17" s="19"/>
      <c r="I17" s="19"/>
      <c r="J17" s="19"/>
      <c r="K17" s="19"/>
      <c r="L17" s="19"/>
    </row>
    <row r="18" spans="1:13" s="32" customFormat="1" ht="15" customHeight="1">
      <c r="A18" s="102" t="s">
        <v>48</v>
      </c>
      <c r="B18" s="19" t="s">
        <v>150</v>
      </c>
      <c r="C18" s="19"/>
      <c r="D18" s="19"/>
      <c r="E18" s="19"/>
      <c r="F18" s="19"/>
      <c r="G18" s="19"/>
      <c r="H18" s="19"/>
      <c r="I18" s="19"/>
      <c r="J18" s="19"/>
      <c r="K18" s="19"/>
      <c r="L18" s="19"/>
      <c r="M18" s="14"/>
    </row>
    <row r="19" spans="1:13" s="32" customFormat="1" ht="15" customHeight="1">
      <c r="A19" s="102" t="s">
        <v>49</v>
      </c>
      <c r="B19" s="19" t="s">
        <v>82</v>
      </c>
      <c r="C19" s="19"/>
      <c r="D19" s="19"/>
      <c r="E19" s="19"/>
      <c r="F19" s="19"/>
      <c r="G19" s="19"/>
      <c r="H19" s="19"/>
      <c r="I19" s="19"/>
      <c r="J19" s="19"/>
      <c r="K19" s="19"/>
      <c r="L19" s="19"/>
      <c r="M19" s="14"/>
    </row>
    <row r="20" spans="1:13" s="32" customFormat="1" ht="15" customHeight="1">
      <c r="A20" s="102" t="s">
        <v>50</v>
      </c>
      <c r="B20" s="19" t="s">
        <v>83</v>
      </c>
      <c r="C20" s="19"/>
      <c r="D20" s="19"/>
      <c r="E20" s="19"/>
      <c r="F20" s="19"/>
      <c r="G20" s="19"/>
      <c r="H20" s="19"/>
      <c r="I20" s="19"/>
      <c r="J20" s="19"/>
      <c r="K20" s="19"/>
      <c r="L20" s="19"/>
      <c r="M20" s="14"/>
    </row>
    <row r="21" spans="1:13" s="32" customFormat="1" ht="15" customHeight="1">
      <c r="A21" s="102" t="s">
        <v>51</v>
      </c>
      <c r="B21" s="19" t="s">
        <v>84</v>
      </c>
      <c r="C21" s="19"/>
      <c r="D21" s="19"/>
      <c r="E21" s="19"/>
      <c r="F21" s="19"/>
      <c r="G21" s="19"/>
      <c r="H21" s="19"/>
      <c r="I21" s="19"/>
      <c r="J21" s="19"/>
      <c r="K21" s="19"/>
      <c r="L21" s="19"/>
      <c r="M21" s="14"/>
    </row>
    <row r="22" spans="1:13" s="32" customFormat="1" ht="15" customHeight="1">
      <c r="A22" s="102" t="s">
        <v>52</v>
      </c>
      <c r="B22" s="19" t="s">
        <v>85</v>
      </c>
      <c r="C22" s="19"/>
      <c r="D22" s="19"/>
      <c r="E22" s="19"/>
      <c r="F22" s="19"/>
      <c r="G22" s="19"/>
      <c r="H22" s="19"/>
      <c r="I22" s="19"/>
      <c r="J22" s="19"/>
      <c r="K22" s="19"/>
      <c r="L22" s="19"/>
      <c r="M22" s="14"/>
    </row>
    <row r="23" spans="1:13" s="32" customFormat="1" ht="15" customHeight="1">
      <c r="A23" s="102" t="s">
        <v>53</v>
      </c>
      <c r="B23" s="19" t="s">
        <v>110</v>
      </c>
      <c r="C23" s="19"/>
      <c r="D23" s="19"/>
      <c r="E23" s="19"/>
      <c r="F23" s="19"/>
      <c r="G23" s="19"/>
      <c r="H23" s="19"/>
      <c r="I23" s="19"/>
      <c r="J23" s="19"/>
      <c r="K23" s="19"/>
      <c r="L23" s="19"/>
      <c r="M23" s="14"/>
    </row>
    <row r="24" spans="1:13" s="32" customFormat="1" ht="15" customHeight="1">
      <c r="A24" s="102" t="s">
        <v>57</v>
      </c>
      <c r="B24" s="19" t="s">
        <v>113</v>
      </c>
      <c r="C24" s="19"/>
      <c r="D24" s="19"/>
      <c r="E24" s="19"/>
      <c r="F24" s="19"/>
      <c r="G24" s="19"/>
      <c r="H24" s="19"/>
      <c r="I24" s="19"/>
      <c r="J24" s="19"/>
      <c r="K24" s="19"/>
      <c r="L24" s="19"/>
      <c r="M24" s="14"/>
    </row>
    <row r="25" spans="1:13" s="32" customFormat="1" ht="15" customHeight="1">
      <c r="A25" s="102" t="s">
        <v>58</v>
      </c>
      <c r="B25" s="19" t="s">
        <v>115</v>
      </c>
      <c r="C25" s="19"/>
      <c r="D25" s="19"/>
      <c r="E25" s="19"/>
      <c r="F25" s="19"/>
      <c r="G25" s="19"/>
      <c r="H25" s="19"/>
      <c r="I25" s="19"/>
      <c r="J25" s="19"/>
      <c r="K25" s="19"/>
      <c r="L25" s="19"/>
      <c r="M25" s="14"/>
    </row>
    <row r="26" spans="1:13" s="32" customFormat="1" ht="15" customHeight="1">
      <c r="A26" s="38" t="s">
        <v>45</v>
      </c>
      <c r="B26" s="40" t="s">
        <v>86</v>
      </c>
      <c r="C26" s="40"/>
      <c r="D26" s="40"/>
      <c r="E26" s="40"/>
      <c r="F26" s="40"/>
      <c r="G26" s="40"/>
      <c r="H26" s="40"/>
      <c r="I26" s="40"/>
      <c r="J26" s="40"/>
      <c r="K26" s="40"/>
      <c r="L26" s="29"/>
    </row>
    <row r="27" spans="1:13" s="32" customFormat="1" ht="15" customHeight="1">
      <c r="B27" s="39" t="s">
        <v>60</v>
      </c>
      <c r="C27" s="39"/>
      <c r="D27" s="39"/>
      <c r="E27" s="39"/>
      <c r="F27" s="39"/>
      <c r="G27" s="39"/>
      <c r="H27" s="39"/>
      <c r="I27" s="39"/>
      <c r="J27" s="39"/>
      <c r="K27" s="39"/>
      <c r="L27" s="19"/>
      <c r="M27" s="14"/>
    </row>
    <row r="28" spans="1:13" s="33" customFormat="1" ht="15" customHeight="1">
      <c r="B28" s="38"/>
      <c r="C28" s="21"/>
      <c r="D28" s="21"/>
      <c r="E28" s="21"/>
      <c r="F28" s="21"/>
      <c r="G28" s="21"/>
      <c r="H28" s="21"/>
      <c r="I28" s="21"/>
      <c r="J28" s="21"/>
      <c r="K28" s="21"/>
      <c r="L28" s="21"/>
    </row>
    <row r="29" spans="1:13" s="33" customFormat="1" ht="15" customHeight="1">
      <c r="A29" s="39"/>
      <c r="B29" s="30"/>
      <c r="C29" s="30"/>
      <c r="D29" s="30"/>
      <c r="E29" s="30"/>
      <c r="F29" s="30"/>
      <c r="G29" s="30"/>
    </row>
    <row r="30" spans="1:13" s="31" customFormat="1" ht="15" customHeight="1">
      <c r="A30" s="25"/>
      <c r="B30" s="25"/>
    </row>
    <row r="31" spans="1:13" s="31" customFormat="1" ht="15" customHeight="1">
      <c r="A31" s="30"/>
      <c r="B31" s="34"/>
      <c r="C31" s="34"/>
    </row>
  </sheetData>
  <pageMargins left="0.75" right="0.75" top="1" bottom="1" header="0.5" footer="0.5"/>
  <pageSetup paperSize="9" scale="7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M30"/>
  <sheetViews>
    <sheetView workbookViewId="0">
      <selection sqref="A1:J1"/>
    </sheetView>
  </sheetViews>
  <sheetFormatPr defaultRowHeight="12.75"/>
  <cols>
    <col min="1" max="1" width="22.7109375" style="18" bestFit="1" customWidth="1"/>
    <col min="2" max="16384" width="9.140625" style="18"/>
  </cols>
  <sheetData>
    <row r="1" spans="1:13" ht="18" customHeight="1">
      <c r="A1" s="1" t="s">
        <v>35</v>
      </c>
      <c r="D1" s="4" t="s">
        <v>31</v>
      </c>
    </row>
    <row r="2" spans="1:13">
      <c r="A2" s="6" t="s">
        <v>36</v>
      </c>
      <c r="B2" s="116" t="str">
        <f>'Metadata Text'!B3</f>
        <v>2014-based Sub-National Population Projections Scotland, Figures</v>
      </c>
      <c r="C2" s="116"/>
      <c r="D2" s="116"/>
      <c r="E2" s="116"/>
      <c r="F2" s="116"/>
      <c r="G2" s="116"/>
      <c r="H2" s="116"/>
      <c r="I2" s="116"/>
      <c r="J2" s="19"/>
      <c r="K2" s="19"/>
      <c r="L2" s="19"/>
      <c r="M2" s="19"/>
    </row>
    <row r="3" spans="1:13">
      <c r="A3" s="6" t="s">
        <v>37</v>
      </c>
      <c r="B3" s="116" t="str">
        <f>'Metadata Text'!B4</f>
        <v>Mid-2014 to mid-2039</v>
      </c>
      <c r="C3" s="116"/>
      <c r="D3" s="116"/>
      <c r="E3" s="116"/>
      <c r="F3" s="116"/>
      <c r="G3" s="116"/>
      <c r="H3" s="116"/>
      <c r="I3" s="116"/>
    </row>
    <row r="4" spans="1:13" ht="25.5" customHeight="1">
      <c r="A4" s="89" t="s">
        <v>38</v>
      </c>
      <c r="B4" s="114" t="str">
        <f>'Metadata Text'!B5</f>
        <v>Scotland, council areas, NHS Board areas (April 2014 boundaries), Strategic Development Plan areas and National Park areas</v>
      </c>
      <c r="C4" s="115"/>
      <c r="D4" s="115"/>
      <c r="E4" s="115"/>
      <c r="F4" s="115"/>
      <c r="G4" s="115"/>
      <c r="H4" s="115"/>
      <c r="I4" s="115"/>
    </row>
    <row r="5" spans="1:13">
      <c r="A5" s="6" t="s">
        <v>39</v>
      </c>
      <c r="B5" s="117" t="s">
        <v>40</v>
      </c>
      <c r="C5" s="117"/>
      <c r="D5" s="117"/>
      <c r="E5" s="117"/>
      <c r="F5" s="117"/>
      <c r="G5" s="117"/>
      <c r="H5" s="117"/>
      <c r="I5" s="117"/>
    </row>
    <row r="6" spans="1:13">
      <c r="A6" s="6" t="s">
        <v>41</v>
      </c>
      <c r="B6" s="118" t="s">
        <v>44</v>
      </c>
      <c r="C6" s="118"/>
      <c r="D6" s="118"/>
      <c r="E6" s="118"/>
      <c r="F6" s="118"/>
      <c r="G6" s="118"/>
      <c r="H6" s="118"/>
      <c r="I6" s="118"/>
    </row>
    <row r="7" spans="1:13">
      <c r="A7" s="6"/>
    </row>
    <row r="8" spans="1:13">
      <c r="A8" s="6" t="s">
        <v>42</v>
      </c>
    </row>
    <row r="9" spans="1:13" ht="26.25" customHeight="1">
      <c r="A9" s="119" t="s">
        <v>43</v>
      </c>
      <c r="B9" s="119"/>
      <c r="C9" s="119"/>
      <c r="D9" s="119"/>
      <c r="E9" s="119"/>
      <c r="F9" s="119"/>
      <c r="G9" s="119"/>
      <c r="H9" s="119"/>
      <c r="I9" s="119"/>
      <c r="J9" s="119"/>
      <c r="K9" s="119"/>
      <c r="L9" s="119"/>
      <c r="M9" s="35"/>
    </row>
    <row r="10" spans="1:13" ht="26.25" customHeight="1">
      <c r="A10" s="119" t="str">
        <f>'Metadata Text'!B6</f>
        <v>Commentary and the assumptions used for the projections can be found within the Population Projections Scotland (2014-based) publication, also available within the Sub-National Population Projections section of the NRS website.</v>
      </c>
      <c r="B10" s="119"/>
      <c r="C10" s="119"/>
      <c r="D10" s="119"/>
      <c r="E10" s="119"/>
      <c r="F10" s="119"/>
      <c r="G10" s="119"/>
      <c r="H10" s="119"/>
      <c r="I10" s="119"/>
      <c r="J10" s="119"/>
      <c r="K10" s="119"/>
      <c r="L10" s="119"/>
      <c r="M10" s="35"/>
    </row>
    <row r="11" spans="1:13" ht="26.25" customHeight="1">
      <c r="A11" s="119" t="s">
        <v>63</v>
      </c>
      <c r="B11" s="119"/>
      <c r="C11" s="119"/>
      <c r="D11" s="119"/>
      <c r="E11" s="119"/>
      <c r="F11" s="119"/>
      <c r="G11" s="119"/>
      <c r="H11" s="119"/>
      <c r="I11" s="119"/>
      <c r="J11" s="119"/>
      <c r="K11" s="119"/>
      <c r="L11" s="119"/>
      <c r="M11" s="35"/>
    </row>
    <row r="12" spans="1:13">
      <c r="A12" s="20"/>
    </row>
    <row r="13" spans="1:13">
      <c r="A13" s="107" t="str">
        <f>'Metadata Text'!B7</f>
        <v>© Crown Copyright 2016</v>
      </c>
      <c r="B13" s="108"/>
      <c r="C13" s="108"/>
    </row>
    <row r="16" spans="1:13">
      <c r="A16" s="61"/>
    </row>
    <row r="17" spans="1:10">
      <c r="A17" s="76"/>
    </row>
    <row r="18" spans="1:10">
      <c r="A18" s="76"/>
    </row>
    <row r="19" spans="1:10" ht="12.75" customHeight="1">
      <c r="A19" s="77"/>
      <c r="B19" s="41"/>
      <c r="C19" s="41"/>
      <c r="D19" s="41"/>
      <c r="E19" s="41"/>
      <c r="F19" s="41"/>
      <c r="G19" s="41"/>
      <c r="H19" s="41"/>
      <c r="I19" s="41"/>
      <c r="J19" s="41"/>
    </row>
    <row r="20" spans="1:10" ht="12.75" customHeight="1">
      <c r="A20" s="41"/>
      <c r="B20" s="41"/>
      <c r="C20" s="41"/>
      <c r="D20" s="41"/>
      <c r="E20" s="41"/>
      <c r="F20" s="41"/>
      <c r="G20" s="41"/>
      <c r="H20" s="41"/>
      <c r="I20" s="41"/>
      <c r="J20" s="41"/>
    </row>
    <row r="21" spans="1:10">
      <c r="A21" s="76"/>
      <c r="B21" s="41"/>
      <c r="C21" s="41"/>
      <c r="D21" s="41"/>
      <c r="E21" s="41"/>
      <c r="F21" s="41"/>
      <c r="G21" s="41"/>
      <c r="H21" s="41"/>
      <c r="I21" s="41"/>
      <c r="J21" s="41"/>
    </row>
    <row r="22" spans="1:10">
      <c r="A22" s="76"/>
    </row>
    <row r="23" spans="1:10">
      <c r="A23" s="76"/>
    </row>
    <row r="25" spans="1:10">
      <c r="A25" s="76"/>
    </row>
    <row r="26" spans="1:10">
      <c r="A26" s="76"/>
    </row>
    <row r="28" spans="1:10">
      <c r="A28" s="76"/>
    </row>
    <row r="30" spans="1:10">
      <c r="A30" s="76"/>
    </row>
  </sheetData>
  <mergeCells count="9">
    <mergeCell ref="A13:C13"/>
    <mergeCell ref="B4:I4"/>
    <mergeCell ref="B2:I2"/>
    <mergeCell ref="B3:I3"/>
    <mergeCell ref="B5:I5"/>
    <mergeCell ref="B6:I6"/>
    <mergeCell ref="A9:L9"/>
    <mergeCell ref="A10:L10"/>
    <mergeCell ref="A11:L11"/>
  </mergeCells>
  <phoneticPr fontId="12" type="noConversion"/>
  <hyperlinks>
    <hyperlink ref="D1" location="Contents!A1" display="Back to contents page "/>
  </hyperlink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21"/>
  <sheetViews>
    <sheetView workbookViewId="0">
      <selection activeCell="B13" sqref="B13"/>
    </sheetView>
  </sheetViews>
  <sheetFormatPr defaultRowHeight="12.75"/>
  <cols>
    <col min="1" max="1" width="22.7109375" style="19" bestFit="1" customWidth="1"/>
    <col min="2" max="16384" width="9.140625" style="19"/>
  </cols>
  <sheetData>
    <row r="1" spans="1:13" ht="18" customHeight="1">
      <c r="A1" s="2" t="s">
        <v>35</v>
      </c>
      <c r="D1" s="4" t="s">
        <v>31</v>
      </c>
    </row>
    <row r="2" spans="1:13" s="44" customFormat="1" ht="18" customHeight="1">
      <c r="A2" s="43"/>
      <c r="B2" s="44" t="s">
        <v>59</v>
      </c>
      <c r="D2" s="45"/>
    </row>
    <row r="3" spans="1:13">
      <c r="A3" s="36" t="s">
        <v>36</v>
      </c>
      <c r="B3" s="32" t="s">
        <v>87</v>
      </c>
    </row>
    <row r="4" spans="1:13">
      <c r="A4" s="36" t="s">
        <v>37</v>
      </c>
      <c r="B4" s="32" t="s">
        <v>88</v>
      </c>
    </row>
    <row r="5" spans="1:13" ht="12.75" customHeight="1">
      <c r="A5" s="36" t="s">
        <v>38</v>
      </c>
      <c r="B5" s="47" t="s">
        <v>116</v>
      </c>
    </row>
    <row r="6" spans="1:13">
      <c r="A6" s="36" t="s">
        <v>61</v>
      </c>
      <c r="B6" s="33" t="s">
        <v>89</v>
      </c>
      <c r="C6" s="33"/>
      <c r="D6" s="33"/>
      <c r="E6" s="33"/>
    </row>
    <row r="7" spans="1:13">
      <c r="A7" s="36"/>
      <c r="B7" s="34" t="s">
        <v>60</v>
      </c>
      <c r="C7" s="33"/>
      <c r="D7" s="33"/>
      <c r="E7" s="33"/>
      <c r="F7" s="33"/>
      <c r="G7" s="33"/>
    </row>
    <row r="8" spans="1:13">
      <c r="A8" s="36"/>
    </row>
    <row r="9" spans="1:13" ht="12.75" customHeight="1">
      <c r="A9" s="23" t="s">
        <v>65</v>
      </c>
      <c r="B9" s="48" t="s">
        <v>59</v>
      </c>
      <c r="C9" s="37"/>
      <c r="D9" s="37"/>
      <c r="E9" s="37"/>
      <c r="F9" s="37"/>
      <c r="G9" s="37"/>
      <c r="H9" s="37"/>
      <c r="I9" s="37"/>
      <c r="J9" s="37"/>
      <c r="K9" s="37"/>
      <c r="L9" s="37"/>
      <c r="M9" s="37"/>
    </row>
    <row r="10" spans="1:13" s="30" customFormat="1" ht="12.75" customHeight="1">
      <c r="A10" s="50" t="s">
        <v>68</v>
      </c>
      <c r="B10" s="17" t="s">
        <v>90</v>
      </c>
      <c r="C10" s="49"/>
      <c r="D10" s="49"/>
      <c r="E10" s="49"/>
      <c r="F10" s="49"/>
      <c r="G10" s="49"/>
      <c r="H10" s="49"/>
      <c r="I10" s="49"/>
      <c r="J10" s="49"/>
      <c r="K10" s="49"/>
      <c r="L10" s="49"/>
      <c r="M10" s="49"/>
    </row>
    <row r="11" spans="1:13" s="30" customFormat="1" ht="12.75" customHeight="1">
      <c r="A11" s="50" t="s">
        <v>69</v>
      </c>
      <c r="B11" s="30" t="s">
        <v>91</v>
      </c>
    </row>
    <row r="12" spans="1:13" s="30" customFormat="1" ht="12.75" customHeight="1">
      <c r="A12" s="50" t="s">
        <v>70</v>
      </c>
      <c r="B12" s="30" t="s">
        <v>153</v>
      </c>
    </row>
    <row r="13" spans="1:13" s="30" customFormat="1" ht="12.75" customHeight="1">
      <c r="A13" s="50"/>
      <c r="B13" s="66" t="s">
        <v>154</v>
      </c>
    </row>
    <row r="14" spans="1:13" s="30" customFormat="1" ht="12.75" customHeight="1">
      <c r="A14" s="50" t="s">
        <v>71</v>
      </c>
      <c r="B14" s="30" t="s">
        <v>92</v>
      </c>
    </row>
    <row r="15" spans="1:13" s="30" customFormat="1" ht="12.75" customHeight="1">
      <c r="A15" s="50" t="s">
        <v>73</v>
      </c>
      <c r="B15" s="65" t="s">
        <v>117</v>
      </c>
    </row>
    <row r="16" spans="1:13" s="30" customFormat="1" ht="12.75" customHeight="1">
      <c r="A16" s="50" t="s">
        <v>66</v>
      </c>
      <c r="B16" s="51" t="s">
        <v>93</v>
      </c>
    </row>
    <row r="17" spans="1:2" s="30" customFormat="1" ht="12.75" customHeight="1">
      <c r="A17" s="50" t="s">
        <v>67</v>
      </c>
      <c r="B17" s="51" t="s">
        <v>94</v>
      </c>
    </row>
    <row r="18" spans="1:2" s="30" customFormat="1" ht="11.25">
      <c r="A18" s="50" t="s">
        <v>75</v>
      </c>
      <c r="B18" s="51">
        <f>VALUE(B16)+1</f>
        <v>2015</v>
      </c>
    </row>
    <row r="19" spans="1:2" s="30" customFormat="1" ht="11.25">
      <c r="A19" s="50" t="s">
        <v>101</v>
      </c>
      <c r="B19" s="92">
        <f>B16-2</f>
        <v>2012</v>
      </c>
    </row>
    <row r="20" spans="1:2" s="30" customFormat="1" ht="11.25"/>
    <row r="21" spans="1:2">
      <c r="A21" s="39"/>
    </row>
  </sheetData>
  <hyperlinks>
    <hyperlink ref="D1" location="Contents!A1" display="Back to contents page "/>
  </hyperlinks>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tabSelected="1" zoomScaleNormal="100" workbookViewId="0">
      <selection sqref="A1:O1"/>
    </sheetView>
  </sheetViews>
  <sheetFormatPr defaultRowHeight="12.75"/>
  <cols>
    <col min="1" max="16384" width="9.140625" style="18"/>
  </cols>
  <sheetData>
    <row r="1" spans="1:15" ht="18" customHeight="1">
      <c r="A1" s="120" t="s">
        <v>156</v>
      </c>
      <c r="B1" s="120"/>
      <c r="C1" s="120"/>
      <c r="D1" s="120"/>
      <c r="E1" s="120"/>
      <c r="F1" s="120"/>
      <c r="G1" s="120"/>
      <c r="H1" s="120"/>
      <c r="I1" s="120"/>
      <c r="J1" s="120"/>
      <c r="K1" s="120"/>
      <c r="L1" s="120"/>
      <c r="M1" s="120"/>
      <c r="N1" s="120"/>
      <c r="O1" s="120"/>
    </row>
    <row r="43" spans="1:2" ht="12.75" customHeight="1"/>
    <row r="44" spans="1:2" ht="35.25" customHeight="1"/>
    <row r="46" spans="1:2">
      <c r="A46" s="111" t="s">
        <v>60</v>
      </c>
      <c r="B46" s="111"/>
    </row>
  </sheetData>
  <mergeCells count="2">
    <mergeCell ref="A1:O1"/>
    <mergeCell ref="A46:B46"/>
  </mergeCells>
  <pageMargins left="0.7" right="0.7" top="0.75" bottom="0.75" header="0.3" footer="0.3"/>
  <pageSetup paperSize="9" scale="8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5"/>
  <sheetViews>
    <sheetView workbookViewId="0">
      <selection sqref="A1:J1"/>
    </sheetView>
  </sheetViews>
  <sheetFormatPr defaultRowHeight="15"/>
  <cols>
    <col min="1" max="1" width="25" style="7" customWidth="1"/>
    <col min="2" max="2" width="14.28515625" style="7" customWidth="1"/>
    <col min="3" max="3" width="18.85546875" style="3" customWidth="1"/>
    <col min="4" max="4" width="9.140625" style="7"/>
    <col min="5" max="5" width="20.28515625" style="7" bestFit="1" customWidth="1"/>
    <col min="6" max="6" width="10.28515625" style="7" bestFit="1" customWidth="1"/>
    <col min="7" max="7" width="19" style="7" bestFit="1" customWidth="1"/>
    <col min="8" max="8" width="20.28515625" style="7" bestFit="1" customWidth="1"/>
    <col min="9" max="9" width="10.28515625" style="7" bestFit="1" customWidth="1"/>
    <col min="10" max="10" width="19" style="7" bestFit="1" customWidth="1"/>
    <col min="11" max="11" width="20.28515625" style="7" bestFit="1" customWidth="1"/>
    <col min="12" max="12" width="10.28515625" style="7" bestFit="1" customWidth="1"/>
    <col min="13" max="13" width="19" style="7" bestFit="1" customWidth="1"/>
    <col min="14" max="14" width="20.28515625" style="7" bestFit="1" customWidth="1"/>
    <col min="15" max="16" width="9.140625" style="7"/>
    <col min="17" max="17" width="20.28515625" style="7" bestFit="1" customWidth="1"/>
    <col min="18" max="18" width="10.28515625" style="7" bestFit="1" customWidth="1"/>
    <col min="19" max="19" width="19" style="7" bestFit="1" customWidth="1"/>
    <col min="20" max="20" width="9.140625" style="7"/>
    <col min="21" max="21" width="20.28515625" style="7" bestFit="1" customWidth="1"/>
    <col min="22" max="16384" width="9.140625" style="7"/>
  </cols>
  <sheetData>
    <row r="1" spans="1:10" s="3" customFormat="1" ht="16.5" customHeight="1">
      <c r="A1" s="121" t="s">
        <v>156</v>
      </c>
      <c r="B1" s="121"/>
      <c r="C1" s="121"/>
      <c r="D1" s="121"/>
      <c r="E1" s="121"/>
      <c r="F1" s="121"/>
      <c r="G1" s="121"/>
      <c r="H1" s="121"/>
      <c r="I1" s="121"/>
      <c r="J1" s="121"/>
    </row>
    <row r="2" spans="1:10" s="5" customFormat="1" ht="12.75">
      <c r="A2" s="4"/>
      <c r="B2" s="4"/>
      <c r="C2" s="42"/>
    </row>
    <row r="3" spans="1:10" s="67" customFormat="1" ht="18" customHeight="1">
      <c r="A3" s="96" t="s">
        <v>30</v>
      </c>
      <c r="B3" s="96" t="s">
        <v>151</v>
      </c>
      <c r="C3" s="97" t="s">
        <v>64</v>
      </c>
      <c r="E3" s="96" t="s">
        <v>30</v>
      </c>
      <c r="F3" s="96" t="s">
        <v>151</v>
      </c>
      <c r="G3" s="97" t="s">
        <v>64</v>
      </c>
      <c r="H3" s="95"/>
      <c r="I3" s="95"/>
      <c r="J3" s="95"/>
    </row>
    <row r="4" spans="1:10" s="70" customFormat="1" ht="18" customHeight="1">
      <c r="A4" s="72" t="s">
        <v>72</v>
      </c>
      <c r="B4" s="72" t="s">
        <v>152</v>
      </c>
      <c r="C4" s="100">
        <v>6.6174732590320904</v>
      </c>
      <c r="E4" s="72" t="s">
        <v>72</v>
      </c>
      <c r="F4" s="72" t="s">
        <v>152</v>
      </c>
      <c r="G4" s="100">
        <v>85.406635613681203</v>
      </c>
      <c r="H4" s="21"/>
      <c r="I4" s="21"/>
      <c r="J4" s="21"/>
    </row>
    <row r="5" spans="1:10" s="5" customFormat="1" ht="12.75">
      <c r="A5" s="9"/>
      <c r="B5" s="9"/>
      <c r="C5" s="62"/>
      <c r="E5" s="4"/>
      <c r="F5" s="4"/>
      <c r="G5" s="52"/>
    </row>
    <row r="6" spans="1:10" s="5" customFormat="1" ht="18" customHeight="1">
      <c r="A6" s="53" t="s">
        <v>30</v>
      </c>
      <c r="B6" s="53" t="s">
        <v>151</v>
      </c>
      <c r="C6" s="68" t="s">
        <v>64</v>
      </c>
      <c r="E6" s="56" t="s">
        <v>30</v>
      </c>
      <c r="F6" s="56" t="s">
        <v>151</v>
      </c>
      <c r="G6" s="68" t="s">
        <v>64</v>
      </c>
    </row>
    <row r="7" spans="1:10" s="5" customFormat="1" ht="19.5" customHeight="1">
      <c r="A7" s="105" t="s">
        <v>80</v>
      </c>
      <c r="B7" s="94" t="s">
        <v>118</v>
      </c>
      <c r="C7" s="74">
        <v>-13.706422018348601</v>
      </c>
      <c r="D7" s="90"/>
      <c r="E7" s="10" t="s">
        <v>6</v>
      </c>
      <c r="F7" s="10" t="s">
        <v>138</v>
      </c>
      <c r="G7" s="88">
        <v>46.222576785001998</v>
      </c>
      <c r="H7" s="104" t="s">
        <v>80</v>
      </c>
      <c r="I7" s="11">
        <v>63.642541624193001</v>
      </c>
    </row>
    <row r="8" spans="1:10" s="5" customFormat="1" ht="12.75" customHeight="1">
      <c r="A8" s="71" t="s">
        <v>2</v>
      </c>
      <c r="B8" s="94" t="s">
        <v>119</v>
      </c>
      <c r="C8" s="74">
        <v>-12.0403054199524</v>
      </c>
      <c r="D8" s="90"/>
      <c r="E8" s="10" t="s">
        <v>13</v>
      </c>
      <c r="F8" s="10" t="s">
        <v>139</v>
      </c>
      <c r="G8" s="62">
        <v>54.003677489231997</v>
      </c>
      <c r="H8" s="104" t="s">
        <v>2</v>
      </c>
      <c r="I8" s="11">
        <v>67.699543505325806</v>
      </c>
    </row>
    <row r="9" spans="1:10" s="5" customFormat="1" ht="12.75" customHeight="1">
      <c r="A9" s="71" t="s">
        <v>95</v>
      </c>
      <c r="B9" s="94" t="s">
        <v>120</v>
      </c>
      <c r="C9" s="74">
        <v>-8.0273816314888808</v>
      </c>
      <c r="D9" s="90"/>
      <c r="E9" s="10" t="s">
        <v>80</v>
      </c>
      <c r="F9" s="10" t="s">
        <v>118</v>
      </c>
      <c r="G9" s="62">
        <v>63.642541624193001</v>
      </c>
      <c r="H9" s="104" t="s">
        <v>95</v>
      </c>
      <c r="I9" s="11">
        <v>80.2528334786399</v>
      </c>
    </row>
    <row r="10" spans="1:10" s="5" customFormat="1" ht="12.75" customHeight="1">
      <c r="A10" s="71" t="s">
        <v>11</v>
      </c>
      <c r="B10" s="94" t="s">
        <v>121</v>
      </c>
      <c r="C10" s="74">
        <v>-7.4626318874560402</v>
      </c>
      <c r="D10" s="90"/>
      <c r="E10" s="10" t="s">
        <v>5</v>
      </c>
      <c r="F10" s="10" t="s">
        <v>145</v>
      </c>
      <c r="G10" s="62">
        <v>66.016833766555294</v>
      </c>
      <c r="H10" s="104" t="s">
        <v>11</v>
      </c>
      <c r="I10" s="11">
        <v>87.532851511169497</v>
      </c>
    </row>
    <row r="11" spans="1:10" s="5" customFormat="1" ht="12.75" customHeight="1">
      <c r="A11" s="71" t="s">
        <v>7</v>
      </c>
      <c r="B11" s="94" t="s">
        <v>122</v>
      </c>
      <c r="C11" s="74">
        <v>-6.7105116486456398</v>
      </c>
      <c r="D11" s="90"/>
      <c r="E11" s="10" t="s">
        <v>2</v>
      </c>
      <c r="F11" s="10" t="s">
        <v>119</v>
      </c>
      <c r="G11" s="62">
        <v>67.699543505325806</v>
      </c>
      <c r="H11" s="104" t="s">
        <v>7</v>
      </c>
      <c r="I11" s="11">
        <v>75.440103048518694</v>
      </c>
    </row>
    <row r="12" spans="1:10" s="5" customFormat="1" ht="19.5" customHeight="1">
      <c r="A12" s="71" t="s">
        <v>96</v>
      </c>
      <c r="B12" s="94" t="s">
        <v>123</v>
      </c>
      <c r="C12" s="74">
        <v>-4.7199253134169101</v>
      </c>
      <c r="D12" s="90"/>
      <c r="E12" s="10" t="s">
        <v>96</v>
      </c>
      <c r="F12" s="10" t="s">
        <v>123</v>
      </c>
      <c r="G12" s="62">
        <v>73.740486823070597</v>
      </c>
      <c r="H12" s="104" t="s">
        <v>96</v>
      </c>
      <c r="I12" s="11">
        <v>73.740486823070597</v>
      </c>
    </row>
    <row r="13" spans="1:10" s="5" customFormat="1" ht="12.75" customHeight="1">
      <c r="A13" s="71" t="s">
        <v>9</v>
      </c>
      <c r="B13" s="94" t="s">
        <v>124</v>
      </c>
      <c r="C13" s="74">
        <v>-3.9064930811430401</v>
      </c>
      <c r="D13" s="90"/>
      <c r="E13" s="10" t="s">
        <v>7</v>
      </c>
      <c r="F13" s="10" t="s">
        <v>122</v>
      </c>
      <c r="G13" s="62">
        <v>75.440103048518694</v>
      </c>
      <c r="H13" s="104" t="s">
        <v>9</v>
      </c>
      <c r="I13" s="11">
        <v>76.657320248347702</v>
      </c>
    </row>
    <row r="14" spans="1:10" s="5" customFormat="1" ht="12.75" customHeight="1">
      <c r="A14" s="71" t="s">
        <v>19</v>
      </c>
      <c r="B14" s="94" t="s">
        <v>125</v>
      </c>
      <c r="C14" s="74">
        <v>-3.0416096893924598</v>
      </c>
      <c r="D14" s="90"/>
      <c r="E14" s="10" t="s">
        <v>9</v>
      </c>
      <c r="F14" s="10" t="s">
        <v>124</v>
      </c>
      <c r="G14" s="62">
        <v>76.657320248347702</v>
      </c>
      <c r="H14" s="104" t="s">
        <v>19</v>
      </c>
      <c r="I14" s="11">
        <v>111.974454497073</v>
      </c>
    </row>
    <row r="15" spans="1:10" s="5" customFormat="1" ht="12.75" customHeight="1">
      <c r="A15" s="71" t="s">
        <v>14</v>
      </c>
      <c r="B15" s="94" t="s">
        <v>126</v>
      </c>
      <c r="C15" s="74">
        <v>-2.1558695458988701</v>
      </c>
      <c r="D15" s="90"/>
      <c r="E15" s="10" t="s">
        <v>8</v>
      </c>
      <c r="F15" s="10" t="s">
        <v>129</v>
      </c>
      <c r="G15" s="62">
        <v>79.061624649859894</v>
      </c>
      <c r="H15" s="104" t="s">
        <v>14</v>
      </c>
      <c r="I15" s="11">
        <v>81.803624104509097</v>
      </c>
    </row>
    <row r="16" spans="1:10" s="5" customFormat="1" ht="12.75" customHeight="1">
      <c r="A16" s="71" t="s">
        <v>4</v>
      </c>
      <c r="B16" s="94" t="s">
        <v>127</v>
      </c>
      <c r="C16" s="74">
        <v>-0.66322136089577999</v>
      </c>
      <c r="D16" s="90"/>
      <c r="E16" s="10" t="s">
        <v>95</v>
      </c>
      <c r="F16" s="10" t="s">
        <v>120</v>
      </c>
      <c r="G16" s="62">
        <v>80.2528334786399</v>
      </c>
      <c r="H16" s="104" t="s">
        <v>4</v>
      </c>
      <c r="I16" s="11">
        <v>108.196721311475</v>
      </c>
    </row>
    <row r="17" spans="1:9" s="5" customFormat="1" ht="19.5" customHeight="1">
      <c r="A17" s="71" t="s">
        <v>16</v>
      </c>
      <c r="B17" s="94" t="s">
        <v>128</v>
      </c>
      <c r="C17" s="74">
        <v>-0.41183431952662702</v>
      </c>
      <c r="D17" s="90"/>
      <c r="E17" s="10" t="s">
        <v>14</v>
      </c>
      <c r="F17" s="10" t="s">
        <v>126</v>
      </c>
      <c r="G17" s="62">
        <v>81.803624104509097</v>
      </c>
      <c r="H17" s="104" t="s">
        <v>16</v>
      </c>
      <c r="I17" s="11">
        <v>87.461826315110301</v>
      </c>
    </row>
    <row r="18" spans="1:9" s="5" customFormat="1" ht="12.75" customHeight="1">
      <c r="A18" s="71" t="s">
        <v>8</v>
      </c>
      <c r="B18" s="94" t="s">
        <v>129</v>
      </c>
      <c r="C18" s="74">
        <v>0.27492395109912199</v>
      </c>
      <c r="D18" s="90"/>
      <c r="E18" s="10" t="s">
        <v>98</v>
      </c>
      <c r="F18" s="10" t="s">
        <v>148</v>
      </c>
      <c r="G18" s="62">
        <v>83.4504557898005</v>
      </c>
      <c r="H18" s="104" t="s">
        <v>8</v>
      </c>
      <c r="I18" s="11">
        <v>79.061624649859894</v>
      </c>
    </row>
    <row r="19" spans="1:9" s="5" customFormat="1" ht="12.75" customHeight="1">
      <c r="A19" s="71" t="s">
        <v>24</v>
      </c>
      <c r="B19" s="94" t="s">
        <v>130</v>
      </c>
      <c r="C19" s="74">
        <v>2.40037071362373</v>
      </c>
      <c r="D19" s="90"/>
      <c r="E19" s="10" t="s">
        <v>72</v>
      </c>
      <c r="F19" s="10" t="s">
        <v>152</v>
      </c>
      <c r="G19" s="62">
        <v>85.406635613681203</v>
      </c>
      <c r="H19" s="104" t="s">
        <v>24</v>
      </c>
      <c r="I19" s="11">
        <v>101.213960546282</v>
      </c>
    </row>
    <row r="20" spans="1:9" s="5" customFormat="1" ht="12.75" customHeight="1">
      <c r="A20" s="71" t="s">
        <v>25</v>
      </c>
      <c r="B20" s="94" t="s">
        <v>131</v>
      </c>
      <c r="C20" s="74">
        <v>2.70080673447913</v>
      </c>
      <c r="D20" s="90"/>
      <c r="E20" s="54" t="s">
        <v>16</v>
      </c>
      <c r="F20" s="54" t="s">
        <v>128</v>
      </c>
      <c r="G20" s="62">
        <v>87.461826315110301</v>
      </c>
      <c r="H20" s="104" t="s">
        <v>25</v>
      </c>
      <c r="I20" s="11">
        <v>89.496887966805005</v>
      </c>
    </row>
    <row r="21" spans="1:9" s="5" customFormat="1" ht="12.75" customHeight="1">
      <c r="A21" s="71" t="s">
        <v>21</v>
      </c>
      <c r="B21" s="94" t="s">
        <v>132</v>
      </c>
      <c r="C21" s="74">
        <v>3.3855328642526201</v>
      </c>
      <c r="D21" s="90"/>
      <c r="E21" s="10" t="s">
        <v>11</v>
      </c>
      <c r="F21" s="10" t="s">
        <v>121</v>
      </c>
      <c r="G21" s="62">
        <v>87.532851511169497</v>
      </c>
      <c r="H21" s="104" t="s">
        <v>21</v>
      </c>
      <c r="I21" s="11">
        <v>104.788949318958</v>
      </c>
    </row>
    <row r="22" spans="1:9" s="5" customFormat="1" ht="19.5" customHeight="1">
      <c r="A22" s="71" t="s">
        <v>17</v>
      </c>
      <c r="B22" s="94" t="s">
        <v>133</v>
      </c>
      <c r="C22" s="74">
        <v>3.47695734109988</v>
      </c>
      <c r="D22" s="90"/>
      <c r="E22" s="10" t="s">
        <v>17</v>
      </c>
      <c r="F22" s="10" t="s">
        <v>133</v>
      </c>
      <c r="G22" s="62">
        <v>88.397597702149895</v>
      </c>
      <c r="H22" s="104" t="s">
        <v>17</v>
      </c>
      <c r="I22" s="11">
        <v>88.397597702149895</v>
      </c>
    </row>
    <row r="23" spans="1:9" s="5" customFormat="1" ht="12.75" customHeight="1">
      <c r="A23" s="71" t="s">
        <v>20</v>
      </c>
      <c r="B23" s="94" t="s">
        <v>134</v>
      </c>
      <c r="C23" s="74">
        <v>3.5962575325087198</v>
      </c>
      <c r="D23" s="90"/>
      <c r="E23" s="10" t="s">
        <v>15</v>
      </c>
      <c r="F23" s="10" t="s">
        <v>144</v>
      </c>
      <c r="G23" s="62">
        <v>88.586313047596505</v>
      </c>
      <c r="H23" s="104" t="s">
        <v>20</v>
      </c>
      <c r="I23" s="11">
        <v>95.171981017374605</v>
      </c>
    </row>
    <row r="24" spans="1:9" s="5" customFormat="1" ht="12.75" customHeight="1">
      <c r="A24" s="71" t="s">
        <v>12</v>
      </c>
      <c r="B24" s="94" t="s">
        <v>135</v>
      </c>
      <c r="C24" s="74">
        <v>4.1257781998522702</v>
      </c>
      <c r="D24" s="90"/>
      <c r="E24" s="10" t="s">
        <v>25</v>
      </c>
      <c r="F24" s="10" t="s">
        <v>131</v>
      </c>
      <c r="G24" s="62">
        <v>89.496887966805005</v>
      </c>
      <c r="H24" s="104" t="s">
        <v>12</v>
      </c>
      <c r="I24" s="11">
        <v>97.027827116637098</v>
      </c>
    </row>
    <row r="25" spans="1:9" s="5" customFormat="1" ht="12.75" customHeight="1">
      <c r="A25" s="71" t="s">
        <v>23</v>
      </c>
      <c r="B25" s="94" t="s">
        <v>136</v>
      </c>
      <c r="C25" s="74">
        <v>5.3677331518039502</v>
      </c>
      <c r="D25" s="90"/>
      <c r="E25" s="10" t="s">
        <v>22</v>
      </c>
      <c r="F25" s="10" t="s">
        <v>142</v>
      </c>
      <c r="G25" s="62">
        <v>89.836152923937703</v>
      </c>
      <c r="H25" s="104" t="s">
        <v>23</v>
      </c>
      <c r="I25" s="11">
        <v>91.187639975331905</v>
      </c>
    </row>
    <row r="26" spans="1:9" s="5" customFormat="1" ht="12.75" customHeight="1">
      <c r="A26" s="71" t="s">
        <v>3</v>
      </c>
      <c r="B26" s="94" t="s">
        <v>137</v>
      </c>
      <c r="C26" s="74">
        <v>5.8635554306063202</v>
      </c>
      <c r="D26" s="90"/>
      <c r="E26" s="10" t="s">
        <v>23</v>
      </c>
      <c r="F26" s="10" t="s">
        <v>136</v>
      </c>
      <c r="G26" s="62">
        <v>91.187639975331905</v>
      </c>
      <c r="H26" s="104" t="s">
        <v>3</v>
      </c>
      <c r="I26" s="11">
        <v>95.034134480501294</v>
      </c>
    </row>
    <row r="27" spans="1:9" s="5" customFormat="1" ht="19.5" customHeight="1">
      <c r="A27" s="71" t="s">
        <v>6</v>
      </c>
      <c r="B27" s="94" t="s">
        <v>138</v>
      </c>
      <c r="C27" s="74">
        <v>5.9049483561736302</v>
      </c>
      <c r="D27" s="90"/>
      <c r="E27" s="10" t="s">
        <v>97</v>
      </c>
      <c r="F27" s="10" t="s">
        <v>143</v>
      </c>
      <c r="G27" s="62">
        <v>91.642228739002903</v>
      </c>
      <c r="H27" s="104" t="s">
        <v>6</v>
      </c>
      <c r="I27" s="11">
        <v>46.222576785001998</v>
      </c>
    </row>
    <row r="28" spans="1:9" s="42" customFormat="1" ht="12.75" customHeight="1">
      <c r="A28" s="71" t="s">
        <v>72</v>
      </c>
      <c r="B28" s="94" t="s">
        <v>152</v>
      </c>
      <c r="C28" s="74">
        <v>6.6174732590320904</v>
      </c>
      <c r="D28" s="90"/>
      <c r="E28" s="10" t="s">
        <v>18</v>
      </c>
      <c r="F28" s="10" t="s">
        <v>140</v>
      </c>
      <c r="G28" s="62">
        <v>93.544428080510599</v>
      </c>
      <c r="H28" s="104" t="s">
        <v>72</v>
      </c>
      <c r="I28" s="11">
        <v>85.406635613681203</v>
      </c>
    </row>
    <row r="29" spans="1:9" s="5" customFormat="1" ht="12.75" customHeight="1">
      <c r="A29" s="71" t="s">
        <v>13</v>
      </c>
      <c r="B29" s="94" t="s">
        <v>139</v>
      </c>
      <c r="C29" s="74">
        <v>6.7051897805349903</v>
      </c>
      <c r="D29" s="90"/>
      <c r="E29" s="10" t="s">
        <v>3</v>
      </c>
      <c r="F29" s="10" t="s">
        <v>137</v>
      </c>
      <c r="G29" s="62">
        <v>95.034134480501294</v>
      </c>
      <c r="H29" s="104" t="s">
        <v>13</v>
      </c>
      <c r="I29" s="11">
        <v>54.003677489231997</v>
      </c>
    </row>
    <row r="30" spans="1:9" s="5" customFormat="1" ht="12.75" customHeight="1">
      <c r="A30" s="71" t="s">
        <v>18</v>
      </c>
      <c r="B30" s="94" t="s">
        <v>140</v>
      </c>
      <c r="C30" s="74">
        <v>8.3581710951867603</v>
      </c>
      <c r="D30" s="90"/>
      <c r="E30" s="10" t="s">
        <v>20</v>
      </c>
      <c r="F30" s="10" t="s">
        <v>134</v>
      </c>
      <c r="G30" s="62">
        <v>95.171981017374605</v>
      </c>
      <c r="H30" s="104" t="s">
        <v>18</v>
      </c>
      <c r="I30" s="11">
        <v>93.544428080510599</v>
      </c>
    </row>
    <row r="31" spans="1:9" s="5" customFormat="1" ht="12.75" customHeight="1">
      <c r="A31" s="71" t="s">
        <v>28</v>
      </c>
      <c r="B31" s="94" t="s">
        <v>141</v>
      </c>
      <c r="C31" s="74">
        <v>8.6472911963882595</v>
      </c>
      <c r="D31" s="90"/>
      <c r="E31" s="10" t="s">
        <v>12</v>
      </c>
      <c r="F31" s="10" t="s">
        <v>135</v>
      </c>
      <c r="G31" s="62">
        <v>97.027827116637098</v>
      </c>
      <c r="H31" s="104" t="s">
        <v>28</v>
      </c>
      <c r="I31" s="11">
        <v>130.77205882352899</v>
      </c>
    </row>
    <row r="32" spans="1:9" s="5" customFormat="1" ht="19.5" customHeight="1">
      <c r="A32" s="71" t="s">
        <v>22</v>
      </c>
      <c r="B32" s="94" t="s">
        <v>142</v>
      </c>
      <c r="C32" s="74">
        <v>10.7331730769231</v>
      </c>
      <c r="D32" s="90"/>
      <c r="E32" s="10" t="s">
        <v>24</v>
      </c>
      <c r="F32" s="10" t="s">
        <v>130</v>
      </c>
      <c r="G32" s="62">
        <v>101.213960546282</v>
      </c>
      <c r="H32" s="104" t="s">
        <v>22</v>
      </c>
      <c r="I32" s="11">
        <v>89.836152923937703</v>
      </c>
    </row>
    <row r="33" spans="1:9" s="5" customFormat="1" ht="12.75" customHeight="1">
      <c r="A33" s="71" t="s">
        <v>97</v>
      </c>
      <c r="B33" s="94" t="s">
        <v>143</v>
      </c>
      <c r="C33" s="74">
        <v>12.1916336533942</v>
      </c>
      <c r="D33" s="90"/>
      <c r="E33" s="10" t="s">
        <v>27</v>
      </c>
      <c r="F33" s="10" t="s">
        <v>146</v>
      </c>
      <c r="G33" s="62">
        <v>103.830416003637</v>
      </c>
      <c r="H33" s="104" t="s">
        <v>97</v>
      </c>
      <c r="I33" s="11">
        <v>91.642228739002903</v>
      </c>
    </row>
    <row r="34" spans="1:9" s="5" customFormat="1" ht="12.75" customHeight="1">
      <c r="A34" s="71" t="s">
        <v>15</v>
      </c>
      <c r="B34" s="94" t="s">
        <v>144</v>
      </c>
      <c r="C34" s="74">
        <v>13.328644086137899</v>
      </c>
      <c r="D34" s="90"/>
      <c r="E34" s="10" t="s">
        <v>21</v>
      </c>
      <c r="F34" s="10" t="s">
        <v>132</v>
      </c>
      <c r="G34" s="62">
        <v>104.788949318958</v>
      </c>
      <c r="H34" s="104" t="s">
        <v>15</v>
      </c>
      <c r="I34" s="11">
        <v>88.586313047596505</v>
      </c>
    </row>
    <row r="35" spans="1:9" s="5" customFormat="1" ht="12.75" customHeight="1">
      <c r="A35" s="71" t="s">
        <v>5</v>
      </c>
      <c r="B35" s="94" t="s">
        <v>145</v>
      </c>
      <c r="C35" s="74">
        <v>17.0553031626769</v>
      </c>
      <c r="D35" s="90"/>
      <c r="E35" s="10" t="s">
        <v>10</v>
      </c>
      <c r="F35" s="10" t="s">
        <v>149</v>
      </c>
      <c r="G35" s="62">
        <v>106.24428876028</v>
      </c>
      <c r="H35" s="104" t="s">
        <v>5</v>
      </c>
      <c r="I35" s="11">
        <v>66.016833766555294</v>
      </c>
    </row>
    <row r="36" spans="1:9" s="5" customFormat="1" ht="12.75" customHeight="1">
      <c r="A36" s="71" t="s">
        <v>27</v>
      </c>
      <c r="B36" s="94" t="s">
        <v>146</v>
      </c>
      <c r="C36" s="74">
        <v>17.825448133999402</v>
      </c>
      <c r="D36" s="90"/>
      <c r="E36" s="10" t="s">
        <v>26</v>
      </c>
      <c r="F36" s="10" t="s">
        <v>147</v>
      </c>
      <c r="G36" s="62">
        <v>107.679233621755</v>
      </c>
      <c r="H36" s="104" t="s">
        <v>27</v>
      </c>
      <c r="I36" s="11">
        <v>103.830416003637</v>
      </c>
    </row>
    <row r="37" spans="1:9" s="5" customFormat="1" ht="19.5" customHeight="1">
      <c r="A37" s="71" t="s">
        <v>26</v>
      </c>
      <c r="B37" s="94" t="s">
        <v>147</v>
      </c>
      <c r="C37" s="74">
        <v>19.712509116032699</v>
      </c>
      <c r="D37" s="90"/>
      <c r="E37" s="10" t="s">
        <v>4</v>
      </c>
      <c r="F37" s="10" t="s">
        <v>127</v>
      </c>
      <c r="G37" s="62">
        <v>108.196721311475</v>
      </c>
      <c r="H37" s="104" t="s">
        <v>26</v>
      </c>
      <c r="I37" s="11">
        <v>107.679233621755</v>
      </c>
    </row>
    <row r="38" spans="1:9" s="5" customFormat="1" ht="12.75" customHeight="1">
      <c r="A38" s="71" t="s">
        <v>98</v>
      </c>
      <c r="B38" s="94" t="s">
        <v>148</v>
      </c>
      <c r="C38" s="74">
        <v>20.7267412354601</v>
      </c>
      <c r="D38" s="90"/>
      <c r="E38" s="10" t="s">
        <v>19</v>
      </c>
      <c r="F38" s="10" t="s">
        <v>125</v>
      </c>
      <c r="G38" s="62">
        <v>111.974454497073</v>
      </c>
      <c r="H38" s="104" t="s">
        <v>98</v>
      </c>
      <c r="I38" s="11">
        <v>83.4504557898005</v>
      </c>
    </row>
    <row r="39" spans="1:9" s="5" customFormat="1" ht="12.75" customHeight="1">
      <c r="A39" s="73" t="s">
        <v>10</v>
      </c>
      <c r="B39" s="73" t="s">
        <v>149</v>
      </c>
      <c r="C39" s="75">
        <v>25.6889352818372</v>
      </c>
      <c r="D39" s="90"/>
      <c r="E39" s="57" t="s">
        <v>28</v>
      </c>
      <c r="F39" s="57" t="s">
        <v>141</v>
      </c>
      <c r="G39" s="63">
        <v>130.77205882352899</v>
      </c>
      <c r="H39" s="73" t="s">
        <v>10</v>
      </c>
      <c r="I39" s="11">
        <v>106.24428876028</v>
      </c>
    </row>
    <row r="40" spans="1:9" s="5" customFormat="1" ht="12.75">
      <c r="C40" s="52"/>
      <c r="H40" s="42"/>
    </row>
    <row r="41" spans="1:9">
      <c r="A41" s="107" t="str">
        <f>'Metadata Text'!B7</f>
        <v>© Crown Copyright 2016</v>
      </c>
      <c r="B41" s="107"/>
      <c r="C41" s="107"/>
      <c r="D41" s="107"/>
      <c r="F41" s="107"/>
      <c r="G41" s="107"/>
      <c r="H41" s="108"/>
      <c r="I41" s="108"/>
    </row>
    <row r="43" spans="1:9" ht="10.5" customHeight="1">
      <c r="E43" s="106"/>
      <c r="F43" s="106"/>
    </row>
    <row r="44" spans="1:9" ht="10.5" customHeight="1"/>
    <row r="45" spans="1:9" ht="10.5" customHeight="1"/>
  </sheetData>
  <mergeCells count="3">
    <mergeCell ref="F41:I41"/>
    <mergeCell ref="A41:D41"/>
    <mergeCell ref="A1:J1"/>
  </mergeCells>
  <phoneticPr fontId="12"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N3:N5"/>
  <sheetViews>
    <sheetView workbookViewId="0">
      <selection sqref="A1:J1"/>
    </sheetView>
  </sheetViews>
  <sheetFormatPr defaultRowHeight="12.75"/>
  <cols>
    <col min="1" max="16384" width="9.140625" style="18"/>
  </cols>
  <sheetData>
    <row r="3" spans="14:14">
      <c r="N3" s="61"/>
    </row>
    <row r="4" spans="14:14">
      <c r="N4" s="78"/>
    </row>
    <row r="5" spans="14:14">
      <c r="N5" s="61"/>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zoomScale="70" zoomScaleNormal="70" workbookViewId="0">
      <selection sqref="A1:J1"/>
    </sheetView>
  </sheetViews>
  <sheetFormatPr defaultRowHeight="12.75"/>
  <cols>
    <col min="1" max="16384" width="9.140625" style="18"/>
  </cols>
  <sheetData>
    <row r="1" spans="1:21" s="23" customFormat="1" ht="18">
      <c r="A1" s="123" t="str">
        <f>'Fig 8 data'!A1:Q1</f>
        <v>Figure 8: Projected percentage change in population by age structure, council area, 2014 to 2039</v>
      </c>
      <c r="B1" s="123"/>
      <c r="C1" s="123"/>
      <c r="D1" s="123"/>
      <c r="E1" s="123"/>
      <c r="F1" s="123"/>
      <c r="G1" s="123"/>
      <c r="H1" s="123"/>
      <c r="I1" s="123"/>
      <c r="J1" s="123"/>
      <c r="K1" s="123"/>
      <c r="L1" s="123"/>
      <c r="M1" s="123"/>
      <c r="N1" s="123"/>
      <c r="O1" s="123"/>
      <c r="P1" s="123"/>
      <c r="Q1" s="123"/>
      <c r="R1" s="123"/>
      <c r="S1" s="123"/>
      <c r="T1" s="123"/>
      <c r="U1" s="123"/>
    </row>
    <row r="52" spans="1:22" ht="15">
      <c r="A52" s="81" t="s">
        <v>45</v>
      </c>
    </row>
    <row r="53" spans="1:22" ht="44.25" customHeight="1">
      <c r="A53" s="124" t="str">
        <f>'Metadata Text'!B12&amp;" "&amp;'Metadata Text'!B13</f>
        <v>Estimates based on State Pension Age. As set out in the 2014 Pensions Act, between 2014 and 2018, the state pension age will rise from 62 to 65 for women. Then between 2019 and 2020, it will rise from 65 years to 66 years for both men and women. A further rise in state pension age to 67 will take place between 2026 and 2028. Between 2044 and 2046, state pension age will increase from 67 to 68. The UK Government plan to review state pension age every five years in line with life expectancy and other factors.</v>
      </c>
      <c r="B53" s="124"/>
      <c r="C53" s="124"/>
      <c r="D53" s="124"/>
      <c r="E53" s="124"/>
      <c r="F53" s="124"/>
      <c r="G53" s="124"/>
      <c r="H53" s="124"/>
      <c r="I53" s="124"/>
      <c r="J53" s="124"/>
      <c r="K53" s="124"/>
      <c r="L53" s="124"/>
      <c r="M53" s="124"/>
      <c r="N53" s="124"/>
      <c r="O53" s="124"/>
      <c r="P53" s="124"/>
      <c r="Q53" s="124"/>
      <c r="R53" s="124"/>
      <c r="S53" s="124"/>
      <c r="T53" s="124"/>
      <c r="U53" s="124"/>
      <c r="V53" s="79"/>
    </row>
    <row r="55" spans="1:22" ht="15.75">
      <c r="A55" s="80"/>
    </row>
    <row r="56" spans="1:22" ht="15.75">
      <c r="A56" s="80"/>
      <c r="C56" s="18" t="s">
        <v>155</v>
      </c>
    </row>
    <row r="57" spans="1:22" ht="15.75">
      <c r="A57" s="80"/>
    </row>
    <row r="58" spans="1:22" ht="15.75">
      <c r="A58" s="101"/>
    </row>
  </sheetData>
  <mergeCells count="2">
    <mergeCell ref="A1:U1"/>
    <mergeCell ref="A53:U53"/>
  </mergeCells>
  <pageMargins left="0.7" right="0.7" top="0.75" bottom="0.75" header="0.3" footer="0.3"/>
  <pageSetup paperSize="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49"/>
  <sheetViews>
    <sheetView workbookViewId="0">
      <selection sqref="A1:J1"/>
    </sheetView>
  </sheetViews>
  <sheetFormatPr defaultRowHeight="15"/>
  <cols>
    <col min="1" max="1" width="23" style="7" customWidth="1"/>
    <col min="2" max="2" width="14" style="7" customWidth="1"/>
    <col min="3" max="3" width="18.7109375" style="3" customWidth="1"/>
    <col min="4" max="4" width="4.7109375" style="7" customWidth="1"/>
    <col min="5" max="5" width="23" style="7" customWidth="1"/>
    <col min="6" max="6" width="14" style="7" customWidth="1"/>
    <col min="7" max="7" width="18.7109375" style="7" customWidth="1"/>
    <col min="8" max="8" width="4.7109375" style="7" customWidth="1"/>
    <col min="9" max="9" width="23" style="7" customWidth="1"/>
    <col min="10" max="10" width="14" style="7" customWidth="1"/>
    <col min="11" max="11" width="18.7109375" style="7" customWidth="1"/>
    <col min="12" max="12" width="9.140625" style="7"/>
    <col min="13" max="13" width="22.42578125" style="7" customWidth="1"/>
    <col min="14" max="16384" width="9.140625" style="7"/>
  </cols>
  <sheetData>
    <row r="1" spans="1:17" s="3" customFormat="1" ht="15.75">
      <c r="A1" s="121" t="str">
        <f>Contents!A11&amp;": "&amp;Contents!B11</f>
        <v>Figure 8: Projected percentage change in population by age structure, council area, 2014 to 2039</v>
      </c>
      <c r="B1" s="121"/>
      <c r="C1" s="121"/>
      <c r="D1" s="121"/>
      <c r="E1" s="121"/>
      <c r="F1" s="121"/>
      <c r="G1" s="121"/>
      <c r="H1" s="121"/>
      <c r="I1" s="121"/>
      <c r="J1" s="121"/>
      <c r="K1" s="121"/>
      <c r="L1" s="121"/>
      <c r="M1" s="121"/>
      <c r="N1" s="121"/>
      <c r="O1" s="121"/>
      <c r="P1" s="121"/>
      <c r="Q1" s="121"/>
    </row>
    <row r="2" spans="1:17" s="5" customFormat="1" ht="12.75">
      <c r="A2" s="4" t="s">
        <v>31</v>
      </c>
      <c r="B2" s="4"/>
      <c r="C2" s="42"/>
    </row>
    <row r="3" spans="1:17" s="5" customFormat="1" ht="12.75">
      <c r="A3" s="4"/>
      <c r="B3" s="4"/>
      <c r="C3" s="42"/>
    </row>
    <row r="4" spans="1:17" s="21" customFormat="1" ht="12.75">
      <c r="A4" s="122" t="s">
        <v>81</v>
      </c>
      <c r="B4" s="122"/>
      <c r="C4" s="122"/>
      <c r="E4" s="122" t="s">
        <v>29</v>
      </c>
      <c r="F4" s="122"/>
      <c r="G4" s="122"/>
      <c r="I4" s="122" t="s">
        <v>74</v>
      </c>
      <c r="J4" s="122"/>
      <c r="K4" s="122"/>
    </row>
    <row r="5" spans="1:17" s="91" customFormat="1" ht="24" customHeight="1">
      <c r="A5" s="99" t="s">
        <v>30</v>
      </c>
      <c r="B5" s="99" t="s">
        <v>151</v>
      </c>
      <c r="C5" s="98" t="s">
        <v>64</v>
      </c>
      <c r="E5" s="99" t="s">
        <v>30</v>
      </c>
      <c r="F5" s="99" t="s">
        <v>151</v>
      </c>
      <c r="G5" s="98" t="s">
        <v>64</v>
      </c>
      <c r="I5" s="96" t="s">
        <v>30</v>
      </c>
      <c r="J5" s="96" t="s">
        <v>151</v>
      </c>
      <c r="K5" s="97" t="s">
        <v>64</v>
      </c>
    </row>
    <row r="6" spans="1:17" s="70" customFormat="1" ht="18" customHeight="1">
      <c r="A6" s="72" t="s">
        <v>72</v>
      </c>
      <c r="B6" s="72" t="s">
        <v>152</v>
      </c>
      <c r="C6" s="100">
        <v>1.4370374110495601</v>
      </c>
      <c r="E6" s="72" t="s">
        <v>72</v>
      </c>
      <c r="F6" s="72" t="s">
        <v>152</v>
      </c>
      <c r="G6" s="100">
        <v>1.2242322603720901</v>
      </c>
      <c r="I6" s="72" t="s">
        <v>72</v>
      </c>
      <c r="J6" s="72" t="s">
        <v>152</v>
      </c>
      <c r="K6" s="100">
        <v>28.2707234012823</v>
      </c>
    </row>
    <row r="7" spans="1:17" s="5" customFormat="1" ht="12.75">
      <c r="A7" s="9"/>
      <c r="B7" s="9"/>
      <c r="C7" s="62"/>
      <c r="G7" s="69"/>
      <c r="I7" s="15"/>
      <c r="J7" s="15"/>
      <c r="K7" s="52"/>
    </row>
    <row r="8" spans="1:17" s="5" customFormat="1" ht="18" customHeight="1">
      <c r="A8" s="56" t="s">
        <v>30</v>
      </c>
      <c r="B8" s="56" t="s">
        <v>151</v>
      </c>
      <c r="C8" s="68" t="s">
        <v>64</v>
      </c>
      <c r="E8" s="56" t="s">
        <v>30</v>
      </c>
      <c r="F8" s="56" t="s">
        <v>151</v>
      </c>
      <c r="G8" s="68" t="s">
        <v>64</v>
      </c>
      <c r="I8" s="56" t="s">
        <v>30</v>
      </c>
      <c r="J8" s="56" t="s">
        <v>151</v>
      </c>
      <c r="K8" s="68" t="s">
        <v>64</v>
      </c>
    </row>
    <row r="9" spans="1:17" s="5" customFormat="1" ht="19.5" customHeight="1">
      <c r="A9" s="58" t="s">
        <v>80</v>
      </c>
      <c r="B9" s="10" t="s">
        <v>118</v>
      </c>
      <c r="C9" s="88">
        <v>-27.871812232001801</v>
      </c>
      <c r="E9" s="10" t="s">
        <v>2</v>
      </c>
      <c r="F9" s="10" t="s">
        <v>119</v>
      </c>
      <c r="G9" s="88">
        <v>-20.965138799225301</v>
      </c>
      <c r="I9" s="10" t="s">
        <v>6</v>
      </c>
      <c r="J9" s="10" t="s">
        <v>138</v>
      </c>
      <c r="K9" s="88">
        <v>8.5391974867913696</v>
      </c>
      <c r="L9" s="12"/>
      <c r="M9" s="104" t="s">
        <v>80</v>
      </c>
      <c r="N9" s="11">
        <f>VLOOKUP(M9,$I$9:$K$41,3,FALSE)</f>
        <v>10.9565711041726</v>
      </c>
    </row>
    <row r="10" spans="1:17" s="5" customFormat="1" ht="12.75" customHeight="1">
      <c r="A10" s="58" t="s">
        <v>2</v>
      </c>
      <c r="B10" s="10" t="s">
        <v>119</v>
      </c>
      <c r="C10" s="62">
        <v>-16.023738872403602</v>
      </c>
      <c r="E10" s="10" t="s">
        <v>80</v>
      </c>
      <c r="F10" s="10" t="s">
        <v>118</v>
      </c>
      <c r="G10" s="62">
        <v>-20.744309896658802</v>
      </c>
      <c r="I10" s="10" t="s">
        <v>80</v>
      </c>
      <c r="J10" s="10" t="s">
        <v>118</v>
      </c>
      <c r="K10" s="62">
        <v>10.9565711041726</v>
      </c>
      <c r="L10" s="12"/>
      <c r="M10" s="104" t="s">
        <v>2</v>
      </c>
      <c r="N10" s="11">
        <f t="shared" ref="N10:N41" si="0">VLOOKUP(M10,$I$9:$K$41,3,FALSE)</f>
        <v>16.758833459456302</v>
      </c>
    </row>
    <row r="11" spans="1:17" s="5" customFormat="1" ht="12.75" customHeight="1">
      <c r="A11" s="58" t="s">
        <v>11</v>
      </c>
      <c r="B11" s="10" t="s">
        <v>121</v>
      </c>
      <c r="C11" s="62">
        <v>-14.134109290085201</v>
      </c>
      <c r="E11" s="10" t="s">
        <v>95</v>
      </c>
      <c r="F11" s="10" t="s">
        <v>120</v>
      </c>
      <c r="G11" s="62">
        <v>-17.8322980149321</v>
      </c>
      <c r="I11" s="10" t="s">
        <v>96</v>
      </c>
      <c r="J11" s="10" t="s">
        <v>123</v>
      </c>
      <c r="K11" s="62">
        <v>16.112525392784601</v>
      </c>
      <c r="L11" s="12"/>
      <c r="M11" s="104" t="s">
        <v>95</v>
      </c>
      <c r="N11" s="11">
        <f t="shared" si="0"/>
        <v>16.559625065092899</v>
      </c>
    </row>
    <row r="12" spans="1:17" s="5" customFormat="1" ht="12.75" customHeight="1">
      <c r="A12" s="58" t="s">
        <v>95</v>
      </c>
      <c r="B12" s="10" t="s">
        <v>120</v>
      </c>
      <c r="C12" s="62">
        <v>-12.906077348066299</v>
      </c>
      <c r="E12" s="10" t="s">
        <v>11</v>
      </c>
      <c r="F12" s="10" t="s">
        <v>121</v>
      </c>
      <c r="G12" s="62">
        <v>-16.714216044867101</v>
      </c>
      <c r="I12" s="10" t="s">
        <v>95</v>
      </c>
      <c r="J12" s="10" t="s">
        <v>120</v>
      </c>
      <c r="K12" s="62">
        <v>16.559625065092899</v>
      </c>
      <c r="L12" s="12"/>
      <c r="M12" s="104" t="s">
        <v>11</v>
      </c>
      <c r="N12" s="11">
        <f t="shared" si="0"/>
        <v>21.958122929465102</v>
      </c>
    </row>
    <row r="13" spans="1:17" s="5" customFormat="1" ht="12.75" customHeight="1">
      <c r="A13" s="58" t="s">
        <v>7</v>
      </c>
      <c r="B13" s="10" t="s">
        <v>122</v>
      </c>
      <c r="C13" s="62">
        <v>-12.128933622117501</v>
      </c>
      <c r="E13" s="10" t="s">
        <v>7</v>
      </c>
      <c r="F13" s="10" t="s">
        <v>122</v>
      </c>
      <c r="G13" s="62">
        <v>-14.549335779687</v>
      </c>
      <c r="I13" s="10" t="s">
        <v>2</v>
      </c>
      <c r="J13" s="10" t="s">
        <v>119</v>
      </c>
      <c r="K13" s="62">
        <v>16.758833459456302</v>
      </c>
      <c r="L13" s="12"/>
      <c r="M13" s="104" t="s">
        <v>7</v>
      </c>
      <c r="N13" s="11">
        <f t="shared" si="0"/>
        <v>23.838651970685</v>
      </c>
    </row>
    <row r="14" spans="1:17" s="5" customFormat="1" ht="19.5" customHeight="1">
      <c r="A14" s="58" t="s">
        <v>4</v>
      </c>
      <c r="B14" s="10" t="s">
        <v>127</v>
      </c>
      <c r="C14" s="62">
        <v>-11.260738332946399</v>
      </c>
      <c r="E14" s="10" t="s">
        <v>96</v>
      </c>
      <c r="F14" s="10" t="s">
        <v>123</v>
      </c>
      <c r="G14" s="62">
        <v>-12.909666758468701</v>
      </c>
      <c r="I14" s="10" t="s">
        <v>5</v>
      </c>
      <c r="J14" s="10" t="s">
        <v>145</v>
      </c>
      <c r="K14" s="62">
        <v>20.539053317662098</v>
      </c>
      <c r="L14" s="12"/>
      <c r="M14" s="104" t="s">
        <v>96</v>
      </c>
      <c r="N14" s="11">
        <f t="shared" si="0"/>
        <v>16.112525392784601</v>
      </c>
    </row>
    <row r="15" spans="1:17" s="5" customFormat="1" ht="12.75" customHeight="1">
      <c r="A15" s="58" t="s">
        <v>19</v>
      </c>
      <c r="B15" s="10" t="s">
        <v>125</v>
      </c>
      <c r="C15" s="62">
        <v>-9.5521074061846605</v>
      </c>
      <c r="E15" s="10" t="s">
        <v>19</v>
      </c>
      <c r="F15" s="10" t="s">
        <v>125</v>
      </c>
      <c r="G15" s="62">
        <v>-12.520044018236099</v>
      </c>
      <c r="I15" s="10" t="s">
        <v>14</v>
      </c>
      <c r="J15" s="10" t="s">
        <v>126</v>
      </c>
      <c r="K15" s="62">
        <v>21.107278492038599</v>
      </c>
      <c r="L15" s="12"/>
      <c r="M15" s="104" t="s">
        <v>9</v>
      </c>
      <c r="N15" s="11">
        <f t="shared" si="0"/>
        <v>21.223333070928099</v>
      </c>
    </row>
    <row r="16" spans="1:17" s="5" customFormat="1" ht="12.75" customHeight="1">
      <c r="A16" s="58" t="s">
        <v>9</v>
      </c>
      <c r="B16" s="10" t="s">
        <v>124</v>
      </c>
      <c r="C16" s="62">
        <v>-9.1360007558221898</v>
      </c>
      <c r="E16" s="10" t="s">
        <v>9</v>
      </c>
      <c r="F16" s="10" t="s">
        <v>124</v>
      </c>
      <c r="G16" s="62">
        <v>-10.8914036132619</v>
      </c>
      <c r="I16" s="10" t="s">
        <v>9</v>
      </c>
      <c r="J16" s="10" t="s">
        <v>124</v>
      </c>
      <c r="K16" s="62">
        <v>21.223333070928099</v>
      </c>
      <c r="L16" s="12"/>
      <c r="M16" s="104" t="s">
        <v>19</v>
      </c>
      <c r="N16" s="11">
        <f t="shared" si="0"/>
        <v>31.977082928723998</v>
      </c>
    </row>
    <row r="17" spans="1:16" s="5" customFormat="1" ht="12.75" customHeight="1">
      <c r="A17" s="58" t="s">
        <v>16</v>
      </c>
      <c r="B17" s="10" t="s">
        <v>128</v>
      </c>
      <c r="C17" s="62">
        <v>-9.0268271575800494</v>
      </c>
      <c r="E17" s="10" t="s">
        <v>14</v>
      </c>
      <c r="F17" s="10" t="s">
        <v>126</v>
      </c>
      <c r="G17" s="62">
        <v>-10.8355051821323</v>
      </c>
      <c r="I17" s="10" t="s">
        <v>11</v>
      </c>
      <c r="J17" s="10" t="s">
        <v>121</v>
      </c>
      <c r="K17" s="62">
        <v>21.958122929465102</v>
      </c>
      <c r="L17" s="12"/>
      <c r="M17" s="104" t="s">
        <v>14</v>
      </c>
      <c r="N17" s="11">
        <f t="shared" si="0"/>
        <v>21.107278492038599</v>
      </c>
    </row>
    <row r="18" spans="1:16" s="5" customFormat="1" ht="12.75" customHeight="1">
      <c r="A18" s="58" t="s">
        <v>96</v>
      </c>
      <c r="B18" s="10" t="s">
        <v>123</v>
      </c>
      <c r="C18" s="62">
        <v>-8.7516195093409106</v>
      </c>
      <c r="E18" s="10" t="s">
        <v>4</v>
      </c>
      <c r="F18" s="10" t="s">
        <v>127</v>
      </c>
      <c r="G18" s="62">
        <v>-8.1814357823892294</v>
      </c>
      <c r="I18" s="10" t="s">
        <v>13</v>
      </c>
      <c r="J18" s="10" t="s">
        <v>139</v>
      </c>
      <c r="K18" s="62">
        <v>22.188260040754599</v>
      </c>
      <c r="L18" s="12"/>
      <c r="M18" s="104" t="s">
        <v>4</v>
      </c>
      <c r="N18" s="11">
        <f t="shared" si="0"/>
        <v>32.221983222198297</v>
      </c>
    </row>
    <row r="19" spans="1:16" s="5" customFormat="1" ht="19.5" customHeight="1">
      <c r="A19" s="58" t="s">
        <v>12</v>
      </c>
      <c r="B19" s="10" t="s">
        <v>135</v>
      </c>
      <c r="C19" s="62">
        <v>-8.1068048942197599</v>
      </c>
      <c r="E19" s="10" t="s">
        <v>25</v>
      </c>
      <c r="F19" s="10" t="s">
        <v>131</v>
      </c>
      <c r="G19" s="62">
        <v>-7.3993093776859604</v>
      </c>
      <c r="I19" s="10" t="s">
        <v>7</v>
      </c>
      <c r="J19" s="10" t="s">
        <v>122</v>
      </c>
      <c r="K19" s="62">
        <v>23.838651970685</v>
      </c>
      <c r="L19" s="12"/>
      <c r="M19" s="104" t="s">
        <v>16</v>
      </c>
      <c r="N19" s="11">
        <f t="shared" si="0"/>
        <v>30.559193620583901</v>
      </c>
    </row>
    <row r="20" spans="1:16" s="5" customFormat="1" ht="12.75" customHeight="1">
      <c r="A20" s="58" t="s">
        <v>14</v>
      </c>
      <c r="B20" s="10" t="s">
        <v>126</v>
      </c>
      <c r="C20" s="62">
        <v>-7.4749060730107102</v>
      </c>
      <c r="E20" s="10" t="s">
        <v>8</v>
      </c>
      <c r="F20" s="10" t="s">
        <v>129</v>
      </c>
      <c r="G20" s="62">
        <v>-7.0373786540762202</v>
      </c>
      <c r="I20" s="10" t="s">
        <v>17</v>
      </c>
      <c r="J20" s="10" t="s">
        <v>133</v>
      </c>
      <c r="K20" s="62">
        <v>25.202726946537499</v>
      </c>
      <c r="L20" s="12"/>
      <c r="M20" s="104" t="s">
        <v>8</v>
      </c>
      <c r="N20" s="11">
        <f t="shared" si="0"/>
        <v>25.828633904937298</v>
      </c>
    </row>
    <row r="21" spans="1:16" s="5" customFormat="1" ht="12.75" customHeight="1">
      <c r="A21" s="58" t="s">
        <v>24</v>
      </c>
      <c r="B21" s="10" t="s">
        <v>130</v>
      </c>
      <c r="C21" s="62">
        <v>-6.7274800456100303</v>
      </c>
      <c r="E21" s="10" t="s">
        <v>16</v>
      </c>
      <c r="F21" s="10" t="s">
        <v>128</v>
      </c>
      <c r="G21" s="62">
        <v>-6.5793037744131997</v>
      </c>
      <c r="I21" s="10" t="s">
        <v>24</v>
      </c>
      <c r="J21" s="10" t="s">
        <v>130</v>
      </c>
      <c r="K21" s="62">
        <v>25.2430960715675</v>
      </c>
      <c r="L21" s="12"/>
      <c r="M21" s="104" t="s">
        <v>24</v>
      </c>
      <c r="N21" s="11">
        <f t="shared" si="0"/>
        <v>25.2430960715675</v>
      </c>
    </row>
    <row r="22" spans="1:16" s="5" customFormat="1" ht="12.75" customHeight="1">
      <c r="A22" s="58" t="s">
        <v>21</v>
      </c>
      <c r="B22" s="10" t="s">
        <v>132</v>
      </c>
      <c r="C22" s="62">
        <v>-6.4721128445396996</v>
      </c>
      <c r="E22" s="10" t="s">
        <v>21</v>
      </c>
      <c r="F22" s="10" t="s">
        <v>132</v>
      </c>
      <c r="G22" s="62">
        <v>-4.3572146323733802</v>
      </c>
      <c r="I22" s="10" t="s">
        <v>8</v>
      </c>
      <c r="J22" s="10" t="s">
        <v>129</v>
      </c>
      <c r="K22" s="62">
        <v>25.828633904937298</v>
      </c>
      <c r="L22" s="12"/>
      <c r="M22" s="104" t="s">
        <v>25</v>
      </c>
      <c r="N22" s="11">
        <f t="shared" si="0"/>
        <v>27.92978292734</v>
      </c>
    </row>
    <row r="23" spans="1:16" s="5" customFormat="1" ht="12.75" customHeight="1">
      <c r="A23" s="58" t="s">
        <v>20</v>
      </c>
      <c r="B23" s="10" t="s">
        <v>134</v>
      </c>
      <c r="C23" s="62">
        <v>-3.28851479376184</v>
      </c>
      <c r="E23" s="10" t="s">
        <v>20</v>
      </c>
      <c r="F23" s="10" t="s">
        <v>134</v>
      </c>
      <c r="G23" s="62">
        <v>-4.2730277163885599</v>
      </c>
      <c r="I23" s="10" t="s">
        <v>23</v>
      </c>
      <c r="J23" s="10" t="s">
        <v>136</v>
      </c>
      <c r="K23" s="62">
        <v>27.456885456885502</v>
      </c>
      <c r="L23" s="12"/>
      <c r="M23" s="104" t="s">
        <v>21</v>
      </c>
      <c r="N23" s="11">
        <f t="shared" si="0"/>
        <v>31.5417497862639</v>
      </c>
    </row>
    <row r="24" spans="1:16" s="5" customFormat="1" ht="19.5" customHeight="1">
      <c r="A24" s="58" t="s">
        <v>17</v>
      </c>
      <c r="B24" s="10" t="s">
        <v>133</v>
      </c>
      <c r="C24" s="62">
        <v>-2.6529782476113</v>
      </c>
      <c r="E24" s="10" t="s">
        <v>24</v>
      </c>
      <c r="F24" s="10" t="s">
        <v>130</v>
      </c>
      <c r="G24" s="62">
        <v>-4.2072699149265302</v>
      </c>
      <c r="I24" s="54" t="s">
        <v>25</v>
      </c>
      <c r="J24" s="54" t="s">
        <v>131</v>
      </c>
      <c r="K24" s="62">
        <v>27.92978292734</v>
      </c>
      <c r="L24" s="12"/>
      <c r="M24" s="104" t="s">
        <v>17</v>
      </c>
      <c r="N24" s="11">
        <f t="shared" si="0"/>
        <v>25.202726946537499</v>
      </c>
    </row>
    <row r="25" spans="1:16" s="5" customFormat="1" ht="12.75" customHeight="1">
      <c r="A25" s="58" t="s">
        <v>8</v>
      </c>
      <c r="B25" s="10" t="s">
        <v>129</v>
      </c>
      <c r="C25" s="62">
        <v>-2.64237814032629</v>
      </c>
      <c r="E25" s="10" t="s">
        <v>17</v>
      </c>
      <c r="F25" s="10" t="s">
        <v>133</v>
      </c>
      <c r="G25" s="62">
        <v>-3.5306529467872898</v>
      </c>
      <c r="I25" s="10" t="s">
        <v>72</v>
      </c>
      <c r="J25" s="10" t="s">
        <v>152</v>
      </c>
      <c r="K25" s="62">
        <v>28.2707234012823</v>
      </c>
      <c r="L25" s="12"/>
      <c r="M25" s="104" t="s">
        <v>20</v>
      </c>
      <c r="N25" s="11">
        <f t="shared" si="0"/>
        <v>34.175009504498803</v>
      </c>
    </row>
    <row r="26" spans="1:16" s="5" customFormat="1" ht="12.75" customHeight="1">
      <c r="A26" s="58" t="s">
        <v>28</v>
      </c>
      <c r="B26" s="10" t="s">
        <v>141</v>
      </c>
      <c r="C26" s="62">
        <v>-1.87038462635075</v>
      </c>
      <c r="E26" s="10" t="s">
        <v>3</v>
      </c>
      <c r="F26" s="10" t="s">
        <v>137</v>
      </c>
      <c r="G26" s="62">
        <v>-3.1733576069556499</v>
      </c>
      <c r="I26" s="10" t="s">
        <v>15</v>
      </c>
      <c r="J26" s="10" t="s">
        <v>144</v>
      </c>
      <c r="K26" s="62">
        <v>30.1708469647401</v>
      </c>
      <c r="L26" s="12"/>
      <c r="M26" s="104" t="s">
        <v>12</v>
      </c>
      <c r="N26" s="11">
        <f t="shared" si="0"/>
        <v>33.309265944644999</v>
      </c>
    </row>
    <row r="27" spans="1:16" s="5" customFormat="1" ht="12.75" customHeight="1">
      <c r="A27" s="58" t="s">
        <v>18</v>
      </c>
      <c r="B27" s="10" t="s">
        <v>140</v>
      </c>
      <c r="C27" s="62">
        <v>-0.62217194570135703</v>
      </c>
      <c r="E27" s="10" t="s">
        <v>12</v>
      </c>
      <c r="F27" s="10" t="s">
        <v>135</v>
      </c>
      <c r="G27" s="62">
        <v>-2.9004947390425802</v>
      </c>
      <c r="I27" s="10" t="s">
        <v>3</v>
      </c>
      <c r="J27" s="10" t="s">
        <v>137</v>
      </c>
      <c r="K27" s="62">
        <v>30.351918075422599</v>
      </c>
      <c r="L27" s="12"/>
      <c r="M27" s="104" t="s">
        <v>23</v>
      </c>
      <c r="N27" s="11">
        <f t="shared" si="0"/>
        <v>27.456885456885502</v>
      </c>
    </row>
    <row r="28" spans="1:16" s="5" customFormat="1" ht="12.75" customHeight="1">
      <c r="A28" s="58" t="s">
        <v>25</v>
      </c>
      <c r="B28" s="10" t="s">
        <v>131</v>
      </c>
      <c r="C28" s="62">
        <v>-8.3905815721852198E-2</v>
      </c>
      <c r="E28" s="10" t="s">
        <v>23</v>
      </c>
      <c r="F28" s="10" t="s">
        <v>136</v>
      </c>
      <c r="G28" s="62">
        <v>-1.17083555082491</v>
      </c>
      <c r="I28" s="10" t="s">
        <v>16</v>
      </c>
      <c r="J28" s="10" t="s">
        <v>128</v>
      </c>
      <c r="K28" s="62">
        <v>30.559193620583901</v>
      </c>
      <c r="L28" s="12"/>
      <c r="M28" s="104" t="s">
        <v>3</v>
      </c>
      <c r="N28" s="11">
        <f t="shared" si="0"/>
        <v>30.351918075422599</v>
      </c>
    </row>
    <row r="29" spans="1:16" s="5" customFormat="1" ht="19.5" customHeight="1">
      <c r="A29" s="58" t="s">
        <v>72</v>
      </c>
      <c r="B29" s="10" t="s">
        <v>152</v>
      </c>
      <c r="C29" s="62">
        <v>1.4370374110495601</v>
      </c>
      <c r="E29" s="10" t="s">
        <v>72</v>
      </c>
      <c r="F29" s="10" t="s">
        <v>152</v>
      </c>
      <c r="G29" s="62">
        <v>1.2242322603720901</v>
      </c>
      <c r="I29" s="10" t="s">
        <v>21</v>
      </c>
      <c r="J29" s="10" t="s">
        <v>132</v>
      </c>
      <c r="K29" s="62">
        <v>31.5417497862639</v>
      </c>
      <c r="L29" s="12"/>
      <c r="M29" s="104" t="s">
        <v>6</v>
      </c>
      <c r="N29" s="11">
        <f t="shared" si="0"/>
        <v>8.5391974867913696</v>
      </c>
    </row>
    <row r="30" spans="1:16" s="42" customFormat="1" ht="12.75" customHeight="1">
      <c r="A30" s="64" t="s">
        <v>23</v>
      </c>
      <c r="B30" s="54" t="s">
        <v>136</v>
      </c>
      <c r="C30" s="62">
        <v>1.5904479475573601</v>
      </c>
      <c r="E30" s="5" t="s">
        <v>28</v>
      </c>
      <c r="F30" s="5" t="s">
        <v>141</v>
      </c>
      <c r="G30" s="62">
        <v>1.47251513071692</v>
      </c>
      <c r="H30" s="5"/>
      <c r="I30" s="10" t="s">
        <v>22</v>
      </c>
      <c r="J30" s="10" t="s">
        <v>142</v>
      </c>
      <c r="K30" s="62">
        <v>31.5657937629034</v>
      </c>
      <c r="L30" s="12"/>
      <c r="M30" s="104" t="s">
        <v>72</v>
      </c>
      <c r="N30" s="11">
        <f t="shared" si="0"/>
        <v>28.2707234012823</v>
      </c>
      <c r="O30" s="5"/>
      <c r="P30" s="5"/>
    </row>
    <row r="31" spans="1:16" s="5" customFormat="1" ht="12.75" customHeight="1">
      <c r="A31" s="59" t="s">
        <v>13</v>
      </c>
      <c r="B31" s="9" t="s">
        <v>139</v>
      </c>
      <c r="C31" s="62">
        <v>3.9282796844140702</v>
      </c>
      <c r="E31" s="54" t="s">
        <v>18</v>
      </c>
      <c r="F31" s="54" t="s">
        <v>140</v>
      </c>
      <c r="G31" s="62">
        <v>2.1705426356589101</v>
      </c>
      <c r="I31" s="10" t="s">
        <v>19</v>
      </c>
      <c r="J31" s="10" t="s">
        <v>125</v>
      </c>
      <c r="K31" s="62">
        <v>31.977082928723998</v>
      </c>
      <c r="L31" s="12"/>
      <c r="M31" s="104" t="s">
        <v>13</v>
      </c>
      <c r="N31" s="11">
        <f t="shared" si="0"/>
        <v>22.188260040754599</v>
      </c>
    </row>
    <row r="32" spans="1:16" s="5" customFormat="1" ht="12.75" customHeight="1">
      <c r="A32" s="58" t="s">
        <v>22</v>
      </c>
      <c r="B32" s="10" t="s">
        <v>142</v>
      </c>
      <c r="C32" s="62">
        <v>4.0896502865975402</v>
      </c>
      <c r="E32" s="10" t="s">
        <v>13</v>
      </c>
      <c r="F32" s="10" t="s">
        <v>139</v>
      </c>
      <c r="G32" s="62">
        <v>3.9244217824235501</v>
      </c>
      <c r="I32" s="10" t="s">
        <v>97</v>
      </c>
      <c r="J32" s="10" t="s">
        <v>143</v>
      </c>
      <c r="K32" s="62">
        <v>31.983382319692499</v>
      </c>
      <c r="L32" s="12"/>
      <c r="M32" s="104" t="s">
        <v>18</v>
      </c>
      <c r="N32" s="11">
        <f t="shared" si="0"/>
        <v>36.5074714327571</v>
      </c>
    </row>
    <row r="33" spans="1:14" s="5" customFormat="1" ht="12.75" customHeight="1">
      <c r="A33" s="58" t="s">
        <v>3</v>
      </c>
      <c r="B33" s="10" t="s">
        <v>137</v>
      </c>
      <c r="C33" s="62">
        <v>4.4060052219321104</v>
      </c>
      <c r="E33" s="10" t="s">
        <v>6</v>
      </c>
      <c r="F33" s="10" t="s">
        <v>138</v>
      </c>
      <c r="G33" s="62">
        <v>4.5870417626190303</v>
      </c>
      <c r="I33" s="10" t="s">
        <v>4</v>
      </c>
      <c r="J33" s="10" t="s">
        <v>127</v>
      </c>
      <c r="K33" s="62">
        <v>32.221983222198297</v>
      </c>
      <c r="L33" s="12"/>
      <c r="M33" s="104" t="s">
        <v>28</v>
      </c>
      <c r="N33" s="11">
        <f t="shared" si="0"/>
        <v>47.855568174226697</v>
      </c>
    </row>
    <row r="34" spans="1:14" s="5" customFormat="1" ht="19.5" customHeight="1">
      <c r="A34" s="58" t="s">
        <v>97</v>
      </c>
      <c r="B34" s="10" t="s">
        <v>143</v>
      </c>
      <c r="C34" s="62">
        <v>6.0747281497833399</v>
      </c>
      <c r="E34" s="10" t="s">
        <v>22</v>
      </c>
      <c r="F34" s="10" t="s">
        <v>142</v>
      </c>
      <c r="G34" s="62">
        <v>5.8659072360081304</v>
      </c>
      <c r="I34" s="10" t="s">
        <v>12</v>
      </c>
      <c r="J34" s="10" t="s">
        <v>135</v>
      </c>
      <c r="K34" s="62">
        <v>33.309265944644999</v>
      </c>
      <c r="L34" s="12"/>
      <c r="M34" s="104" t="s">
        <v>22</v>
      </c>
      <c r="N34" s="11">
        <f t="shared" si="0"/>
        <v>31.5657937629034</v>
      </c>
    </row>
    <row r="35" spans="1:14" s="5" customFormat="1" ht="12.75" customHeight="1">
      <c r="A35" s="58" t="s">
        <v>6</v>
      </c>
      <c r="B35" s="10" t="s">
        <v>138</v>
      </c>
      <c r="C35" s="62">
        <v>8.1506156181480893</v>
      </c>
      <c r="E35" s="10" t="s">
        <v>97</v>
      </c>
      <c r="F35" s="10" t="s">
        <v>143</v>
      </c>
      <c r="G35" s="62">
        <v>6.0100579228593203</v>
      </c>
      <c r="I35" s="10" t="s">
        <v>20</v>
      </c>
      <c r="J35" s="10" t="s">
        <v>134</v>
      </c>
      <c r="K35" s="62">
        <v>34.175009504498803</v>
      </c>
      <c r="L35" s="12"/>
      <c r="M35" s="104" t="s">
        <v>97</v>
      </c>
      <c r="N35" s="11">
        <f t="shared" si="0"/>
        <v>31.983382319692499</v>
      </c>
    </row>
    <row r="36" spans="1:14" s="5" customFormat="1" ht="12.75" customHeight="1">
      <c r="A36" s="58" t="s">
        <v>27</v>
      </c>
      <c r="B36" s="10" t="s">
        <v>146</v>
      </c>
      <c r="C36" s="62">
        <v>12.309246557132999</v>
      </c>
      <c r="E36" s="10" t="s">
        <v>15</v>
      </c>
      <c r="F36" s="10" t="s">
        <v>144</v>
      </c>
      <c r="G36" s="62">
        <v>7.07954938395181</v>
      </c>
      <c r="I36" s="10" t="s">
        <v>26</v>
      </c>
      <c r="J36" s="10" t="s">
        <v>147</v>
      </c>
      <c r="K36" s="62">
        <v>35.162456307594503</v>
      </c>
      <c r="L36" s="12"/>
      <c r="M36" s="104" t="s">
        <v>15</v>
      </c>
      <c r="N36" s="11">
        <f t="shared" si="0"/>
        <v>30.1708469647401</v>
      </c>
    </row>
    <row r="37" spans="1:14" s="5" customFormat="1" ht="12.75" customHeight="1">
      <c r="A37" s="58" t="s">
        <v>26</v>
      </c>
      <c r="B37" s="10" t="s">
        <v>147</v>
      </c>
      <c r="C37" s="62">
        <v>14.2739731656701</v>
      </c>
      <c r="E37" s="10" t="s">
        <v>27</v>
      </c>
      <c r="F37" s="10" t="s">
        <v>146</v>
      </c>
      <c r="G37" s="62">
        <v>11.206868725993401</v>
      </c>
      <c r="I37" s="10" t="s">
        <v>98</v>
      </c>
      <c r="J37" s="10" t="s">
        <v>148</v>
      </c>
      <c r="K37" s="62">
        <v>36.168736213349199</v>
      </c>
      <c r="L37" s="12"/>
      <c r="M37" s="104" t="s">
        <v>5</v>
      </c>
      <c r="N37" s="11">
        <f t="shared" si="0"/>
        <v>20.539053317662098</v>
      </c>
    </row>
    <row r="38" spans="1:14" s="5" customFormat="1" ht="12.75" customHeight="1">
      <c r="A38" s="58" t="s">
        <v>15</v>
      </c>
      <c r="B38" s="10" t="s">
        <v>144</v>
      </c>
      <c r="C38" s="62">
        <v>14.3743820718444</v>
      </c>
      <c r="E38" s="10" t="s">
        <v>5</v>
      </c>
      <c r="F38" s="10" t="s">
        <v>145</v>
      </c>
      <c r="G38" s="62">
        <v>15.7324352895748</v>
      </c>
      <c r="I38" s="10" t="s">
        <v>10</v>
      </c>
      <c r="J38" s="10" t="s">
        <v>149</v>
      </c>
      <c r="K38" s="62">
        <v>36.293188836450497</v>
      </c>
      <c r="L38" s="12"/>
      <c r="M38" s="104" t="s">
        <v>27</v>
      </c>
      <c r="N38" s="11">
        <f t="shared" si="0"/>
        <v>41.925800853618497</v>
      </c>
    </row>
    <row r="39" spans="1:14" s="5" customFormat="1" ht="19.5" customHeight="1">
      <c r="A39" s="58" t="s">
        <v>98</v>
      </c>
      <c r="B39" s="10" t="s">
        <v>148</v>
      </c>
      <c r="C39" s="62">
        <v>15.705770685924399</v>
      </c>
      <c r="E39" s="10" t="s">
        <v>26</v>
      </c>
      <c r="F39" s="10" t="s">
        <v>147</v>
      </c>
      <c r="G39" s="62">
        <v>16.5346822777678</v>
      </c>
      <c r="I39" s="10" t="s">
        <v>18</v>
      </c>
      <c r="J39" s="10" t="s">
        <v>140</v>
      </c>
      <c r="K39" s="62">
        <v>36.5074714327571</v>
      </c>
      <c r="L39" s="12"/>
      <c r="M39" s="104" t="s">
        <v>26</v>
      </c>
      <c r="N39" s="11">
        <f t="shared" si="0"/>
        <v>35.162456307594503</v>
      </c>
    </row>
    <row r="40" spans="1:14" s="5" customFormat="1" ht="12.75" customHeight="1">
      <c r="A40" s="58" t="s">
        <v>5</v>
      </c>
      <c r="B40" s="10" t="s">
        <v>145</v>
      </c>
      <c r="C40" s="62">
        <v>19.3996001313002</v>
      </c>
      <c r="E40" s="10" t="s">
        <v>98</v>
      </c>
      <c r="F40" s="10" t="s">
        <v>148</v>
      </c>
      <c r="G40" s="62">
        <v>18.148353917412098</v>
      </c>
      <c r="I40" s="10" t="s">
        <v>27</v>
      </c>
      <c r="J40" s="10" t="s">
        <v>146</v>
      </c>
      <c r="K40" s="62">
        <v>41.925800853618497</v>
      </c>
      <c r="L40" s="12"/>
      <c r="M40" s="104" t="s">
        <v>98</v>
      </c>
      <c r="N40" s="11">
        <f t="shared" si="0"/>
        <v>36.168736213349199</v>
      </c>
    </row>
    <row r="41" spans="1:14" s="5" customFormat="1" ht="12.75" customHeight="1">
      <c r="A41" s="55" t="s">
        <v>10</v>
      </c>
      <c r="B41" s="55" t="s">
        <v>149</v>
      </c>
      <c r="C41" s="63">
        <v>25.022914757103599</v>
      </c>
      <c r="E41" s="55" t="s">
        <v>10</v>
      </c>
      <c r="F41" s="55" t="s">
        <v>149</v>
      </c>
      <c r="G41" s="63">
        <v>22.441736886054802</v>
      </c>
      <c r="I41" s="60" t="s">
        <v>28</v>
      </c>
      <c r="J41" s="60" t="s">
        <v>141</v>
      </c>
      <c r="K41" s="63">
        <v>47.855568174226697</v>
      </c>
      <c r="M41" s="73" t="s">
        <v>10</v>
      </c>
      <c r="N41" s="11">
        <f t="shared" si="0"/>
        <v>36.293188836450497</v>
      </c>
    </row>
    <row r="42" spans="1:14" s="5" customFormat="1" ht="12.75">
      <c r="C42" s="42"/>
      <c r="E42" s="10"/>
      <c r="F42" s="10"/>
      <c r="G42" s="11"/>
      <c r="I42" s="15"/>
      <c r="J42" s="15"/>
      <c r="K42" s="16"/>
    </row>
    <row r="43" spans="1:14" s="5" customFormat="1" ht="12" customHeight="1">
      <c r="A43" s="13" t="s">
        <v>45</v>
      </c>
      <c r="B43" s="13"/>
      <c r="C43" s="11"/>
    </row>
    <row r="44" spans="1:14" s="5" customFormat="1" ht="24" customHeight="1">
      <c r="A44" s="125" t="str">
        <f>'Metadata Text'!B12&amp;" "&amp;'Metadata Text'!B13</f>
        <v>Estimates based on State Pension Age. As set out in the 2014 Pensions Act, between 2014 and 2018, the state pension age will rise from 62 to 65 for women. Then between 2019 and 2020, it will rise from 65 years to 66 years for both men and women. A further rise in state pension age to 67 will take place between 2026 and 2028. Between 2044 and 2046, state pension age will increase from 67 to 68. The UK Government plan to review state pension age every five years in line with life expectancy and other factors.</v>
      </c>
      <c r="B44" s="125"/>
      <c r="C44" s="126"/>
      <c r="D44" s="126"/>
      <c r="E44" s="126"/>
      <c r="F44" s="126"/>
      <c r="G44" s="126"/>
      <c r="H44" s="126"/>
      <c r="I44" s="126"/>
      <c r="J44" s="126"/>
      <c r="K44" s="126"/>
      <c r="L44" s="126"/>
      <c r="M44" s="126"/>
    </row>
    <row r="45" spans="1:14" ht="12" customHeight="1">
      <c r="A45" s="8"/>
      <c r="B45" s="93"/>
      <c r="C45" s="8"/>
      <c r="D45" s="8"/>
      <c r="E45" s="8"/>
      <c r="F45" s="93"/>
      <c r="G45" s="8"/>
      <c r="H45" s="8"/>
      <c r="I45" s="8"/>
      <c r="J45" s="93"/>
      <c r="K45" s="8"/>
      <c r="L45" s="8"/>
      <c r="M45" s="8"/>
    </row>
    <row r="46" spans="1:14">
      <c r="A46" s="107" t="str">
        <f>'Metadata Text'!B7</f>
        <v>© Crown Copyright 2016</v>
      </c>
      <c r="B46" s="107"/>
      <c r="C46" s="108"/>
      <c r="D46" s="108"/>
      <c r="E46" s="8"/>
      <c r="F46" s="93"/>
      <c r="G46" s="8"/>
      <c r="H46" s="8"/>
      <c r="I46" s="8"/>
      <c r="J46" s="93"/>
      <c r="K46" s="8"/>
      <c r="L46" s="8"/>
      <c r="M46" s="8"/>
    </row>
    <row r="48" spans="1:14">
      <c r="B48" s="61"/>
    </row>
    <row r="49" spans="2:2">
      <c r="B49" s="78"/>
    </row>
  </sheetData>
  <mergeCells count="6">
    <mergeCell ref="A1:Q1"/>
    <mergeCell ref="A44:M44"/>
    <mergeCell ref="A46:D46"/>
    <mergeCell ref="A4:C4"/>
    <mergeCell ref="E4:G4"/>
    <mergeCell ref="I4:K4"/>
  </mergeCells>
  <phoneticPr fontId="12" type="noConversion"/>
  <hyperlinks>
    <hyperlink ref="A2" location="Contents!A1" display="Back to contents page "/>
  </hyperlink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Contents</vt:lpstr>
      <vt:lpstr>Contents Text</vt:lpstr>
      <vt:lpstr>Metadata</vt:lpstr>
      <vt:lpstr>Metadata Text</vt:lpstr>
      <vt:lpstr>for news release</vt:lpstr>
      <vt:lpstr>for news release data</vt:lpstr>
      <vt:lpstr>Fig 4a</vt:lpstr>
      <vt:lpstr>Fig 8</vt:lpstr>
      <vt:lpstr>Fig 8 data</vt:lpstr>
      <vt:lpstr>Fig 9</vt:lpstr>
      <vt:lpstr>Fig 9 data</vt:lpstr>
      <vt:lpstr>CONTENTS</vt:lpstr>
      <vt:lpstr>METADATA</vt:lpstr>
      <vt:lpstr>pctot_children_ca_Scot</vt:lpstr>
      <vt:lpstr>pctot_children_ca_Scotonly</vt:lpstr>
      <vt:lpstr>pctot_pens_ca_Scot</vt:lpstr>
      <vt:lpstr>pctot_pens_ca_Scotonly</vt:lpstr>
      <vt:lpstr>pctot_plus75_ca_Scot</vt:lpstr>
      <vt:lpstr>pctot_plus75_ca_Scotonly</vt:lpstr>
      <vt:lpstr>pctot_totpop_ca_Scot</vt:lpstr>
      <vt:lpstr>pctot_totpop_ca_Scotonly</vt:lpstr>
      <vt:lpstr>pctot_work_ca_Scot</vt:lpstr>
      <vt:lpstr>pctot_work_ca_Scotonly</vt:lpstr>
      <vt:lpstr>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u209365</cp:lastModifiedBy>
  <cp:lastPrinted>2016-10-24T11:34:33Z</cp:lastPrinted>
  <dcterms:created xsi:type="dcterms:W3CDTF">2007-09-04T15:35:14Z</dcterms:created>
  <dcterms:modified xsi:type="dcterms:W3CDTF">2016-10-24T17:23:06Z</dcterms:modified>
</cp:coreProperties>
</file>