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030" tabRatio="925" firstSheet="4" activeTab="4"/>
  </bookViews>
  <sheets>
    <sheet name="Contents" sheetId="17" state="hidden" r:id="rId1"/>
    <sheet name="Contents Text" sheetId="146" state="hidden" r:id="rId2"/>
    <sheet name="Metadata" sheetId="107" state="hidden" r:id="rId3"/>
    <sheet name="Metadata Text" sheetId="147" state="hidden" r:id="rId4"/>
    <sheet name="for news release" sheetId="176" r:id="rId5"/>
    <sheet name="for news release data" sheetId="36" r:id="rId6"/>
    <sheet name="Fig 4a" sheetId="150" state="hidden" r:id="rId7"/>
    <sheet name="Fig 8" sheetId="155" state="hidden" r:id="rId8"/>
    <sheet name="Fig 8 data" sheetId="40" state="hidden" r:id="rId9"/>
    <sheet name="Fig 9" sheetId="159" state="hidden" r:id="rId10"/>
    <sheet name="Fig 9 data" sheetId="98" state="hidden" r:id="rId11"/>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'Fig 8 data'!$A$8:$C$41</definedName>
    <definedName name="pctot_children_ca_Scotonly">'Fig 8 data'!$A$5:$C$6</definedName>
    <definedName name="pctot_children_hb_Scot">#REF!</definedName>
    <definedName name="pctot_children_hb_Scotonly">#REF!</definedName>
    <definedName name="pctot_pens_ca_Scot">'Fig 8 data'!$I$8:$K$41</definedName>
    <definedName name="pctot_pens_ca_Scotonly">'Fig 8 data'!$I$5:$K$6</definedName>
    <definedName name="pctot_pens_hb_Scot">#REF!</definedName>
    <definedName name="pctot_pens_hb_Scotonly">#REF!</definedName>
    <definedName name="pctot_plus75_ca_Scot">'Fig 9 data'!$A$7:$C$40</definedName>
    <definedName name="pctot_plus75_ca_Scotonly">'Fig 9 data'!$A$4:$C$5</definedName>
    <definedName name="pctot_plus75_hb_Scot">#REF!</definedName>
    <definedName name="pctot_plus75_hb_Scotonly">#REF!</definedName>
    <definedName name="pctot_totpop_ca_Scot">'for news release data'!$A$6:$C$39</definedName>
    <definedName name="pctot_totpop_ca_Scotonly">'for news release data'!$A$3:$C$4</definedName>
    <definedName name="pctot_totpop_hb_Scot">#REF!</definedName>
    <definedName name="pctot_totpop_hb_Scotonly">#REF!</definedName>
    <definedName name="pctot_work_ca_Scot">'Fig 8 data'!$E$8:$G$41</definedName>
    <definedName name="pctot_work_ca_Scotonly">'Fig 8 data'!$E$5:$G$6</definedName>
    <definedName name="pctot_work_hb_Scot">#REF!</definedName>
    <definedName name="pctot_work_hb_Scotonly">#REF!</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A1" i="17" l="1"/>
  <c r="F9" i="98" l="1"/>
  <c r="F10" i="98"/>
  <c r="F11" i="98"/>
  <c r="F12" i="98"/>
  <c r="F13" i="98"/>
  <c r="F14" i="98"/>
  <c r="F15" i="98"/>
  <c r="F16" i="98"/>
  <c r="F17" i="98"/>
  <c r="F18" i="98"/>
  <c r="F19" i="98"/>
  <c r="F20" i="98"/>
  <c r="F21" i="98"/>
  <c r="F22" i="98"/>
  <c r="F23" i="98"/>
  <c r="F24" i="98"/>
  <c r="F25" i="98"/>
  <c r="F26" i="98"/>
  <c r="F27" i="98"/>
  <c r="F28" i="98"/>
  <c r="F29" i="98"/>
  <c r="F30" i="98"/>
  <c r="F31" i="98"/>
  <c r="F32" i="98"/>
  <c r="F33" i="98"/>
  <c r="F34" i="98"/>
  <c r="F35" i="98"/>
  <c r="F36" i="98"/>
  <c r="F37" i="98"/>
  <c r="F38" i="98"/>
  <c r="F39" i="98"/>
  <c r="F40" i="98"/>
  <c r="F8" i="98"/>
  <c r="N10" i="40"/>
  <c r="N11" i="40"/>
  <c r="N12" i="40"/>
  <c r="N13" i="40"/>
  <c r="N14" i="40"/>
  <c r="N15" i="40"/>
  <c r="N16" i="40"/>
  <c r="N17" i="40"/>
  <c r="N18" i="40"/>
  <c r="N19" i="40"/>
  <c r="N20" i="40"/>
  <c r="N21" i="40"/>
  <c r="N22" i="40"/>
  <c r="N23" i="40"/>
  <c r="N24" i="40"/>
  <c r="N25" i="40"/>
  <c r="N26" i="40"/>
  <c r="N27" i="40"/>
  <c r="N28" i="40"/>
  <c r="N29" i="40"/>
  <c r="N30" i="40"/>
  <c r="N31" i="40"/>
  <c r="N32" i="40"/>
  <c r="N33" i="40"/>
  <c r="N34" i="40"/>
  <c r="N35" i="40"/>
  <c r="N36" i="40"/>
  <c r="N37" i="40"/>
  <c r="N38" i="40"/>
  <c r="N39" i="40"/>
  <c r="N40" i="40"/>
  <c r="N41" i="40"/>
  <c r="N9" i="40"/>
  <c r="B19" i="147" l="1"/>
  <c r="B14" i="17" l="1"/>
  <c r="B6" i="17" l="1"/>
  <c r="B7" i="17"/>
  <c r="B8" i="17"/>
  <c r="B11" i="17"/>
  <c r="B12" i="17"/>
  <c r="B13" i="17"/>
  <c r="B15" i="17"/>
  <c r="B18" i="17"/>
  <c r="B19" i="17"/>
  <c r="B22" i="17"/>
  <c r="B9" i="17"/>
  <c r="B16" i="17"/>
  <c r="B20" i="17"/>
  <c r="B23" i="17"/>
  <c r="B10" i="17"/>
  <c r="B17" i="17"/>
  <c r="B21" i="17"/>
  <c r="B24" i="17"/>
  <c r="A26" i="17"/>
  <c r="A42" i="98" l="1"/>
  <c r="A46" i="40"/>
  <c r="A41" i="36"/>
  <c r="A44" i="40" l="1"/>
  <c r="A53" i="155" l="1"/>
  <c r="B18" i="147" l="1"/>
  <c r="A13" i="107" l="1"/>
  <c r="A10" i="107"/>
  <c r="B4" i="107"/>
  <c r="B3" i="107"/>
  <c r="B2" i="107"/>
  <c r="A28" i="17"/>
  <c r="A1" i="40"/>
  <c r="A1" i="155" s="1"/>
  <c r="A1" i="98"/>
  <c r="B5" i="17"/>
</calcChain>
</file>

<file path=xl/sharedStrings.xml><?xml version="1.0" encoding="utf-8"?>
<sst xmlns="http://schemas.openxmlformats.org/spreadsheetml/2006/main" count="668" uniqueCount="157">
  <si>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</si>
  <si>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</si>
  <si>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</si>
  <si>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</si>
  <si>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</si>
  <si>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</si>
  <si>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</si>
  <si>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</si>
  <si>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</si>
  <si>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</si>
  <si>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</si>
  <si>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</si>
  <si>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</si>
  <si>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</si>
  <si>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</si>
  <si>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</si>
  <si>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</si>
  <si>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</si>
  <si>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</si>
  <si>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</si>
  <si>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</si>
  <si>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</si>
  <si>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</si>
  <si>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</si>
  <si>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</si>
  <si>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</si>
  <si>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</si>
  <si>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</si>
  <si>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</si>
  <si>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Working age</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</si>
  <si>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</si>
  <si>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</si>
  <si>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</si>
  <si>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</si>
  <si>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</si>
  <si>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</si>
  <si>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</si>
  <si>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</si>
  <si>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</si>
  <si>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Supplier:</t>
  </si>
  <si>
    <t>National Records of Scotland (NRS)</t>
  </si>
  <si>
    <t>Department:</t>
  </si>
  <si>
    <t>Methodology:</t>
  </si>
  <si>
    <t>For more information on how the population projections are created please refer to the Methodology Guide within the Sub-National Population Projections section of the NRS website.</t>
  </si>
  <si>
    <t>Demography, Population and Migration Statistics Branch</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</si>
  <si>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</si>
  <si>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</si>
  <si>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</si>
  <si>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</si>
  <si>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</si>
  <si>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</si>
  <si>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</si>
  <si>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</si>
  <si>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</si>
  <si>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</si>
  <si>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</si>
  <si>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</si>
  <si>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</si>
  <si>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</si>
  <si>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</si>
  <si>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</si>
  <si>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</si>
  <si>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</si>
  <si>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For more information on how the population estimates are produced for the base year and previous years in Figure 3 please refer to the Mid-Year Population Estimates for Scotland: Methodology Guide within the Mid-Year Population Estimates section of the NRS website.</t>
  </si>
  <si>
    <t>Percentage change</t>
  </si>
  <si>
    <t>Important notes</t>
  </si>
  <si>
    <t>Base year</t>
  </si>
  <si>
    <t>End year</t>
  </si>
  <si>
    <t>Note on Fig. 3 data</t>
  </si>
  <si>
    <t>Health boards</t>
  </si>
  <si>
    <t>Pension act detail</t>
  </si>
  <si>
    <t>Note on Fig A1</t>
  </si>
  <si>
    <t>Scotland</t>
  </si>
  <si>
    <t>Label Figure A1</t>
  </si>
  <si>
    <t>Pensionable age and over</t>
  </si>
  <si>
    <t>Base year +1</t>
  </si>
  <si>
    <t>Figure 8</t>
  </si>
  <si>
    <t>Figure 9</t>
  </si>
  <si>
    <t>Figure 10</t>
  </si>
  <si>
    <t>Figure 11</t>
  </si>
  <si>
    <t>Na h-Eileanan Siar</t>
  </si>
  <si>
    <t>Children (aged 0 to 15)</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</si>
  <si>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</si>
  <si>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</si>
  <si>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</si>
  <si>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</si>
  <si>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</si>
  <si>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</si>
  <si>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</si>
  <si>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</si>
  <si>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</si>
  <si>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</si>
  <si>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</si>
  <si>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</si>
  <si>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</si>
  <si>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Argyll and Bute</t>
  </si>
  <si>
    <t>Dumfries and Galloway</t>
  </si>
  <si>
    <t>Perth and Kinross</t>
  </si>
  <si>
    <t>City of Edinburgh</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</si>
  <si>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</si>
  <si>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</si>
  <si>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</si>
  <si>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</si>
  <si>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</si>
  <si>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</si>
  <si>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</si>
  <si>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</si>
  <si>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</si>
  <si>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</si>
  <si>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</si>
  <si>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</si>
  <si>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</si>
  <si>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</si>
  <si>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</si>
  <si>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</si>
  <si>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</si>
  <si>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</si>
  <si>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</si>
  <si>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</si>
  <si>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</si>
  <si>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</si>
  <si>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</si>
  <si>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</si>
  <si>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</si>
  <si>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</si>
  <si>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</si>
  <si>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</si>
  <si>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</si>
  <si>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</si>
  <si>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</si>
  <si>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</si>
  <si>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</si>
  <si>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</si>
  <si>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</si>
  <si>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</si>
  <si>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</si>
  <si>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</si>
  <si>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</si>
  <si>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</si>
  <si>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</si>
  <si>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</si>
  <si>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</si>
  <si>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</si>
  <si>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</si>
  <si>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</si>
  <si>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</si>
  <si>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</si>
  <si>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</si>
  <si>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</si>
  <si>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</si>
  <si>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Projected percentage change in population, by age structure, National Park areas, 2014 to 2039</t>
  </si>
  <si>
    <t>Code</t>
  </si>
  <si>
    <t>S92000003</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</si>
  <si>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</si>
  <si>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</si>
  <si>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t>
  </si>
  <si>
    <t>Figure: Projected percentage change in total population and population aged 75 and over by council area, 2014 to 2039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</si>
</sst>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6">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sz val="10"/>
      <name val="Arial"/>
      <family val="2"/>
    </font>
    <font>
      <u/>
      <sz val="10"/>
      <color indexed="12"/>
      <name val="Arial"/>
      <family val="2"/>
    </font>
    <font>
      <b/>
      <sz val="10"/>
      <name val="Arial"/>
      <family val="2"/>
    </font>
    <font>
      <vertAlign val="superscript"/>
      <sz val="8"/>
      <name val="Arial (W1)"/>
      <family val="2"/>
    </font>
    <font>
      <b/>
      <sz val="8"/>
      <name val="Arial"/>
      <family val="2"/>
    </font>
    <font>
      <sz val="10"/>
      <color rgb="FFFF0000"/>
      <name val="Arial"/>
      <family val="2"/>
    </font>
    <font>
      <b/>
      <sz val="10"/>
      <color rgb="FFFF0000"/>
      <name val="Arial"/>
      <family val="2"/>
    </font>
    <font>
      <u/>
      <sz val="10"/>
      <color indexed="12"/>
      <name val="MS Sans Serif"/>
      <family val="2"/>
    </font>
    <font>
      <b/>
      <sz val="14"/>
      <name val="Arial"/>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b/>
      <sz val="11"/>
      <name val="Arial"/>
      <family val="2"/>
    </font>
    <font>
      <sz val="11"/>
      <name val="Arial"/>
      <family val="2"/>
    </font>
    <font>
      <b/>
      <sz val="12"/>
      <color rgb="FFFF0000"/>
      <name val="Arial"/>
      <family val="2"/>
    </font>
    <font>
      <u/>
      <sz val="8"/>
      <color indexed="12"/>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s>
  <cellStyleXfs count="8">
    <xf numFmtId="0" fontId="0" fillId="0" borderId="0"/>
    <xf numFmtId="0" fontId="13" fillId="0" borderId="0" applyNumberFormat="0" applyFill="0" applyBorder="0" applyAlignment="0" applyProtection="0">
      <alignment vertical="top"/>
      <protection locked="0"/>
    </xf>
    <xf numFmtId="0" fontId="9" fillId="0" borderId="0"/>
    <xf numFmtId="3" fontId="9" fillId="0" borderId="0"/>
    <xf numFmtId="0" fontId="7" fillId="0" borderId="0"/>
    <xf numFmtId="0" fontId="23" fillId="0" borderId="0" applyNumberFormat="0" applyFill="0" applyBorder="0" applyAlignment="0" applyProtection="0"/>
    <xf numFmtId="0" fontId="7" fillId="0" borderId="0"/>
    <xf numFmtId="0" fontId="5" fillId="0" borderId="0"/>
  </cellStyleXfs>
  <cellXfs count="127">
    <xf numFmtId="0" fontId="0" fillId="0" borderId="0" xfId="0"/>
    <xf numFmtId="0" fontId="10" fillId="2" borderId="0" xfId="0" applyFont="1" applyFill="1" applyAlignment="1">
      <alignment horizontal="left"/>
    </xf>
    <xf numFmtId="0" fontId="10" fillId="2" borderId="0" xfId="0" applyFont="1" applyFill="1" applyAlignment="1"/>
    <xf numFmtId="0" fontId="11" fillId="2" borderId="0" xfId="0" applyFont="1" applyFill="1"/>
    <xf numFmtId="0" fontId="17" fillId="2" borderId="0" xfId="1" applyFont="1" applyFill="1" applyAlignment="1" applyProtection="1"/>
    <xf numFmtId="0" fontId="15" fillId="2" borderId="0" xfId="0" applyFont="1" applyFill="1"/>
    <xf numFmtId="0" fontId="18" fillId="2" borderId="0" xfId="0" applyFont="1" applyFill="1"/>
    <xf numFmtId="0" fontId="14" fillId="2" borderId="0" xfId="0" applyFont="1" applyFill="1"/>
    <xf numFmtId="0" fontId="12" fillId="2" borderId="0" xfId="0" applyFont="1" applyFill="1"/>
    <xf numFmtId="0" fontId="15" fillId="2" borderId="0" xfId="0" applyFont="1" applyFill="1" applyBorder="1"/>
    <xf numFmtId="0" fontId="15" fillId="2" borderId="0" xfId="0" applyFont="1" applyFill="1" applyBorder="1" applyAlignment="1">
      <alignment horizontal="left"/>
    </xf>
    <xf numFmtId="164" fontId="15" fillId="2" borderId="0" xfId="0" applyNumberFormat="1" applyFont="1" applyFill="1"/>
    <xf numFmtId="165" fontId="15" fillId="2" borderId="0" xfId="0" applyNumberFormat="1" applyFont="1" applyFill="1"/>
    <xf numFmtId="0" fontId="20" fillId="2" borderId="0" xfId="0" applyFont="1" applyFill="1" applyBorder="1" applyAlignment="1">
      <alignment horizontal="left"/>
    </xf>
    <xf numFmtId="0" fontId="13" fillId="2" borderId="0" xfId="1" applyFont="1" applyFill="1" applyAlignment="1" applyProtection="1"/>
    <xf numFmtId="0" fontId="16" fillId="2" borderId="0" xfId="0" applyFont="1" applyFill="1"/>
    <xf numFmtId="164" fontId="16" fillId="2" borderId="0" xfId="0" applyNumberFormat="1" applyFont="1" applyFill="1"/>
    <xf numFmtId="0" fontId="12" fillId="2" borderId="0" xfId="0" applyFont="1" applyFill="1" applyAlignment="1">
      <alignment vertical="top"/>
    </xf>
    <xf numFmtId="0" fontId="0" fillId="2" borderId="0" xfId="0" applyFill="1"/>
    <xf numFmtId="0" fontId="0" fillId="2" borderId="0" xfId="0" applyFill="1" applyAlignment="1"/>
    <xf numFmtId="0" fontId="13" fillId="2" borderId="0" xfId="1" applyFill="1" applyAlignment="1" applyProtection="1"/>
    <xf numFmtId="0" fontId="15" fillId="2" borderId="0" xfId="0" applyFont="1" applyFill="1" applyAlignment="1">
      <alignment vertical="center"/>
    </xf>
    <xf numFmtId="0" fontId="7" fillId="2" borderId="0" xfId="0" applyFont="1" applyFill="1" applyAlignment="1">
      <alignment vertical="center"/>
    </xf>
    <xf numFmtId="0" fontId="10" fillId="2" borderId="0" xfId="0" applyFont="1" applyFill="1"/>
    <xf numFmtId="0" fontId="18" fillId="2" borderId="0" xfId="0" applyFont="1" applyFill="1" applyAlignment="1">
      <alignment vertical="center"/>
    </xf>
    <xf numFmtId="0" fontId="11" fillId="2" borderId="0" xfId="0" applyFont="1" applyFill="1" applyAlignment="1">
      <alignment vertical="center"/>
    </xf>
    <xf numFmtId="0" fontId="0" fillId="2" borderId="0" xfId="0" applyFill="1" applyAlignment="1">
      <alignment vertical="center"/>
    </xf>
    <xf numFmtId="0" fontId="13" fillId="2" borderId="0" xfId="1" applyFont="1" applyFill="1" applyAlignment="1" applyProtection="1">
      <alignment wrapText="1"/>
    </xf>
    <xf numFmtId="0" fontId="6" fillId="2" borderId="0" xfId="0" applyFont="1" applyFill="1" applyAlignment="1">
      <alignment vertical="center"/>
    </xf>
    <xf numFmtId="0" fontId="13" fillId="2" borderId="0" xfId="1" applyFont="1" applyFill="1" applyAlignment="1" applyProtection="1">
      <alignment horizontal="left" vertical="center"/>
    </xf>
    <xf numFmtId="0" fontId="12" fillId="2" borderId="0" xfId="0" applyFont="1" applyFill="1" applyAlignment="1"/>
    <xf numFmtId="0" fontId="11" fillId="2" borderId="0" xfId="0" applyFont="1" applyFill="1" applyAlignment="1"/>
    <xf numFmtId="0" fontId="7" fillId="2" borderId="0" xfId="0" applyFont="1" applyFill="1" applyAlignment="1"/>
    <xf numFmtId="0" fontId="15" fillId="2" borderId="0" xfId="0" applyFont="1" applyFill="1" applyAlignment="1"/>
    <xf numFmtId="0" fontId="9" fillId="2" borderId="0" xfId="0" applyFont="1" applyFill="1" applyAlignment="1"/>
    <xf numFmtId="0" fontId="21" fillId="2" borderId="0" xfId="0" applyFont="1" applyFill="1" applyAlignment="1">
      <alignment wrapText="1"/>
    </xf>
    <xf numFmtId="0" fontId="18" fillId="2" borderId="0" xfId="0" applyFont="1" applyFill="1" applyAlignment="1"/>
    <xf numFmtId="0" fontId="21" fillId="2" borderId="0" xfId="0" applyFont="1" applyFill="1" applyAlignment="1"/>
    <xf numFmtId="0" fontId="5" fillId="2" borderId="0" xfId="0" applyFont="1" applyFill="1" applyAlignment="1">
      <alignment vertical="center"/>
    </xf>
    <xf numFmtId="0" fontId="5" fillId="2" borderId="0" xfId="0" applyFont="1" applyFill="1" applyAlignment="1"/>
    <xf numFmtId="0" fontId="5" fillId="2" borderId="0" xfId="1" applyFont="1" applyFill="1" applyAlignment="1" applyProtection="1">
      <alignment horizontal="left" vertical="center"/>
    </xf>
    <xf numFmtId="0" fontId="5" fillId="2" borderId="0" xfId="7" applyFont="1" applyFill="1" applyAlignment="1"/>
    <xf numFmtId="0" fontId="5" fillId="2" borderId="0" xfId="0" applyFont="1" applyFill="1"/>
    <xf numFmtId="0" fontId="27" fillId="2" borderId="0" xfId="0" applyFont="1" applyFill="1" applyAlignment="1"/>
    <xf numFmtId="0" fontId="25" fillId="2" borderId="0" xfId="0" applyFont="1" applyFill="1" applyAlignment="1"/>
    <xf numFmtId="0" fontId="28" fillId="2" borderId="0" xfId="1" applyFont="1" applyFill="1" applyAlignment="1" applyProtection="1"/>
    <xf numFmtId="0" fontId="29" fillId="2" borderId="0" xfId="0" applyFont="1" applyFill="1" applyAlignment="1">
      <alignment vertical="center"/>
    </xf>
    <xf numFmtId="0" fontId="9" fillId="2" borderId="0" xfId="0" quotePrefix="1" applyFont="1" applyFill="1" applyAlignment="1"/>
    <xf numFmtId="0" fontId="30" fillId="2" borderId="0" xfId="0" applyFont="1" applyFill="1" applyAlignment="1"/>
    <xf numFmtId="0" fontId="31" fillId="2" borderId="0" xfId="0" applyFont="1" applyFill="1" applyAlignment="1"/>
    <xf numFmtId="0" fontId="12" fillId="2" borderId="0" xfId="0" applyFont="1" applyFill="1" applyAlignment="1">
      <alignment horizontal="right"/>
    </xf>
    <xf numFmtId="49" fontId="12" fillId="2" borderId="0" xfId="0" applyNumberFormat="1" applyFont="1" applyFill="1" applyAlignment="1"/>
    <xf numFmtId="164" fontId="5" fillId="2" borderId="0" xfId="0" applyNumberFormat="1" applyFont="1" applyFill="1"/>
    <xf numFmtId="0" fontId="8" fillId="2" borderId="2" xfId="0" applyFont="1" applyFill="1" applyBorder="1" applyAlignment="1">
      <alignment vertical="center"/>
    </xf>
    <xf numFmtId="0" fontId="5" fillId="2" borderId="0" xfId="0" applyFont="1" applyFill="1" applyBorder="1" applyAlignment="1">
      <alignment horizontal="left"/>
    </xf>
    <xf numFmtId="0" fontId="15" fillId="2" borderId="2" xfId="0" applyFont="1" applyFill="1" applyBorder="1" applyAlignment="1">
      <alignment horizontal="left"/>
    </xf>
    <xf numFmtId="0" fontId="18" fillId="2" borderId="2" xfId="0" applyFont="1" applyFill="1" applyBorder="1" applyAlignment="1">
      <alignment vertical="center"/>
    </xf>
    <xf numFmtId="0" fontId="15" fillId="2" borderId="2" xfId="0" applyFont="1" applyFill="1" applyBorder="1"/>
    <xf numFmtId="0" fontId="15" fillId="2" borderId="1" xfId="0" applyFont="1" applyFill="1" applyBorder="1" applyAlignment="1">
      <alignment horizontal="left"/>
    </xf>
    <xf numFmtId="0" fontId="15" fillId="2" borderId="1" xfId="0" applyFont="1" applyFill="1" applyBorder="1"/>
    <xf numFmtId="0" fontId="16" fillId="2" borderId="2" xfId="0" applyFont="1" applyFill="1" applyBorder="1"/>
    <xf numFmtId="0" fontId="22" fillId="2" borderId="0" xfId="0" applyFont="1" applyFill="1"/>
    <xf numFmtId="164" fontId="5" fillId="2" borderId="0" xfId="0" applyNumberFormat="1" applyFont="1" applyFill="1" applyBorder="1"/>
    <xf numFmtId="164" fontId="5" fillId="2" borderId="2" xfId="0" applyNumberFormat="1" applyFont="1" applyFill="1" applyBorder="1"/>
    <xf numFmtId="0" fontId="5" fillId="2" borderId="1" xfId="0" applyFont="1" applyFill="1" applyBorder="1" applyAlignment="1">
      <alignment horizontal="left"/>
    </xf>
    <xf numFmtId="0" fontId="26" fillId="0" borderId="0" xfId="0" applyFont="1" applyAlignment="1">
      <alignment horizontal="left" readingOrder="1"/>
    </xf>
    <xf numFmtId="0" fontId="12" fillId="2" borderId="0" xfId="0" applyFont="1" applyFill="1" applyAlignment="1">
      <alignment horizontal="left" vertical="center"/>
    </xf>
    <xf numFmtId="0" fontId="8" fillId="2" borderId="0" xfId="0" applyFont="1" applyFill="1"/>
    <xf numFmtId="164" fontId="8" fillId="2" borderId="2" xfId="0" applyNumberFormat="1" applyFont="1" applyFill="1" applyBorder="1" applyAlignment="1">
      <alignment horizontal="right" vertical="center"/>
    </xf>
    <xf numFmtId="164" fontId="8" fillId="2" borderId="0" xfId="0" applyNumberFormat="1" applyFont="1" applyFill="1"/>
    <xf numFmtId="0" fontId="8" fillId="2" borderId="0" xfId="0" applyFont="1" applyFill="1" applyAlignment="1">
      <alignment vertical="center"/>
    </xf>
    <xf numFmtId="0" fontId="0" fillId="2" borderId="0" xfId="0" applyFill="1" applyAlignment="1">
      <alignment wrapText="1"/>
    </xf>
    <xf numFmtId="0" fontId="8" fillId="2" borderId="5" xfId="1" applyFont="1" applyFill="1" applyBorder="1" applyAlignment="1" applyProtection="1">
      <alignment vertical="center"/>
    </xf>
    <xf numFmtId="0" fontId="15" fillId="2" borderId="2" xfId="0" applyFont="1" applyFill="1" applyBorder="1" applyAlignment="1"/>
    <xf numFmtId="164" fontId="5" fillId="2" borderId="0" xfId="0" applyNumberFormat="1" applyFont="1" applyFill="1" applyAlignment="1"/>
    <xf numFmtId="164" fontId="5" fillId="2" borderId="2" xfId="0" applyNumberFormat="1" applyFont="1" applyFill="1" applyBorder="1" applyAlignment="1"/>
    <xf numFmtId="0" fontId="21" fillId="2" borderId="0" xfId="0" applyFont="1" applyFill="1"/>
    <xf numFmtId="0" fontId="21" fillId="2" borderId="0" xfId="7" applyFont="1" applyFill="1" applyAlignment="1"/>
    <xf numFmtId="0" fontId="22" fillId="2" borderId="0" xfId="0" applyNumberFormat="1" applyFont="1" applyFill="1" applyBorder="1"/>
    <xf numFmtId="0" fontId="0" fillId="2" borderId="0" xfId="0" applyFill="1" applyAlignment="1">
      <alignment vertical="top" wrapText="1"/>
    </xf>
    <xf numFmtId="0" fontId="34" fillId="2" borderId="0" xfId="0" applyFont="1" applyFill="1"/>
    <xf numFmtId="0" fontId="32" fillId="2" borderId="0" xfId="0" applyFont="1" applyFill="1"/>
    <xf numFmtId="0" fontId="13" fillId="2" borderId="0" xfId="1" applyFont="1" applyFill="1" applyAlignment="1" applyProtection="1">
      <alignment horizontal="left"/>
    </xf>
    <xf numFmtId="0" fontId="4" fillId="2" borderId="0" xfId="0" applyFont="1" applyFill="1" applyAlignment="1"/>
    <xf numFmtId="0" fontId="3" fillId="2" borderId="0" xfId="0" applyFont="1" applyFill="1" applyAlignment="1"/>
    <xf numFmtId="0" fontId="13" fillId="2" borderId="0" xfId="1" applyFill="1" applyAlignment="1" applyProtection="1"/>
    <xf numFmtId="0" fontId="35" fillId="2" borderId="0" xfId="1" applyFont="1" applyFill="1" applyAlignment="1" applyProtection="1">
      <alignment horizontal="left"/>
    </xf>
    <xf numFmtId="0" fontId="20" fillId="2" borderId="0" xfId="0" applyFont="1" applyFill="1" applyAlignment="1"/>
    <xf numFmtId="164" fontId="5" fillId="2" borderId="3" xfId="0" applyNumberFormat="1" applyFont="1" applyFill="1" applyBorder="1"/>
    <xf numFmtId="0" fontId="18" fillId="2" borderId="0" xfId="0" applyFont="1" applyFill="1" applyAlignment="1">
      <alignment vertical="top"/>
    </xf>
    <xf numFmtId="10" fontId="15" fillId="2" borderId="0" xfId="0" applyNumberFormat="1" applyFont="1" applyFill="1"/>
    <xf numFmtId="0" fontId="2" fillId="2" borderId="0" xfId="0" applyFont="1" applyFill="1" applyAlignment="1"/>
    <xf numFmtId="49" fontId="12" fillId="2" borderId="0" xfId="0" applyNumberFormat="1" applyFont="1" applyFill="1" applyAlignment="1">
      <alignment horizontal="left" vertical="top"/>
    </xf>
    <xf numFmtId="0" fontId="12" fillId="2" borderId="0" xfId="0" applyFont="1" applyFill="1"/>
    <xf numFmtId="0" fontId="0" fillId="2" borderId="0" xfId="0" applyFill="1" applyAlignment="1">
      <alignment wrapText="1"/>
    </xf>
    <xf numFmtId="0" fontId="2" fillId="2" borderId="0" xfId="0" applyFont="1" applyFill="1"/>
    <xf numFmtId="0" fontId="2" fillId="2" borderId="4" xfId="1" applyFont="1" applyFill="1" applyBorder="1" applyAlignment="1" applyProtection="1">
      <alignment vertical="center"/>
    </xf>
    <xf numFmtId="0" fontId="2" fillId="2" borderId="4" xfId="0" applyFont="1" applyFill="1" applyBorder="1" applyAlignment="1">
      <alignment horizontal="right" vertical="center"/>
    </xf>
    <xf numFmtId="0" fontId="2" fillId="2" borderId="4" xfId="0" applyFont="1" applyFill="1" applyBorder="1" applyAlignment="1">
      <alignment horizontal="right"/>
    </xf>
    <xf numFmtId="0" fontId="2" fillId="2" borderId="4" xfId="1" applyFont="1" applyFill="1" applyBorder="1" applyAlignment="1" applyProtection="1"/>
    <xf numFmtId="164" fontId="8" fillId="2" borderId="5" xfId="0" applyNumberFormat="1" applyFont="1" applyFill="1" applyBorder="1" applyAlignment="1">
      <alignment vertical="center"/>
    </xf>
    <xf numFmtId="0" fontId="34" fillId="2" borderId="0" xfId="0" applyNumberFormat="1" applyFont="1" applyFill="1" applyBorder="1"/>
    <xf numFmtId="0" fontId="1" fillId="2" borderId="0" xfId="0" applyFont="1" applyFill="1" applyAlignment="1">
      <alignment vertical="center"/>
    </xf>
    <xf numFmtId="0" fontId="1" fillId="2" borderId="0" xfId="0" applyFont="1" applyFill="1" applyAlignment="1"/>
    <xf numFmtId="0" fontId="0" fillId="2" borderId="0" xfId="0" applyFill="1" applyAlignment="1">
      <alignment wrapText="1"/>
    </xf>
    <xf numFmtId="0" fontId="1" fillId="2" borderId="0" xfId="0" applyFont="1" applyFill="1" applyAlignment="1">
      <alignment wrapText="1"/>
    </xf>
    <xf numFmtId="0" fontId="19" fillId="2" borderId="0" xfId="0" applyFont="1" applyFill="1" applyAlignment="1">
      <alignment vertical="top"/>
    </xf>
    <xf numFmtId="0" fontId="12" fillId="2" borderId="0" xfId="0" applyFont="1" applyFill="1" applyAlignment="1">
      <alignment wrapText="1"/>
    </xf>
    <xf numFmtId="0" fontId="9" fillId="2" borderId="0" xfId="0" applyFont="1" applyFill="1" applyAlignment="1">
      <alignment horizontal="right" wrapText="1"/>
    </xf>
    <xf numFmtId="0" fontId="10" fillId="2" borderId="0" xfId="0" applyFont="1" applyFill="1" applyAlignment="1">
      <alignment wrapText="1"/>
    </xf>
    <xf numFmtId="0" fontId="13" fillId="2" borderId="0" xfId="1" applyFill="1" applyAlignment="1" applyProtection="1"/>
    <xf numFmtId="0" fontId="12" fillId="2" borderId="0" xfId="0" applyFont="1" applyFill="1"/>
    <xf numFmtId="0" fontId="12" fillId="2" borderId="0" xfId="0" applyFont="1" applyFill="1" applyAlignment="1">
      <alignment horizontal="left"/>
    </xf>
    <xf numFmtId="0" fontId="13" fillId="2" borderId="0" xfId="1" applyFont="1" applyFill="1" applyAlignment="1" applyProtection="1">
      <alignment horizontal="left"/>
    </xf>
    <xf numFmtId="0" fontId="9" fillId="2" borderId="0" xfId="0" quotePrefix="1" applyFont="1" applyFill="1" applyAlignment="1">
      <alignment horizontal="left" vertical="top" wrapText="1"/>
    </xf>
    <xf numFmtId="0" fontId="0" fillId="2" borderId="0" xfId="0" applyFill="1" applyAlignment="1">
      <alignment vertical="top" wrapText="1"/>
    </xf>
    <xf numFmtId="0" fontId="7" fillId="2" borderId="0" xfId="0" applyFont="1" applyFill="1" applyAlignment="1">
      <alignment horizontal="left"/>
    </xf>
    <xf numFmtId="0" fontId="15" fillId="2" borderId="0" xfId="0" applyFont="1" applyFill="1" applyAlignment="1">
      <alignment horizontal="left"/>
    </xf>
    <xf numFmtId="0" fontId="9" fillId="2" borderId="0" xfId="0" applyFont="1" applyFill="1" applyAlignment="1">
      <alignment horizontal="left"/>
    </xf>
    <xf numFmtId="0" fontId="5" fillId="2" borderId="0" xfId="0" applyFont="1" applyFill="1" applyAlignment="1">
      <alignment horizontal="left" wrapText="1"/>
    </xf>
    <xf numFmtId="0" fontId="10" fillId="2" borderId="0" xfId="0" applyFont="1" applyFill="1"/>
    <xf numFmtId="0" fontId="10" fillId="2" borderId="0" xfId="0" applyFont="1" applyFill="1" applyAlignment="1">
      <alignment horizontal="left"/>
    </xf>
    <xf numFmtId="0" fontId="8" fillId="2" borderId="2" xfId="0" applyFont="1" applyFill="1" applyBorder="1" applyAlignment="1">
      <alignment horizontal="center" vertical="center"/>
    </xf>
    <xf numFmtId="0" fontId="24" fillId="2" borderId="0" xfId="0" applyFont="1" applyFill="1" applyAlignment="1">
      <alignment horizontal="left"/>
    </xf>
    <xf numFmtId="0" fontId="33" fillId="2" borderId="0" xfId="0" applyFont="1" applyFill="1" applyAlignment="1">
      <alignment horizontal="left" vertical="top" wrapText="1"/>
    </xf>
    <xf numFmtId="0" fontId="12" fillId="2" borderId="0" xfId="0" applyFont="1" applyFill="1" applyAlignment="1">
      <alignment horizontal="left" vertical="top" wrapText="1"/>
    </xf>
    <xf numFmtId="0" fontId="19" fillId="2" borderId="0" xfId="0" applyFont="1" applyFill="1" applyAlignment="1">
      <alignment horizontal="left" vertical="top" wrapText="1"/>
    </xf>
  </cellXfs>
  <cellStyles count="8">
    <cellStyle name="Hyperlink" xfId="1" builtinId="8"/>
    <cellStyle name="Hyperlink 2" xfId="5"/>
    <cellStyle name="Normal" xfId="0" builtinId="0"/>
    <cellStyle name="Normal 2" xfId="2"/>
    <cellStyle name="Normal 2 2" xfId="6"/>
    <cellStyle name="Normal 3" xfId="4"/>
    <cellStyle name="Normal_10pop-proj-scottishareas-allfigs" xfId="7"/>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97155588109626"/>
          <c:y val="9.4627160493827162E-2"/>
          <c:w val="0.54612879204052978"/>
          <c:h val="0.8350162037037036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chemeClr val="bg1">
                  <a:lumMod val="65000"/>
                </a:schemeClr>
              </a:solidFill>
              <a:ln w="12700">
                <a:noFill/>
                <a:prstDash val="solid"/>
              </a:ln>
            </c:spPr>
          </c:dPt>
          <c:dPt>
            <c:idx val="21"/>
            <c:invertIfNegative val="0"/>
            <c:bubble3D val="0"/>
            <c:spPr>
              <a:solidFill>
                <a:srgbClr val="1C625B"/>
              </a:solidFill>
              <a:ln w="12700">
                <a:noFill/>
                <a:prstDash val="solid"/>
              </a:ln>
            </c:spPr>
          </c:dPt>
          <c:dPt>
            <c:idx val="25"/>
            <c:invertIfNegative val="0"/>
            <c:bubble3D val="0"/>
            <c:spPr>
              <a:solidFill>
                <a:schemeClr val="bg1">
                  <a:lumMod val="65000"/>
                </a:schemeClr>
              </a:solidFill>
              <a:ln w="12700">
                <a:noFill/>
                <a:prstDash val="solid"/>
              </a:ln>
            </c:spPr>
          </c:dPt>
          <c:dLbls>
            <c:dLbl>
              <c:idx val="20"/>
              <c:numFmt formatCode="\+##,##0&quot;%&quot;;\-##,##0&quot;%&quot;;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21"/>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dLbl>
              <c:idx val="25"/>
              <c:numFmt formatCode="\+##,##0&quot;%&quot;;\-##,##0&quot;%&quot;;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'for news release data'!$A$7:$A$39</c:f>
              <c:strCache>
                <c:ptCount val="33"/>
                <c:pt idx="0">
                  <c:v>Na h-Eileanan Siar</c:v>
                </c:pt>
                <c:pt idx="1">
                  <c:v>Inverclyde</c:v>
                </c:pt>
                <c:pt idx="2">
                  <c:v>Argyll and Bute</c:v>
                </c:pt>
                <c:pt idx="3">
                  <c:v>North Ayrshire</c:v>
                </c:pt>
                <c:pt idx="4">
                  <c:v>West Dunbartonshire</c:v>
                </c:pt>
                <c:pt idx="5">
                  <c:v>Dumfries and Galloway</c:v>
                </c:pt>
                <c:pt idx="6">
                  <c:v>East Ayrshire</c:v>
                </c:pt>
                <c:pt idx="7">
                  <c:v>Clackmannanshire</c:v>
                </c:pt>
                <c:pt idx="8">
                  <c:v>South Ayrshire</c:v>
                </c:pt>
                <c:pt idx="9">
                  <c:v>Shetland Islands</c:v>
                </c:pt>
                <c:pt idx="10">
                  <c:v>North Lanarkshire</c:v>
                </c:pt>
                <c:pt idx="11">
                  <c:v>Renfrewshire</c:v>
                </c:pt>
                <c:pt idx="12">
                  <c:v>Orkney Islands</c:v>
                </c:pt>
                <c:pt idx="13">
                  <c:v>Scottish Borders</c:v>
                </c:pt>
                <c:pt idx="14">
                  <c:v>Highland</c:v>
                </c:pt>
                <c:pt idx="15">
                  <c:v>Angus</c:v>
                </c:pt>
                <c:pt idx="16">
                  <c:v>South Lanarkshire</c:v>
                </c:pt>
                <c:pt idx="17">
                  <c:v>Moray</c:v>
                </c:pt>
                <c:pt idx="18">
                  <c:v>Fife</c:v>
                </c:pt>
                <c:pt idx="19">
                  <c:v>East Dunbartonshire</c:v>
                </c:pt>
                <c:pt idx="20">
                  <c:v>Dundee City</c:v>
                </c:pt>
                <c:pt idx="21">
                  <c:v>Scotland</c:v>
                </c:pt>
                <c:pt idx="22">
                  <c:v>Glasgow City</c:v>
                </c:pt>
                <c:pt idx="23">
                  <c:v>Falkirk</c:v>
                </c:pt>
                <c:pt idx="24">
                  <c:v>West Lothian</c:v>
                </c:pt>
                <c:pt idx="25">
                  <c:v>Stirling</c:v>
                </c:pt>
                <c:pt idx="26">
                  <c:v>Perth and Kinross</c:v>
                </c:pt>
                <c:pt idx="27">
                  <c:v>East Renfrewshire</c:v>
                </c:pt>
                <c:pt idx="28">
                  <c:v>Aberdeen City</c:v>
                </c:pt>
                <c:pt idx="29">
                  <c:v>East Lothian</c:v>
                </c:pt>
                <c:pt idx="30">
                  <c:v>Aberdeenshire</c:v>
                </c:pt>
                <c:pt idx="31">
                  <c:v>City of Edinburgh</c:v>
                </c:pt>
                <c:pt idx="32">
                  <c:v>Midlothian</c:v>
                </c:pt>
              </c:strCache>
            </c:strRef>
          </c:cat>
          <c:val>
            <c:numRef>
              <c:f>'for news release data'!$C$7:$C$39</c:f>
              <c:numCache>
                <c:formatCode>0.0</c:formatCode>
                <c:ptCount val="33"/>
                <c:pt idx="0">
                  <c:v>-13.706422018348601</c:v>
                </c:pt>
                <c:pt idx="1">
                  <c:v>-12.0403054199524</c:v>
                </c:pt>
                <c:pt idx="2">
                  <c:v>-8.0273816314888808</c:v>
                </c:pt>
                <c:pt idx="3">
                  <c:v>-7.4626318874560402</c:v>
                </c:pt>
                <c:pt idx="4">
                  <c:v>-6.7105116486456398</c:v>
                </c:pt>
                <c:pt idx="5">
                  <c:v>-4.7199253134169101</c:v>
                </c:pt>
                <c:pt idx="6">
                  <c:v>-3.9064930811430401</c:v>
                </c:pt>
                <c:pt idx="7">
                  <c:v>-3.0416096893924598</c:v>
                </c:pt>
                <c:pt idx="8">
                  <c:v>-2.1558695458988701</c:v>
                </c:pt>
                <c:pt idx="9">
                  <c:v>-0.66322136089577999</c:v>
                </c:pt>
                <c:pt idx="10">
                  <c:v>-0.41183431952662702</c:v>
                </c:pt>
                <c:pt idx="11">
                  <c:v>0.27492395109912199</c:v>
                </c:pt>
                <c:pt idx="12">
                  <c:v>2.40037071362373</c:v>
                </c:pt>
                <c:pt idx="13">
                  <c:v>2.70080673447913</c:v>
                </c:pt>
                <c:pt idx="14">
                  <c:v>3.3855328642526201</c:v>
                </c:pt>
                <c:pt idx="15">
                  <c:v>3.47695734109988</c:v>
                </c:pt>
                <c:pt idx="16">
                  <c:v>3.5962575325087198</c:v>
                </c:pt>
                <c:pt idx="17">
                  <c:v>4.1257781998522702</c:v>
                </c:pt>
                <c:pt idx="18">
                  <c:v>5.3677331518039502</c:v>
                </c:pt>
                <c:pt idx="19">
                  <c:v>5.8635554306063202</c:v>
                </c:pt>
                <c:pt idx="20">
                  <c:v>5.9049483561736302</c:v>
                </c:pt>
                <c:pt idx="21">
                  <c:v>6.6174732590320904</c:v>
                </c:pt>
                <c:pt idx="22">
                  <c:v>6.7051897805349903</c:v>
                </c:pt>
                <c:pt idx="23">
                  <c:v>8.3581710951867603</c:v>
                </c:pt>
                <c:pt idx="24">
                  <c:v>8.6472911963882595</c:v>
                </c:pt>
                <c:pt idx="25">
                  <c:v>10.7331730769231</c:v>
                </c:pt>
                <c:pt idx="26">
                  <c:v>12.1916336533942</c:v>
                </c:pt>
                <c:pt idx="27">
                  <c:v>13.328644086137899</c:v>
                </c:pt>
                <c:pt idx="28">
                  <c:v>17.0553031626769</c:v>
                </c:pt>
                <c:pt idx="29">
                  <c:v>17.825448133999402</c:v>
                </c:pt>
                <c:pt idx="30">
                  <c:v>19.712509116032699</c:v>
                </c:pt>
                <c:pt idx="31">
                  <c:v>20.7267412354601</c:v>
                </c:pt>
                <c:pt idx="32">
                  <c:v>25.6889352818372</c:v>
                </c:pt>
              </c:numCache>
            </c:numRef>
          </c:val>
        </c:ser>
        <c:dLbls>
          <c:showLegendKey val="0"/>
          <c:showVal val="0"/>
          <c:showCatName val="0"/>
          <c:showSerName val="0"/>
          <c:showPercent val="0"/>
          <c:showBubbleSize val="0"/>
        </c:dLbls>
        <c:gapWidth val="30"/>
        <c:axId val="176018560"/>
        <c:axId val="176020096"/>
      </c:barChart>
      <c:catAx>
        <c:axId val="17601856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chemeClr val="tx1"/>
                </a:solidFill>
                <a:latin typeface="Arial"/>
                <a:ea typeface="Arial"/>
                <a:cs typeface="Arial"/>
              </a:defRPr>
            </a:pPr>
            <a:endParaRPr lang="en-US"/>
          </a:p>
        </c:txPr>
        <c:crossAx val="176020096"/>
        <c:crosses val="autoZero"/>
        <c:auto val="1"/>
        <c:lblAlgn val="ctr"/>
        <c:lblOffset val="100"/>
        <c:noMultiLvlLbl val="0"/>
      </c:catAx>
      <c:valAx>
        <c:axId val="176020096"/>
        <c:scaling>
          <c:orientation val="minMax"/>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6018560"/>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948109838357616E-2"/>
          <c:y val="9.4627160493827162E-2"/>
          <c:w val="0.83498974752935529"/>
          <c:h val="0.83501620370370366"/>
        </c:manualLayout>
      </c:layout>
      <c:barChart>
        <c:barDir val="bar"/>
        <c:grouping val="clustered"/>
        <c:varyColors val="0"/>
        <c:ser>
          <c:idx val="0"/>
          <c:order val="0"/>
          <c:spPr>
            <a:solidFill>
              <a:srgbClr val="1C625B"/>
            </a:solidFill>
            <a:ln w="12700">
              <a:noFill/>
              <a:prstDash val="solid"/>
            </a:ln>
          </c:spPr>
          <c:invertIfNegative val="0"/>
          <c:dPt>
            <c:idx val="20"/>
            <c:invertIfNegative val="0"/>
            <c:bubble3D val="0"/>
          </c:dPt>
          <c:dPt>
            <c:idx val="21"/>
            <c:invertIfNegative val="0"/>
            <c:bubble3D val="0"/>
            <c:spPr>
              <a:solidFill>
                <a:schemeClr val="bg1">
                  <a:lumMod val="65000"/>
                </a:schemeClr>
              </a:solidFill>
              <a:ln w="12700">
                <a:noFill/>
                <a:prstDash val="solid"/>
              </a:ln>
            </c:spPr>
          </c:dPt>
          <c:dPt>
            <c:idx val="25"/>
            <c:invertIfNegative val="0"/>
            <c:bubble3D val="0"/>
          </c:dPt>
          <c:dLbls>
            <c:dLbl>
              <c:idx val="20"/>
              <c:numFmt formatCode="\+##,##0&quot;%&quot;;\-##,##0&quot;%&quot;;0&quot;%&quot;" sourceLinked="0"/>
              <c:spPr/>
              <c:txPr>
                <a:bodyPr/>
                <a:lstStyle/>
                <a:p>
                  <a:pPr>
                    <a:defRPr sz="1000" b="1">
                      <a:solidFill>
                        <a:srgbClr val="1C625B"/>
                      </a:solidFill>
                    </a:defRPr>
                  </a:pPr>
                  <a:endParaRPr lang="en-US"/>
                </a:p>
              </c:txPr>
              <c:dLblPos val="outEnd"/>
              <c:showLegendKey val="0"/>
              <c:showVal val="1"/>
              <c:showCatName val="0"/>
              <c:showSerName val="0"/>
              <c:showPercent val="0"/>
              <c:showBubbleSize val="0"/>
            </c:dLbl>
            <c:dLbl>
              <c:idx val="21"/>
              <c:numFmt formatCode="\+##,##0&quot;%&quot;;\-##,##0&quot;%&quot;;0&quot;%&quot;" sourceLinked="0"/>
              <c:spPr/>
              <c:txPr>
                <a:bodyPr/>
                <a:lstStyle/>
                <a:p>
                  <a:pPr>
                    <a:defRPr sz="14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25"/>
              <c:numFmt formatCode="\+##,##0&quot;%&quot;;\-##,##0&quot;%&quot;;0&quot;%&quot;" sourceLinked="0"/>
              <c:spPr/>
              <c:txPr>
                <a:bodyPr/>
                <a:lstStyle/>
                <a:p>
                  <a:pPr>
                    <a:defRPr sz="10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b="1">
                    <a:solidFill>
                      <a:srgbClr val="1C625B"/>
                    </a:solidFill>
                  </a:defRPr>
                </a:pPr>
                <a:endParaRPr lang="en-US"/>
              </a:p>
            </c:txPr>
            <c:dLblPos val="outEnd"/>
            <c:showLegendKey val="0"/>
            <c:showVal val="1"/>
            <c:showCatName val="0"/>
            <c:showSerName val="0"/>
            <c:showPercent val="0"/>
            <c:showBubbleSize val="0"/>
            <c:showLeaderLines val="0"/>
          </c:dLbls>
          <c:cat>
            <c:strRef>
              <c:f>'Fig 9 data'!$E$8:$E$40</c:f>
              <c:strCache>
                <c:ptCount val="33"/>
                <c:pt idx="0">
                  <c:v>Na h-Eileanan Siar</c:v>
                </c:pt>
                <c:pt idx="1">
                  <c:v>Inverclyde</c:v>
                </c:pt>
                <c:pt idx="2">
                  <c:v>Argyll and Bute</c:v>
                </c:pt>
                <c:pt idx="3">
                  <c:v>North Ayrshire</c:v>
                </c:pt>
                <c:pt idx="4">
                  <c:v>West Dunbartonshire</c:v>
                </c:pt>
                <c:pt idx="5">
                  <c:v>Dumfries and Galloway</c:v>
                </c:pt>
                <c:pt idx="6">
                  <c:v>East Ayrshire</c:v>
                </c:pt>
                <c:pt idx="7">
                  <c:v>Clackmannanshire</c:v>
                </c:pt>
                <c:pt idx="8">
                  <c:v>South Ayrshire</c:v>
                </c:pt>
                <c:pt idx="9">
                  <c:v>Shetland Islands</c:v>
                </c:pt>
                <c:pt idx="10">
                  <c:v>North Lanarkshire</c:v>
                </c:pt>
                <c:pt idx="11">
                  <c:v>Renfrewshire</c:v>
                </c:pt>
                <c:pt idx="12">
                  <c:v>Orkney Islands</c:v>
                </c:pt>
                <c:pt idx="13">
                  <c:v>Scottish Borders</c:v>
                </c:pt>
                <c:pt idx="14">
                  <c:v>Highland</c:v>
                </c:pt>
                <c:pt idx="15">
                  <c:v>Angus</c:v>
                </c:pt>
                <c:pt idx="16">
                  <c:v>South Lanarkshire</c:v>
                </c:pt>
                <c:pt idx="17">
                  <c:v>Moray</c:v>
                </c:pt>
                <c:pt idx="18">
                  <c:v>Fife</c:v>
                </c:pt>
                <c:pt idx="19">
                  <c:v>East Dunbartonshire</c:v>
                </c:pt>
                <c:pt idx="20">
                  <c:v>Dundee City</c:v>
                </c:pt>
                <c:pt idx="21">
                  <c:v>Scotland</c:v>
                </c:pt>
                <c:pt idx="22">
                  <c:v>Glasgow City</c:v>
                </c:pt>
                <c:pt idx="23">
                  <c:v>Falkirk</c:v>
                </c:pt>
                <c:pt idx="24">
                  <c:v>West Lothian</c:v>
                </c:pt>
                <c:pt idx="25">
                  <c:v>Stirling</c:v>
                </c:pt>
                <c:pt idx="26">
                  <c:v>Perth and Kinross</c:v>
                </c:pt>
                <c:pt idx="27">
                  <c:v>East Renfrewshire</c:v>
                </c:pt>
                <c:pt idx="28">
                  <c:v>Aberdeen City</c:v>
                </c:pt>
                <c:pt idx="29">
                  <c:v>East Lothian</c:v>
                </c:pt>
                <c:pt idx="30">
                  <c:v>Aberdeenshire</c:v>
                </c:pt>
                <c:pt idx="31">
                  <c:v>City of Edinburgh</c:v>
                </c:pt>
                <c:pt idx="32">
                  <c:v>Midlothian</c:v>
                </c:pt>
              </c:strCache>
            </c:strRef>
          </c:cat>
          <c:val>
            <c:numRef>
              <c:f>'Fig 9 data'!$F$8:$F$40</c:f>
              <c:numCache>
                <c:formatCode>0.0</c:formatCode>
                <c:ptCount val="33"/>
                <c:pt idx="0">
                  <c:v>63.642541624193001</c:v>
                </c:pt>
                <c:pt idx="1">
                  <c:v>67.699543505325806</c:v>
                </c:pt>
                <c:pt idx="2">
                  <c:v>80.2528334786399</c:v>
                </c:pt>
                <c:pt idx="3">
                  <c:v>87.532851511169497</c:v>
                </c:pt>
                <c:pt idx="4">
                  <c:v>75.440103048518694</c:v>
                </c:pt>
                <c:pt idx="5">
                  <c:v>73.740486823070597</c:v>
                </c:pt>
                <c:pt idx="6">
                  <c:v>76.657320248347702</c:v>
                </c:pt>
                <c:pt idx="7">
                  <c:v>111.974454497073</c:v>
                </c:pt>
                <c:pt idx="8">
                  <c:v>81.803624104509097</c:v>
                </c:pt>
                <c:pt idx="9">
                  <c:v>108.196721311475</c:v>
                </c:pt>
                <c:pt idx="10">
                  <c:v>87.461826315110301</c:v>
                </c:pt>
                <c:pt idx="11">
                  <c:v>79.061624649859894</c:v>
                </c:pt>
                <c:pt idx="12">
                  <c:v>101.213960546282</c:v>
                </c:pt>
                <c:pt idx="13">
                  <c:v>89.496887966805005</c:v>
                </c:pt>
                <c:pt idx="14">
                  <c:v>104.788949318958</c:v>
                </c:pt>
                <c:pt idx="15">
                  <c:v>88.397597702149895</c:v>
                </c:pt>
                <c:pt idx="16">
                  <c:v>95.171981017374605</c:v>
                </c:pt>
                <c:pt idx="17">
                  <c:v>97.027827116637098</c:v>
                </c:pt>
                <c:pt idx="18">
                  <c:v>91.187639975331905</c:v>
                </c:pt>
                <c:pt idx="19">
                  <c:v>95.034134480501294</c:v>
                </c:pt>
                <c:pt idx="20">
                  <c:v>46.222576785001998</c:v>
                </c:pt>
                <c:pt idx="21">
                  <c:v>85.406635613681203</c:v>
                </c:pt>
                <c:pt idx="22">
                  <c:v>54.003677489231997</c:v>
                </c:pt>
                <c:pt idx="23">
                  <c:v>93.544428080510599</c:v>
                </c:pt>
                <c:pt idx="24">
                  <c:v>130.77205882352899</c:v>
                </c:pt>
                <c:pt idx="25">
                  <c:v>89.836152923937703</c:v>
                </c:pt>
                <c:pt idx="26">
                  <c:v>91.642228739002903</c:v>
                </c:pt>
                <c:pt idx="27">
                  <c:v>88.586313047596505</c:v>
                </c:pt>
                <c:pt idx="28">
                  <c:v>66.016833766555294</c:v>
                </c:pt>
                <c:pt idx="29">
                  <c:v>103.830416003637</c:v>
                </c:pt>
                <c:pt idx="30">
                  <c:v>107.679233621755</c:v>
                </c:pt>
                <c:pt idx="31">
                  <c:v>83.4504557898005</c:v>
                </c:pt>
                <c:pt idx="32">
                  <c:v>106.24428876028</c:v>
                </c:pt>
              </c:numCache>
            </c:numRef>
          </c:val>
        </c:ser>
        <c:dLbls>
          <c:showLegendKey val="0"/>
          <c:showVal val="0"/>
          <c:showCatName val="0"/>
          <c:showSerName val="0"/>
          <c:showPercent val="0"/>
          <c:showBubbleSize val="0"/>
        </c:dLbls>
        <c:gapWidth val="30"/>
        <c:axId val="177907200"/>
        <c:axId val="177908736"/>
      </c:barChart>
      <c:catAx>
        <c:axId val="177907200"/>
        <c:scaling>
          <c:orientation val="minMax"/>
        </c:scaling>
        <c:delete val="1"/>
        <c:axPos val="l"/>
        <c:numFmt formatCode="General" sourceLinked="1"/>
        <c:majorTickMark val="out"/>
        <c:minorTickMark val="none"/>
        <c:tickLblPos val="low"/>
        <c:crossAx val="177908736"/>
        <c:crosses val="autoZero"/>
        <c:auto val="1"/>
        <c:lblAlgn val="ctr"/>
        <c:lblOffset val="100"/>
        <c:noMultiLvlLbl val="0"/>
      </c:catAx>
      <c:valAx>
        <c:axId val="177908736"/>
        <c:scaling>
          <c:orientation val="minMax"/>
          <c:min val="0"/>
        </c:scaling>
        <c:delete val="0"/>
        <c:axPos val="b"/>
        <c:title>
          <c:tx>
            <c:rich>
              <a:bodyPr/>
              <a:lstStyle/>
              <a:p>
                <a:pPr>
                  <a:defRPr sz="1200" b="1" i="0" u="none" strike="noStrike" baseline="0">
                    <a:solidFill>
                      <a:schemeClr val="tx1">
                        <a:lumMod val="65000"/>
                        <a:lumOff val="35000"/>
                      </a:schemeClr>
                    </a:solidFill>
                    <a:latin typeface="Arial"/>
                    <a:ea typeface="Arial"/>
                    <a:cs typeface="Arial"/>
                  </a:defRPr>
                </a:pPr>
                <a:r>
                  <a:rPr lang="en-GB" sz="12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7907200"/>
        <c:crosses val="autoZero"/>
        <c:crossBetween val="between"/>
        <c:majorUnit val="20"/>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92140641158221304"/>
          <c:h val="0.8434923980959072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chemeClr val="bg1">
                  <a:lumMod val="65000"/>
                </a:schemeClr>
              </a:solidFill>
              <a:ln w="12700">
                <a:noFill/>
                <a:prstDash val="solid"/>
              </a:ln>
            </c:spPr>
          </c:dPt>
          <c:dPt>
            <c:idx val="21"/>
            <c:invertIfNegative val="0"/>
            <c:bubble3D val="0"/>
            <c:spPr>
              <a:solidFill>
                <a:srgbClr val="1C625B"/>
              </a:solidFill>
              <a:ln w="12700">
                <a:noFill/>
                <a:prstDash val="solid"/>
              </a:ln>
            </c:spPr>
          </c:dPt>
          <c:dPt>
            <c:idx val="25"/>
            <c:invertIfNegative val="0"/>
            <c:bubble3D val="0"/>
            <c:spPr>
              <a:solidFill>
                <a:schemeClr val="bg1">
                  <a:lumMod val="65000"/>
                </a:schemeClr>
              </a:solidFill>
              <a:ln w="12700">
                <a:noFill/>
                <a:prstDash val="solid"/>
              </a:ln>
            </c:spPr>
          </c:dPt>
          <c:dLbls>
            <c:dLbl>
              <c:idx val="20"/>
              <c:numFmt formatCode="\+##,##0.0&quot;%&quot;;\-##,##0.0&quot;%&quot;;0.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dLbl>
              <c:idx val="21"/>
              <c:numFmt formatCode="\+##,##0.0&quot;%&quot;;\-##,##0.0&quot;%&quot;;0.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dLbl>
              <c:idx val="25"/>
              <c:numFmt formatCode="\+##,##0.0&quot;%&quot;;\-##,##0.0&quot;%&quot;;0.0&quot;%&quot;" sourceLinked="0"/>
              <c:spPr/>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dLbl>
            <c:numFmt formatCode="\+##,##0.0&quot;%&quot;;\-##,##0.0&quot;%&quot;;0.0&quot;%&quot;" sourceLinked="0"/>
            <c:txPr>
              <a:bodyPr/>
              <a:lstStyle/>
              <a:p>
                <a:pPr>
                  <a:defRPr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'for news release data'!$A$7:$A$39</c:f>
              <c:strCache>
                <c:ptCount val="33"/>
                <c:pt idx="0">
                  <c:v>Na h-Eileanan Siar</c:v>
                </c:pt>
                <c:pt idx="1">
                  <c:v>Inverclyde</c:v>
                </c:pt>
                <c:pt idx="2">
                  <c:v>Argyll and Bute</c:v>
                </c:pt>
                <c:pt idx="3">
                  <c:v>North Ayrshire</c:v>
                </c:pt>
                <c:pt idx="4">
                  <c:v>West Dunbartonshire</c:v>
                </c:pt>
                <c:pt idx="5">
                  <c:v>Dumfries and Galloway</c:v>
                </c:pt>
                <c:pt idx="6">
                  <c:v>East Ayrshire</c:v>
                </c:pt>
                <c:pt idx="7">
                  <c:v>Clackmannanshire</c:v>
                </c:pt>
                <c:pt idx="8">
                  <c:v>South Ayrshire</c:v>
                </c:pt>
                <c:pt idx="9">
                  <c:v>Shetland Islands</c:v>
                </c:pt>
                <c:pt idx="10">
                  <c:v>North Lanarkshire</c:v>
                </c:pt>
                <c:pt idx="11">
                  <c:v>Renfrewshire</c:v>
                </c:pt>
                <c:pt idx="12">
                  <c:v>Orkney Islands</c:v>
                </c:pt>
                <c:pt idx="13">
                  <c:v>Scottish Borders</c:v>
                </c:pt>
                <c:pt idx="14">
                  <c:v>Highland</c:v>
                </c:pt>
                <c:pt idx="15">
                  <c:v>Angus</c:v>
                </c:pt>
                <c:pt idx="16">
                  <c:v>South Lanarkshire</c:v>
                </c:pt>
                <c:pt idx="17">
                  <c:v>Moray</c:v>
                </c:pt>
                <c:pt idx="18">
                  <c:v>Fife</c:v>
                </c:pt>
                <c:pt idx="19">
                  <c:v>East Dunbartonshire</c:v>
                </c:pt>
                <c:pt idx="20">
                  <c:v>Dundee City</c:v>
                </c:pt>
                <c:pt idx="21">
                  <c:v>Scotland</c:v>
                </c:pt>
                <c:pt idx="22">
                  <c:v>Glasgow City</c:v>
                </c:pt>
                <c:pt idx="23">
                  <c:v>Falkirk</c:v>
                </c:pt>
                <c:pt idx="24">
                  <c:v>West Lothian</c:v>
                </c:pt>
                <c:pt idx="25">
                  <c:v>Stirling</c:v>
                </c:pt>
                <c:pt idx="26">
                  <c:v>Perth and Kinross</c:v>
                </c:pt>
                <c:pt idx="27">
                  <c:v>East Renfrewshire</c:v>
                </c:pt>
                <c:pt idx="28">
                  <c:v>Aberdeen City</c:v>
                </c:pt>
                <c:pt idx="29">
                  <c:v>East Lothian</c:v>
                </c:pt>
                <c:pt idx="30">
                  <c:v>Aberdeenshire</c:v>
                </c:pt>
                <c:pt idx="31">
                  <c:v>City of Edinburgh</c:v>
                </c:pt>
                <c:pt idx="32">
                  <c:v>Midlothian</c:v>
                </c:pt>
              </c:strCache>
            </c:strRef>
          </c:cat>
          <c:val>
            <c:numRef>
              <c:f>'for news release data'!$C$7:$C$39</c:f>
              <c:numCache>
                <c:formatCode>0.0</c:formatCode>
                <c:ptCount val="33"/>
                <c:pt idx="0">
                  <c:v>-13.706422018348601</c:v>
                </c:pt>
                <c:pt idx="1">
                  <c:v>-12.0403054199524</c:v>
                </c:pt>
                <c:pt idx="2">
                  <c:v>-8.0273816314888808</c:v>
                </c:pt>
                <c:pt idx="3">
                  <c:v>-7.4626318874560402</c:v>
                </c:pt>
                <c:pt idx="4">
                  <c:v>-6.7105116486456398</c:v>
                </c:pt>
                <c:pt idx="5">
                  <c:v>-4.7199253134169101</c:v>
                </c:pt>
                <c:pt idx="6">
                  <c:v>-3.9064930811430401</c:v>
                </c:pt>
                <c:pt idx="7">
                  <c:v>-3.0416096893924598</c:v>
                </c:pt>
                <c:pt idx="8">
                  <c:v>-2.1558695458988701</c:v>
                </c:pt>
                <c:pt idx="9">
                  <c:v>-0.66322136089577999</c:v>
                </c:pt>
                <c:pt idx="10">
                  <c:v>-0.41183431952662702</c:v>
                </c:pt>
                <c:pt idx="11">
                  <c:v>0.27492395109912199</c:v>
                </c:pt>
                <c:pt idx="12">
                  <c:v>2.40037071362373</c:v>
                </c:pt>
                <c:pt idx="13">
                  <c:v>2.70080673447913</c:v>
                </c:pt>
                <c:pt idx="14">
                  <c:v>3.3855328642526201</c:v>
                </c:pt>
                <c:pt idx="15">
                  <c:v>3.47695734109988</c:v>
                </c:pt>
                <c:pt idx="16">
                  <c:v>3.5962575325087198</c:v>
                </c:pt>
                <c:pt idx="17">
                  <c:v>4.1257781998522702</c:v>
                </c:pt>
                <c:pt idx="18">
                  <c:v>5.3677331518039502</c:v>
                </c:pt>
                <c:pt idx="19">
                  <c:v>5.8635554306063202</c:v>
                </c:pt>
                <c:pt idx="20">
                  <c:v>5.9049483561736302</c:v>
                </c:pt>
                <c:pt idx="21">
                  <c:v>6.6174732590320904</c:v>
                </c:pt>
                <c:pt idx="22">
                  <c:v>6.7051897805349903</c:v>
                </c:pt>
                <c:pt idx="23">
                  <c:v>8.3581710951867603</c:v>
                </c:pt>
                <c:pt idx="24">
                  <c:v>8.6472911963882595</c:v>
                </c:pt>
                <c:pt idx="25">
                  <c:v>10.7331730769231</c:v>
                </c:pt>
                <c:pt idx="26">
                  <c:v>12.1916336533942</c:v>
                </c:pt>
                <c:pt idx="27">
                  <c:v>13.328644086137899</c:v>
                </c:pt>
                <c:pt idx="28">
                  <c:v>17.0553031626769</c:v>
                </c:pt>
                <c:pt idx="29">
                  <c:v>17.825448133999402</c:v>
                </c:pt>
                <c:pt idx="30">
                  <c:v>19.712509116032699</c:v>
                </c:pt>
                <c:pt idx="31">
                  <c:v>20.7267412354601</c:v>
                </c:pt>
                <c:pt idx="32">
                  <c:v>25.6889352818372</c:v>
                </c:pt>
              </c:numCache>
            </c:numRef>
          </c:val>
        </c:ser>
        <c:dLbls>
          <c:showLegendKey val="0"/>
          <c:showVal val="0"/>
          <c:showCatName val="0"/>
          <c:showSerName val="0"/>
          <c:showPercent val="0"/>
          <c:showBubbleSize val="0"/>
        </c:dLbls>
        <c:gapWidth val="30"/>
        <c:axId val="166158336"/>
        <c:axId val="166159872"/>
      </c:barChart>
      <c:catAx>
        <c:axId val="16615833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chemeClr val="tx1"/>
                </a:solidFill>
                <a:latin typeface="Arial"/>
                <a:ea typeface="Arial"/>
                <a:cs typeface="Arial"/>
              </a:defRPr>
            </a:pPr>
            <a:endParaRPr lang="en-US"/>
          </a:p>
        </c:txPr>
        <c:crossAx val="166159872"/>
        <c:crosses val="autoZero"/>
        <c:auto val="1"/>
        <c:lblAlgn val="ctr"/>
        <c:lblOffset val="100"/>
        <c:noMultiLvlLbl val="0"/>
      </c:catAx>
      <c:valAx>
        <c:axId val="166159872"/>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66158336"/>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chemeClr val="bg1">
                <a:lumMod val="65000"/>
              </a:schemeClr>
            </a:solidFill>
            <a:ln w="12700">
              <a:noFill/>
              <a:prstDash val="solid"/>
            </a:ln>
          </c:spPr>
          <c:invertIfNegative val="0"/>
          <c:dPt>
            <c:idx val="19"/>
            <c:invertIfNegative val="0"/>
            <c:bubble3D val="0"/>
          </c:dPt>
          <c:dPt>
            <c:idx val="20"/>
            <c:invertIfNegative val="0"/>
            <c:bubble3D val="0"/>
            <c:spPr>
              <a:solidFill>
                <a:srgbClr val="1C625B"/>
              </a:solidFill>
              <a:ln w="12700">
                <a:noFill/>
                <a:prstDash val="solid"/>
              </a:ln>
            </c:spPr>
          </c:dPt>
          <c:dPt>
            <c:idx val="21"/>
            <c:invertIfNegative val="0"/>
            <c:bubble3D val="0"/>
          </c:dPt>
          <c:dPt>
            <c:idx val="25"/>
            <c:invertIfNegative val="0"/>
            <c:bubble3D val="0"/>
          </c:dPt>
          <c:dLbls>
            <c:dLbl>
              <c:idx val="20"/>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8 data'!$A$9:$A$41</c:f>
              <c:strCache>
                <c:ptCount val="33"/>
                <c:pt idx="0">
                  <c:v>Na h-Eileanan Siar</c:v>
                </c:pt>
                <c:pt idx="1">
                  <c:v>Inverclyde</c:v>
                </c:pt>
                <c:pt idx="2">
                  <c:v>North Ayrshire</c:v>
                </c:pt>
                <c:pt idx="3">
                  <c:v>Argyll and Bute</c:v>
                </c:pt>
                <c:pt idx="4">
                  <c:v>West Dunbartonshire</c:v>
                </c:pt>
                <c:pt idx="5">
                  <c:v>Shetland Islands</c:v>
                </c:pt>
                <c:pt idx="6">
                  <c:v>Clackmannanshire</c:v>
                </c:pt>
                <c:pt idx="7">
                  <c:v>East Ayrshire</c:v>
                </c:pt>
                <c:pt idx="8">
                  <c:v>North Lanarkshire</c:v>
                </c:pt>
                <c:pt idx="9">
                  <c:v>Dumfries and Galloway</c:v>
                </c:pt>
                <c:pt idx="10">
                  <c:v>Moray</c:v>
                </c:pt>
                <c:pt idx="11">
                  <c:v>South Ayrshire</c:v>
                </c:pt>
                <c:pt idx="12">
                  <c:v>Orkney Islands</c:v>
                </c:pt>
                <c:pt idx="13">
                  <c:v>Highland</c:v>
                </c:pt>
                <c:pt idx="14">
                  <c:v>South Lanarkshire</c:v>
                </c:pt>
                <c:pt idx="15">
                  <c:v>Angus</c:v>
                </c:pt>
                <c:pt idx="16">
                  <c:v>Renfrewshire</c:v>
                </c:pt>
                <c:pt idx="17">
                  <c:v>West Lothian</c:v>
                </c:pt>
                <c:pt idx="18">
                  <c:v>Falkirk</c:v>
                </c:pt>
                <c:pt idx="19">
                  <c:v>Scottish Borders</c:v>
                </c:pt>
                <c:pt idx="20">
                  <c:v>Scotland</c:v>
                </c:pt>
                <c:pt idx="21">
                  <c:v>Fife</c:v>
                </c:pt>
                <c:pt idx="22">
                  <c:v>Glasgow City</c:v>
                </c:pt>
                <c:pt idx="23">
                  <c:v>Stirling</c:v>
                </c:pt>
                <c:pt idx="24">
                  <c:v>East Dunbartonshire</c:v>
                </c:pt>
                <c:pt idx="25">
                  <c:v>Perth and Kinross</c:v>
                </c:pt>
                <c:pt idx="26">
                  <c:v>Dundee City</c:v>
                </c:pt>
                <c:pt idx="27">
                  <c:v>East Lothian</c:v>
                </c:pt>
                <c:pt idx="28">
                  <c:v>Aberdeenshire</c:v>
                </c:pt>
                <c:pt idx="29">
                  <c:v>East Renfrewshire</c:v>
                </c:pt>
                <c:pt idx="30">
                  <c:v>City of Edinburgh</c:v>
                </c:pt>
                <c:pt idx="31">
                  <c:v>Aberdeen City</c:v>
                </c:pt>
                <c:pt idx="32">
                  <c:v>Midlothian</c:v>
                </c:pt>
              </c:strCache>
            </c:strRef>
          </c:cat>
          <c:val>
            <c:numRef>
              <c:f>'Fig 8 data'!$C$9:$C$41</c:f>
              <c:numCache>
                <c:formatCode>0.0</c:formatCode>
                <c:ptCount val="33"/>
                <c:pt idx="0">
                  <c:v>-27.871812232001801</c:v>
                </c:pt>
                <c:pt idx="1">
                  <c:v>-16.023738872403602</c:v>
                </c:pt>
                <c:pt idx="2">
                  <c:v>-14.134109290085201</c:v>
                </c:pt>
                <c:pt idx="3">
                  <c:v>-12.906077348066299</c:v>
                </c:pt>
                <c:pt idx="4">
                  <c:v>-12.128933622117501</c:v>
                </c:pt>
                <c:pt idx="5">
                  <c:v>-11.260738332946399</c:v>
                </c:pt>
                <c:pt idx="6">
                  <c:v>-9.5521074061846605</c:v>
                </c:pt>
                <c:pt idx="7">
                  <c:v>-9.1360007558221898</c:v>
                </c:pt>
                <c:pt idx="8">
                  <c:v>-9.0268271575800494</c:v>
                </c:pt>
                <c:pt idx="9">
                  <c:v>-8.7516195093409106</c:v>
                </c:pt>
                <c:pt idx="10">
                  <c:v>-8.1068048942197599</c:v>
                </c:pt>
                <c:pt idx="11">
                  <c:v>-7.4749060730107102</c:v>
                </c:pt>
                <c:pt idx="12">
                  <c:v>-6.7274800456100303</c:v>
                </c:pt>
                <c:pt idx="13">
                  <c:v>-6.4721128445396996</c:v>
                </c:pt>
                <c:pt idx="14">
                  <c:v>-3.28851479376184</c:v>
                </c:pt>
                <c:pt idx="15">
                  <c:v>-2.6529782476113</c:v>
                </c:pt>
                <c:pt idx="16">
                  <c:v>-2.64237814032629</c:v>
                </c:pt>
                <c:pt idx="17">
                  <c:v>-1.87038462635075</c:v>
                </c:pt>
                <c:pt idx="18">
                  <c:v>-0.62217194570135703</c:v>
                </c:pt>
                <c:pt idx="19">
                  <c:v>-8.3905815721852198E-2</c:v>
                </c:pt>
                <c:pt idx="20">
                  <c:v>1.4370374110495601</c:v>
                </c:pt>
                <c:pt idx="21">
                  <c:v>1.5904479475573601</c:v>
                </c:pt>
                <c:pt idx="22">
                  <c:v>3.9282796844140702</c:v>
                </c:pt>
                <c:pt idx="23">
                  <c:v>4.0896502865975402</c:v>
                </c:pt>
                <c:pt idx="24">
                  <c:v>4.4060052219321104</c:v>
                </c:pt>
                <c:pt idx="25">
                  <c:v>6.0747281497833399</c:v>
                </c:pt>
                <c:pt idx="26">
                  <c:v>8.1506156181480893</c:v>
                </c:pt>
                <c:pt idx="27">
                  <c:v>12.309246557132999</c:v>
                </c:pt>
                <c:pt idx="28">
                  <c:v>14.2739731656701</c:v>
                </c:pt>
                <c:pt idx="29">
                  <c:v>14.3743820718444</c:v>
                </c:pt>
                <c:pt idx="30">
                  <c:v>15.705770685924399</c:v>
                </c:pt>
                <c:pt idx="31">
                  <c:v>19.3996001313002</c:v>
                </c:pt>
                <c:pt idx="32">
                  <c:v>25.022914757103599</c:v>
                </c:pt>
              </c:numCache>
            </c:numRef>
          </c:val>
        </c:ser>
        <c:dLbls>
          <c:showLegendKey val="0"/>
          <c:showVal val="0"/>
          <c:showCatName val="0"/>
          <c:showSerName val="0"/>
          <c:showPercent val="0"/>
          <c:showBubbleSize val="0"/>
        </c:dLbls>
        <c:gapWidth val="30"/>
        <c:axId val="179507200"/>
        <c:axId val="179508736"/>
      </c:barChart>
      <c:catAx>
        <c:axId val="17950720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9508736"/>
        <c:crosses val="autoZero"/>
        <c:auto val="1"/>
        <c:lblAlgn val="ctr"/>
        <c:lblOffset val="100"/>
        <c:noMultiLvlLbl val="0"/>
      </c:catAx>
      <c:valAx>
        <c:axId val="179508736"/>
        <c:scaling>
          <c:orientation val="minMax"/>
          <c:max val="60"/>
          <c:min val="-5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2840419547655023"/>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9507200"/>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rgbClr val="A6A6A6"/>
            </a:solidFill>
            <a:ln w="12700">
              <a:noFill/>
              <a:prstDash val="solid"/>
            </a:ln>
          </c:spPr>
          <c:invertIfNegative val="0"/>
          <c:dPt>
            <c:idx val="20"/>
            <c:invertIfNegative val="0"/>
            <c:bubble3D val="0"/>
            <c:spPr>
              <a:solidFill>
                <a:srgbClr val="1C625B"/>
              </a:solidFill>
              <a:ln w="12700">
                <a:noFill/>
                <a:prstDash val="solid"/>
              </a:ln>
            </c:spPr>
          </c:dPt>
          <c:dPt>
            <c:idx val="21"/>
            <c:invertIfNegative val="0"/>
            <c:bubble3D val="0"/>
          </c:dPt>
          <c:dPt>
            <c:idx val="25"/>
            <c:invertIfNegative val="0"/>
            <c:bubble3D val="0"/>
          </c:dPt>
          <c:dLbls>
            <c:dLbl>
              <c:idx val="20"/>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8 data'!$E$9:$E$41</c:f>
              <c:strCache>
                <c:ptCount val="33"/>
                <c:pt idx="0">
                  <c:v>Inverclyde</c:v>
                </c:pt>
                <c:pt idx="1">
                  <c:v>Na h-Eileanan Siar</c:v>
                </c:pt>
                <c:pt idx="2">
                  <c:v>Argyll and Bute</c:v>
                </c:pt>
                <c:pt idx="3">
                  <c:v>North Ayrshire</c:v>
                </c:pt>
                <c:pt idx="4">
                  <c:v>West Dunbartonshire</c:v>
                </c:pt>
                <c:pt idx="5">
                  <c:v>Dumfries and Galloway</c:v>
                </c:pt>
                <c:pt idx="6">
                  <c:v>Clackmannanshire</c:v>
                </c:pt>
                <c:pt idx="7">
                  <c:v>East Ayrshire</c:v>
                </c:pt>
                <c:pt idx="8">
                  <c:v>South Ayrshire</c:v>
                </c:pt>
                <c:pt idx="9">
                  <c:v>Shetland Islands</c:v>
                </c:pt>
                <c:pt idx="10">
                  <c:v>Scottish Borders</c:v>
                </c:pt>
                <c:pt idx="11">
                  <c:v>Renfrewshire</c:v>
                </c:pt>
                <c:pt idx="12">
                  <c:v>North Lanarkshire</c:v>
                </c:pt>
                <c:pt idx="13">
                  <c:v>Highland</c:v>
                </c:pt>
                <c:pt idx="14">
                  <c:v>South Lanarkshire</c:v>
                </c:pt>
                <c:pt idx="15">
                  <c:v>Orkney Islands</c:v>
                </c:pt>
                <c:pt idx="16">
                  <c:v>Angus</c:v>
                </c:pt>
                <c:pt idx="17">
                  <c:v>East Dunbartonshire</c:v>
                </c:pt>
                <c:pt idx="18">
                  <c:v>Moray</c:v>
                </c:pt>
                <c:pt idx="19">
                  <c:v>Fife</c:v>
                </c:pt>
                <c:pt idx="20">
                  <c:v>Scotland</c:v>
                </c:pt>
                <c:pt idx="21">
                  <c:v>West Lothian</c:v>
                </c:pt>
                <c:pt idx="22">
                  <c:v>Falkirk</c:v>
                </c:pt>
                <c:pt idx="23">
                  <c:v>Glasgow City</c:v>
                </c:pt>
                <c:pt idx="24">
                  <c:v>Dundee City</c:v>
                </c:pt>
                <c:pt idx="25">
                  <c:v>Stirling</c:v>
                </c:pt>
                <c:pt idx="26">
                  <c:v>Perth and Kinross</c:v>
                </c:pt>
                <c:pt idx="27">
                  <c:v>East Renfrewshire</c:v>
                </c:pt>
                <c:pt idx="28">
                  <c:v>East Lothian</c:v>
                </c:pt>
                <c:pt idx="29">
                  <c:v>Aberdeen City</c:v>
                </c:pt>
                <c:pt idx="30">
                  <c:v>Aberdeenshire</c:v>
                </c:pt>
                <c:pt idx="31">
                  <c:v>City of Edinburgh</c:v>
                </c:pt>
                <c:pt idx="32">
                  <c:v>Midlothian</c:v>
                </c:pt>
              </c:strCache>
            </c:strRef>
          </c:cat>
          <c:val>
            <c:numRef>
              <c:f>'Fig 8 data'!$G$9:$G$41</c:f>
              <c:numCache>
                <c:formatCode>0.0</c:formatCode>
                <c:ptCount val="33"/>
                <c:pt idx="0">
                  <c:v>-20.965138799225301</c:v>
                </c:pt>
                <c:pt idx="1">
                  <c:v>-20.744309896658802</c:v>
                </c:pt>
                <c:pt idx="2">
                  <c:v>-17.8322980149321</c:v>
                </c:pt>
                <c:pt idx="3">
                  <c:v>-16.714216044867101</c:v>
                </c:pt>
                <c:pt idx="4">
                  <c:v>-14.549335779687</c:v>
                </c:pt>
                <c:pt idx="5">
                  <c:v>-12.909666758468701</c:v>
                </c:pt>
                <c:pt idx="6">
                  <c:v>-12.520044018236099</c:v>
                </c:pt>
                <c:pt idx="7">
                  <c:v>-10.8914036132619</c:v>
                </c:pt>
                <c:pt idx="8">
                  <c:v>-10.8355051821323</c:v>
                </c:pt>
                <c:pt idx="9">
                  <c:v>-8.1814357823892294</c:v>
                </c:pt>
                <c:pt idx="10">
                  <c:v>-7.3993093776859604</c:v>
                </c:pt>
                <c:pt idx="11">
                  <c:v>-7.0373786540762202</c:v>
                </c:pt>
                <c:pt idx="12">
                  <c:v>-6.5793037744131997</c:v>
                </c:pt>
                <c:pt idx="13">
                  <c:v>-4.3572146323733802</c:v>
                </c:pt>
                <c:pt idx="14">
                  <c:v>-4.2730277163885599</c:v>
                </c:pt>
                <c:pt idx="15">
                  <c:v>-4.2072699149265302</c:v>
                </c:pt>
                <c:pt idx="16">
                  <c:v>-3.5306529467872898</c:v>
                </c:pt>
                <c:pt idx="17">
                  <c:v>-3.1733576069556499</c:v>
                </c:pt>
                <c:pt idx="18">
                  <c:v>-2.9004947390425802</c:v>
                </c:pt>
                <c:pt idx="19">
                  <c:v>-1.17083555082491</c:v>
                </c:pt>
                <c:pt idx="20">
                  <c:v>1.2242322603720901</c:v>
                </c:pt>
                <c:pt idx="21">
                  <c:v>1.47251513071692</c:v>
                </c:pt>
                <c:pt idx="22">
                  <c:v>2.1705426356589101</c:v>
                </c:pt>
                <c:pt idx="23">
                  <c:v>3.9244217824235501</c:v>
                </c:pt>
                <c:pt idx="24">
                  <c:v>4.5870417626190303</c:v>
                </c:pt>
                <c:pt idx="25">
                  <c:v>5.8659072360081304</c:v>
                </c:pt>
                <c:pt idx="26">
                  <c:v>6.0100579228593203</c:v>
                </c:pt>
                <c:pt idx="27">
                  <c:v>7.07954938395181</c:v>
                </c:pt>
                <c:pt idx="28">
                  <c:v>11.206868725993401</c:v>
                </c:pt>
                <c:pt idx="29">
                  <c:v>15.7324352895748</c:v>
                </c:pt>
                <c:pt idx="30">
                  <c:v>16.5346822777678</c:v>
                </c:pt>
                <c:pt idx="31">
                  <c:v>18.148353917412098</c:v>
                </c:pt>
                <c:pt idx="32">
                  <c:v>22.441736886054802</c:v>
                </c:pt>
              </c:numCache>
            </c:numRef>
          </c:val>
        </c:ser>
        <c:dLbls>
          <c:showLegendKey val="0"/>
          <c:showVal val="0"/>
          <c:showCatName val="0"/>
          <c:showSerName val="0"/>
          <c:showPercent val="0"/>
          <c:showBubbleSize val="0"/>
        </c:dLbls>
        <c:gapWidth val="30"/>
        <c:axId val="179564544"/>
        <c:axId val="179566080"/>
      </c:barChart>
      <c:catAx>
        <c:axId val="179564544"/>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9566080"/>
        <c:crosses val="autoZero"/>
        <c:auto val="1"/>
        <c:lblAlgn val="ctr"/>
        <c:lblOffset val="100"/>
        <c:noMultiLvlLbl val="0"/>
      </c:catAx>
      <c:valAx>
        <c:axId val="179566080"/>
        <c:scaling>
          <c:orientation val="minMax"/>
          <c:max val="60"/>
          <c:min val="-50"/>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42839273932485394"/>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79564544"/>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58728614937804735"/>
          <c:h val="0.84349239809590726"/>
        </c:manualLayout>
      </c:layout>
      <c:barChart>
        <c:barDir val="bar"/>
        <c:grouping val="clustered"/>
        <c:varyColors val="0"/>
        <c:ser>
          <c:idx val="0"/>
          <c:order val="0"/>
          <c:spPr>
            <a:solidFill>
              <a:schemeClr val="bg1">
                <a:lumMod val="65000"/>
              </a:schemeClr>
            </a:solidFill>
            <a:ln w="12700">
              <a:noFill/>
              <a:prstDash val="solid"/>
            </a:ln>
          </c:spPr>
          <c:invertIfNegative val="0"/>
          <c:dPt>
            <c:idx val="14"/>
            <c:invertIfNegative val="0"/>
            <c:bubble3D val="0"/>
          </c:dPt>
          <c:dPt>
            <c:idx val="16"/>
            <c:invertIfNegative val="0"/>
            <c:bubble3D val="0"/>
            <c:spPr>
              <a:solidFill>
                <a:srgbClr val="1C625B"/>
              </a:solidFill>
              <a:ln w="12700">
                <a:noFill/>
                <a:prstDash val="solid"/>
              </a:ln>
            </c:spPr>
          </c:dPt>
          <c:dPt>
            <c:idx val="21"/>
            <c:invertIfNegative val="0"/>
            <c:bubble3D val="0"/>
          </c:dPt>
          <c:dPt>
            <c:idx val="25"/>
            <c:invertIfNegative val="0"/>
            <c:bubble3D val="0"/>
          </c:dPt>
          <c:dLbls>
            <c:dLbl>
              <c:idx val="16"/>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2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8 data'!$I$9:$I$41</c:f>
              <c:strCache>
                <c:ptCount val="33"/>
                <c:pt idx="0">
                  <c:v>Dundee City</c:v>
                </c:pt>
                <c:pt idx="1">
                  <c:v>Na h-Eileanan Siar</c:v>
                </c:pt>
                <c:pt idx="2">
                  <c:v>Dumfries and Galloway</c:v>
                </c:pt>
                <c:pt idx="3">
                  <c:v>Argyll and Bute</c:v>
                </c:pt>
                <c:pt idx="4">
                  <c:v>Inverclyde</c:v>
                </c:pt>
                <c:pt idx="5">
                  <c:v>Aberdeen City</c:v>
                </c:pt>
                <c:pt idx="6">
                  <c:v>South Ayrshire</c:v>
                </c:pt>
                <c:pt idx="7">
                  <c:v>East Ayrshire</c:v>
                </c:pt>
                <c:pt idx="8">
                  <c:v>North Ayrshire</c:v>
                </c:pt>
                <c:pt idx="9">
                  <c:v>Glasgow City</c:v>
                </c:pt>
                <c:pt idx="10">
                  <c:v>West Dunbartonshire</c:v>
                </c:pt>
                <c:pt idx="11">
                  <c:v>Angus</c:v>
                </c:pt>
                <c:pt idx="12">
                  <c:v>Orkney Islands</c:v>
                </c:pt>
                <c:pt idx="13">
                  <c:v>Renfrewshire</c:v>
                </c:pt>
                <c:pt idx="14">
                  <c:v>Fife</c:v>
                </c:pt>
                <c:pt idx="15">
                  <c:v>Scottish Borders</c:v>
                </c:pt>
                <c:pt idx="16">
                  <c:v>Scotland</c:v>
                </c:pt>
                <c:pt idx="17">
                  <c:v>East Renfrewshire</c:v>
                </c:pt>
                <c:pt idx="18">
                  <c:v>East Dunbartonshire</c:v>
                </c:pt>
                <c:pt idx="19">
                  <c:v>North Lanarkshire</c:v>
                </c:pt>
                <c:pt idx="20">
                  <c:v>Highland</c:v>
                </c:pt>
                <c:pt idx="21">
                  <c:v>Stirling</c:v>
                </c:pt>
                <c:pt idx="22">
                  <c:v>Clackmannanshire</c:v>
                </c:pt>
                <c:pt idx="23">
                  <c:v>Perth and Kinross</c:v>
                </c:pt>
                <c:pt idx="24">
                  <c:v>Shetland Islands</c:v>
                </c:pt>
                <c:pt idx="25">
                  <c:v>Moray</c:v>
                </c:pt>
                <c:pt idx="26">
                  <c:v>South Lanarkshire</c:v>
                </c:pt>
                <c:pt idx="27">
                  <c:v>Aberdeenshire</c:v>
                </c:pt>
                <c:pt idx="28">
                  <c:v>City of Edinburgh</c:v>
                </c:pt>
                <c:pt idx="29">
                  <c:v>Midlothian</c:v>
                </c:pt>
                <c:pt idx="30">
                  <c:v>Falkirk</c:v>
                </c:pt>
                <c:pt idx="31">
                  <c:v>East Lothian</c:v>
                </c:pt>
                <c:pt idx="32">
                  <c:v>West Lothian</c:v>
                </c:pt>
              </c:strCache>
            </c:strRef>
          </c:cat>
          <c:val>
            <c:numRef>
              <c:f>'Fig 8 data'!$K$9:$K$41</c:f>
              <c:numCache>
                <c:formatCode>0.0</c:formatCode>
                <c:ptCount val="33"/>
                <c:pt idx="0">
                  <c:v>8.5391974867913696</c:v>
                </c:pt>
                <c:pt idx="1">
                  <c:v>10.9565711041726</c:v>
                </c:pt>
                <c:pt idx="2">
                  <c:v>16.112525392784601</c:v>
                </c:pt>
                <c:pt idx="3">
                  <c:v>16.559625065092899</c:v>
                </c:pt>
                <c:pt idx="4">
                  <c:v>16.758833459456302</c:v>
                </c:pt>
                <c:pt idx="5">
                  <c:v>20.539053317662098</c:v>
                </c:pt>
                <c:pt idx="6">
                  <c:v>21.107278492038599</c:v>
                </c:pt>
                <c:pt idx="7">
                  <c:v>21.223333070928099</c:v>
                </c:pt>
                <c:pt idx="8">
                  <c:v>21.958122929465102</c:v>
                </c:pt>
                <c:pt idx="9">
                  <c:v>22.188260040754599</c:v>
                </c:pt>
                <c:pt idx="10">
                  <c:v>23.838651970685</c:v>
                </c:pt>
                <c:pt idx="11">
                  <c:v>25.202726946537499</c:v>
                </c:pt>
                <c:pt idx="12">
                  <c:v>25.2430960715675</c:v>
                </c:pt>
                <c:pt idx="13">
                  <c:v>25.828633904937298</c:v>
                </c:pt>
                <c:pt idx="14">
                  <c:v>27.456885456885502</c:v>
                </c:pt>
                <c:pt idx="15">
                  <c:v>27.92978292734</c:v>
                </c:pt>
                <c:pt idx="16">
                  <c:v>28.2707234012823</c:v>
                </c:pt>
                <c:pt idx="17">
                  <c:v>30.1708469647401</c:v>
                </c:pt>
                <c:pt idx="18">
                  <c:v>30.351918075422599</c:v>
                </c:pt>
                <c:pt idx="19">
                  <c:v>30.559193620583901</c:v>
                </c:pt>
                <c:pt idx="20">
                  <c:v>31.5417497862639</c:v>
                </c:pt>
                <c:pt idx="21">
                  <c:v>31.5657937629034</c:v>
                </c:pt>
                <c:pt idx="22">
                  <c:v>31.977082928723998</c:v>
                </c:pt>
                <c:pt idx="23">
                  <c:v>31.983382319692499</c:v>
                </c:pt>
                <c:pt idx="24">
                  <c:v>32.221983222198297</c:v>
                </c:pt>
                <c:pt idx="25">
                  <c:v>33.309265944644999</c:v>
                </c:pt>
                <c:pt idx="26">
                  <c:v>34.175009504498803</c:v>
                </c:pt>
                <c:pt idx="27">
                  <c:v>35.162456307594503</c:v>
                </c:pt>
                <c:pt idx="28">
                  <c:v>36.168736213349199</c:v>
                </c:pt>
                <c:pt idx="29">
                  <c:v>36.293188836450497</c:v>
                </c:pt>
                <c:pt idx="30">
                  <c:v>36.5074714327571</c:v>
                </c:pt>
                <c:pt idx="31">
                  <c:v>41.925800853618497</c:v>
                </c:pt>
                <c:pt idx="32">
                  <c:v>47.855568174226697</c:v>
                </c:pt>
              </c:numCache>
            </c:numRef>
          </c:val>
        </c:ser>
        <c:dLbls>
          <c:showLegendKey val="0"/>
          <c:showVal val="0"/>
          <c:showCatName val="0"/>
          <c:showSerName val="0"/>
          <c:showPercent val="0"/>
          <c:showBubbleSize val="0"/>
        </c:dLbls>
        <c:gapWidth val="30"/>
        <c:axId val="180926720"/>
        <c:axId val="180932608"/>
      </c:barChart>
      <c:catAx>
        <c:axId val="18092672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80932608"/>
        <c:crosses val="autoZero"/>
        <c:auto val="1"/>
        <c:lblAlgn val="ctr"/>
        <c:lblOffset val="100"/>
        <c:noMultiLvlLbl val="0"/>
      </c:catAx>
      <c:valAx>
        <c:axId val="180932608"/>
        <c:scaling>
          <c:orientation val="minMax"/>
          <c:max val="60"/>
          <c:min val="-5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2543494799608533"/>
              <c:y val="0.97015624632827824"/>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80926720"/>
        <c:crosses val="autoZero"/>
        <c:crossBetween val="between"/>
        <c:majorUnit val="25"/>
        <c:minorUnit val="4"/>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92140641158221304"/>
          <c:h val="0.84349239809590726"/>
        </c:manualLayout>
      </c:layout>
      <c:barChart>
        <c:barDir val="bar"/>
        <c:grouping val="clustered"/>
        <c:varyColors val="0"/>
        <c:ser>
          <c:idx val="0"/>
          <c:order val="0"/>
          <c:spPr>
            <a:solidFill>
              <a:srgbClr val="A6A6A6"/>
            </a:solidFill>
            <a:ln w="12700">
              <a:noFill/>
              <a:prstDash val="solid"/>
            </a:ln>
          </c:spPr>
          <c:invertIfNegative val="0"/>
          <c:dPt>
            <c:idx val="11"/>
            <c:invertIfNegative val="0"/>
            <c:bubble3D val="0"/>
          </c:dPt>
          <c:dPt>
            <c:idx val="12"/>
            <c:invertIfNegative val="0"/>
            <c:bubble3D val="0"/>
            <c:spPr>
              <a:solidFill>
                <a:srgbClr val="1C625B"/>
              </a:solidFill>
              <a:ln w="12700">
                <a:noFill/>
                <a:prstDash val="solid"/>
              </a:ln>
            </c:spPr>
          </c:dPt>
          <c:dPt>
            <c:idx val="21"/>
            <c:invertIfNegative val="0"/>
            <c:bubble3D val="0"/>
          </c:dPt>
          <c:dPt>
            <c:idx val="25"/>
            <c:invertIfNegative val="0"/>
            <c:bubble3D val="0"/>
          </c:dPt>
          <c:dLbls>
            <c:dLbl>
              <c:idx val="12"/>
              <c:numFmt formatCode="\+##,##0&quot;%&quot;;\-##,##0&quot;%&quot;;0&quot;%&quot;" sourceLinked="0"/>
              <c:spPr/>
              <c:txPr>
                <a:bodyPr/>
                <a:lstStyle/>
                <a:p>
                  <a:pPr>
                    <a:defRPr sz="14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000"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dLbls>
          <c:cat>
            <c:strRef>
              <c:f>'Fig 9 data'!$A$8:$A$40</c:f>
              <c:strCache>
                <c:ptCount val="33"/>
                <c:pt idx="0">
                  <c:v>Dundee City</c:v>
                </c:pt>
                <c:pt idx="1">
                  <c:v>Glasgow City</c:v>
                </c:pt>
                <c:pt idx="2">
                  <c:v>Na h-Eileanan Siar</c:v>
                </c:pt>
                <c:pt idx="3">
                  <c:v>Aberdeen City</c:v>
                </c:pt>
                <c:pt idx="4">
                  <c:v>Inverclyde</c:v>
                </c:pt>
                <c:pt idx="5">
                  <c:v>Dumfries and Galloway</c:v>
                </c:pt>
                <c:pt idx="6">
                  <c:v>West Dunbartonshire</c:v>
                </c:pt>
                <c:pt idx="7">
                  <c:v>East Ayrshire</c:v>
                </c:pt>
                <c:pt idx="8">
                  <c:v>Renfrewshire</c:v>
                </c:pt>
                <c:pt idx="9">
                  <c:v>Argyll and Bute</c:v>
                </c:pt>
                <c:pt idx="10">
                  <c:v>South Ayrshire</c:v>
                </c:pt>
                <c:pt idx="11">
                  <c:v>City of Edinburgh</c:v>
                </c:pt>
                <c:pt idx="12">
                  <c:v>Scotland</c:v>
                </c:pt>
                <c:pt idx="13">
                  <c:v>North Lanarkshire</c:v>
                </c:pt>
                <c:pt idx="14">
                  <c:v>North Ayrshire</c:v>
                </c:pt>
                <c:pt idx="15">
                  <c:v>Angus</c:v>
                </c:pt>
                <c:pt idx="16">
                  <c:v>East Renfrewshire</c:v>
                </c:pt>
                <c:pt idx="17">
                  <c:v>Scottish Borders</c:v>
                </c:pt>
                <c:pt idx="18">
                  <c:v>Stirling</c:v>
                </c:pt>
                <c:pt idx="19">
                  <c:v>Fife</c:v>
                </c:pt>
                <c:pt idx="20">
                  <c:v>Perth and Kinross</c:v>
                </c:pt>
                <c:pt idx="21">
                  <c:v>Falkirk</c:v>
                </c:pt>
                <c:pt idx="22">
                  <c:v>East Dunbartonshire</c:v>
                </c:pt>
                <c:pt idx="23">
                  <c:v>South Lanarkshire</c:v>
                </c:pt>
                <c:pt idx="24">
                  <c:v>Moray</c:v>
                </c:pt>
                <c:pt idx="25">
                  <c:v>Orkney Islands</c:v>
                </c:pt>
                <c:pt idx="26">
                  <c:v>East Lothian</c:v>
                </c:pt>
                <c:pt idx="27">
                  <c:v>Highland</c:v>
                </c:pt>
                <c:pt idx="28">
                  <c:v>Midlothian</c:v>
                </c:pt>
                <c:pt idx="29">
                  <c:v>Aberdeenshire</c:v>
                </c:pt>
                <c:pt idx="30">
                  <c:v>Shetland Islands</c:v>
                </c:pt>
                <c:pt idx="31">
                  <c:v>Clackmannanshire</c:v>
                </c:pt>
                <c:pt idx="32">
                  <c:v>West Lothian</c:v>
                </c:pt>
              </c:strCache>
            </c:strRef>
          </c:cat>
          <c:val>
            <c:numRef>
              <c:f>'Fig 9 data'!$C$8:$C$40</c:f>
              <c:numCache>
                <c:formatCode>0.0</c:formatCode>
                <c:ptCount val="33"/>
                <c:pt idx="0">
                  <c:v>46.222576785001998</c:v>
                </c:pt>
                <c:pt idx="1">
                  <c:v>54.003677489231997</c:v>
                </c:pt>
                <c:pt idx="2">
                  <c:v>63.642541624193001</c:v>
                </c:pt>
                <c:pt idx="3">
                  <c:v>66.016833766555294</c:v>
                </c:pt>
                <c:pt idx="4">
                  <c:v>67.699543505325806</c:v>
                </c:pt>
                <c:pt idx="5">
                  <c:v>73.740486823070597</c:v>
                </c:pt>
                <c:pt idx="6">
                  <c:v>75.440103048518694</c:v>
                </c:pt>
                <c:pt idx="7">
                  <c:v>76.657320248347702</c:v>
                </c:pt>
                <c:pt idx="8">
                  <c:v>79.061624649859894</c:v>
                </c:pt>
                <c:pt idx="9">
                  <c:v>80.2528334786399</c:v>
                </c:pt>
                <c:pt idx="10">
                  <c:v>81.803624104509097</c:v>
                </c:pt>
                <c:pt idx="11">
                  <c:v>83.4504557898005</c:v>
                </c:pt>
                <c:pt idx="12">
                  <c:v>85.406635613681203</c:v>
                </c:pt>
                <c:pt idx="13">
                  <c:v>87.461826315110301</c:v>
                </c:pt>
                <c:pt idx="14">
                  <c:v>87.532851511169497</c:v>
                </c:pt>
                <c:pt idx="15">
                  <c:v>88.397597702149895</c:v>
                </c:pt>
                <c:pt idx="16">
                  <c:v>88.586313047596505</c:v>
                </c:pt>
                <c:pt idx="17">
                  <c:v>89.496887966805005</c:v>
                </c:pt>
                <c:pt idx="18">
                  <c:v>89.836152923937703</c:v>
                </c:pt>
                <c:pt idx="19">
                  <c:v>91.187639975331905</c:v>
                </c:pt>
                <c:pt idx="20">
                  <c:v>91.642228739002903</c:v>
                </c:pt>
                <c:pt idx="21">
                  <c:v>93.544428080510599</c:v>
                </c:pt>
                <c:pt idx="22">
                  <c:v>95.034134480501294</c:v>
                </c:pt>
                <c:pt idx="23">
                  <c:v>95.171981017374605</c:v>
                </c:pt>
                <c:pt idx="24">
                  <c:v>97.027827116637098</c:v>
                </c:pt>
                <c:pt idx="25">
                  <c:v>101.213960546282</c:v>
                </c:pt>
                <c:pt idx="26">
                  <c:v>103.830416003637</c:v>
                </c:pt>
                <c:pt idx="27">
                  <c:v>104.788949318958</c:v>
                </c:pt>
                <c:pt idx="28">
                  <c:v>106.24428876028</c:v>
                </c:pt>
                <c:pt idx="29">
                  <c:v>107.679233621755</c:v>
                </c:pt>
                <c:pt idx="30">
                  <c:v>108.196721311475</c:v>
                </c:pt>
                <c:pt idx="31">
                  <c:v>111.974454497073</c:v>
                </c:pt>
                <c:pt idx="32">
                  <c:v>130.77205882352899</c:v>
                </c:pt>
              </c:numCache>
            </c:numRef>
          </c:val>
        </c:ser>
        <c:dLbls>
          <c:showLegendKey val="0"/>
          <c:showVal val="0"/>
          <c:showCatName val="0"/>
          <c:showSerName val="0"/>
          <c:showPercent val="0"/>
          <c:showBubbleSize val="0"/>
        </c:dLbls>
        <c:gapWidth val="30"/>
        <c:axId val="180968832"/>
        <c:axId val="181003392"/>
      </c:barChart>
      <c:catAx>
        <c:axId val="180968832"/>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81003392"/>
        <c:crosses val="autoZero"/>
        <c:auto val="1"/>
        <c:lblAlgn val="ctr"/>
        <c:lblOffset val="100"/>
        <c:noMultiLvlLbl val="0"/>
      </c:catAx>
      <c:valAx>
        <c:axId val="181003392"/>
        <c:scaling>
          <c:orientation val="minMax"/>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180968832"/>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438150</xdr:colOff>
      <xdr:row>44</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104773</xdr:colOff>
      <xdr:row>1</xdr:row>
      <xdr:rowOff>0</xdr:rowOff>
    </xdr:from>
    <xdr:to>
      <xdr:col>16</xdr:col>
      <xdr:colOff>161924</xdr:colOff>
      <xdr:row>44</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390525</xdr:colOff>
      <xdr:row>5</xdr:row>
      <xdr:rowOff>57150</xdr:rowOff>
    </xdr:from>
    <xdr:to>
      <xdr:col>6</xdr:col>
      <xdr:colOff>390525</xdr:colOff>
      <xdr:row>42</xdr:row>
      <xdr:rowOff>149092</xdr:rowOff>
    </xdr:to>
    <xdr:cxnSp macro="">
      <xdr:nvCxnSpPr>
        <xdr:cNvPr id="10" name="Straight Connector 9"/>
        <xdr:cNvCxnSpPr/>
      </xdr:nvCxnSpPr>
      <xdr:spPr>
        <a:xfrm>
          <a:off x="13192125" y="704850"/>
          <a:ext cx="0" cy="6083167"/>
        </a:xfrm>
        <a:prstGeom prst="line">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607218</xdr:colOff>
      <xdr:row>44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0.00508</cdr:y>
    </cdr:from>
    <cdr:to>
      <cdr:x>1</cdr:x>
      <cdr:y>0.07334</cdr:y>
    </cdr:to>
    <cdr:sp macro="" textlink="'Fig 9 data'!$A$1:$K$1">
      <cdr:nvSpPr>
        <cdr:cNvPr id="2" name="TextBox 1"/>
        <cdr:cNvSpPr txBox="1"/>
      </cdr:nvSpPr>
      <cdr:spPr>
        <a:xfrm xmlns:a="http://schemas.openxmlformats.org/drawingml/2006/main">
          <a:off x="0" y="37935"/>
          <a:ext cx="7286624" cy="5097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429B5F2-BE1C-43C9-AA2D-679A1E111C5A}" type="TxLink">
            <a:rPr lang="en-GB" sz="1400" b="1">
              <a:latin typeface="Arial" pitchFamily="34" charset="0"/>
              <a:cs typeface="Arial" pitchFamily="34" charset="0"/>
            </a:rPr>
            <a:pPr algn="ctr"/>
            <a:t>Figure 9: Projected percentage change in population aged 75 and over, by council area, 2014 to 2039</a:t>
          </a:fld>
          <a:endParaRPr lang="en-GB" sz="14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cdr:x>
      <cdr:y>0.58412</cdr:y>
    </cdr:from>
    <cdr:to>
      <cdr:x>0.89216</cdr:x>
      <cdr:y>0.62349</cdr:y>
    </cdr:to>
    <cdr:sp macro="" textlink="">
      <cdr:nvSpPr>
        <cdr:cNvPr id="4" name="TextBox 2"/>
        <cdr:cNvSpPr txBox="1"/>
      </cdr:nvSpPr>
      <cdr:spPr>
        <a:xfrm xmlns:a="http://schemas.openxmlformats.org/drawingml/2006/main">
          <a:off x="5319202" y="4361941"/>
          <a:ext cx="1181599" cy="2940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1C625B"/>
              </a:solidFill>
              <a:latin typeface="Arial" pitchFamily="34" charset="0"/>
              <a:cs typeface="Arial" pitchFamily="34" charset="0"/>
            </a:rPr>
            <a:t>Scotland </a:t>
          </a:r>
        </a:p>
      </cdr:txBody>
    </cdr:sp>
  </cdr:relSizeAnchor>
</c:userShapes>
</file>

<file path=xl/drawings/drawing2.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0.20465</cdr:x>
      <cdr:y>0.04182</cdr:y>
    </cdr:from>
    <cdr:to>
      <cdr:x>0.96656</cdr:x>
      <cdr:y>0.07927</cdr:y>
    </cdr:to>
    <cdr:sp macro="" textlink="">
      <cdr:nvSpPr>
        <cdr:cNvPr id="6" name="TextBox 12"/>
        <cdr:cNvSpPr txBox="1"/>
      </cdr:nvSpPr>
      <cdr:spPr>
        <a:xfrm xmlns:a="http://schemas.openxmlformats.org/drawingml/2006/main">
          <a:off x="838209" y="306307"/>
          <a:ext cx="3120592" cy="27431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200" b="1">
              <a:solidFill>
                <a:srgbClr val="595959"/>
              </a:solidFill>
              <a:latin typeface="Arial" pitchFamily="34" charset="0"/>
              <a:cs typeface="Arial" pitchFamily="34" charset="0"/>
            </a:rPr>
            <a:t>Percentage</a:t>
          </a:r>
          <a:r>
            <a:rPr lang="en-GB" sz="1200" b="1" baseline="0">
              <a:solidFill>
                <a:srgbClr val="595959"/>
              </a:solidFill>
              <a:latin typeface="Arial" pitchFamily="34" charset="0"/>
              <a:cs typeface="Arial" pitchFamily="34" charset="0"/>
            </a:rPr>
            <a:t> change in total population</a:t>
          </a:r>
          <a:endParaRPr lang="en-GB" sz="1200" b="1">
            <a:solidFill>
              <a:srgbClr val="595959"/>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0.01909</cdr:x>
      <cdr:y>0.04291</cdr:y>
    </cdr:from>
    <cdr:to>
      <cdr:x>0.75077</cdr:x>
      <cdr:y>0.09079</cdr:y>
    </cdr:to>
    <cdr:sp macro="" textlink="">
      <cdr:nvSpPr>
        <cdr:cNvPr id="6" name="TextBox 12"/>
        <cdr:cNvSpPr txBox="1"/>
      </cdr:nvSpPr>
      <cdr:spPr>
        <a:xfrm xmlns:a="http://schemas.openxmlformats.org/drawingml/2006/main">
          <a:off x="117464" y="314325"/>
          <a:ext cx="4502137" cy="35068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200" b="1">
              <a:solidFill>
                <a:srgbClr val="595959"/>
              </a:solidFill>
              <a:latin typeface="Arial" pitchFamily="34" charset="0"/>
              <a:cs typeface="Arial" pitchFamily="34" charset="0"/>
            </a:rPr>
            <a:t>Percentage</a:t>
          </a:r>
          <a:r>
            <a:rPr lang="en-GB" sz="1200" b="1" baseline="0">
              <a:solidFill>
                <a:srgbClr val="595959"/>
              </a:solidFill>
              <a:latin typeface="Arial" pitchFamily="34" charset="0"/>
              <a:cs typeface="Arial" pitchFamily="34" charset="0"/>
            </a:rPr>
            <a:t> change in population aged 75 and over </a:t>
          </a:r>
          <a:endParaRPr lang="en-GB" sz="1200" b="1">
            <a:solidFill>
              <a:srgbClr val="595959"/>
            </a:solidFill>
            <a:latin typeface="Arial" pitchFamily="34" charset="0"/>
            <a:cs typeface="Arial"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44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0.00508</cdr:y>
    </cdr:from>
    <cdr:to>
      <cdr:x>1</cdr:x>
      <cdr:y>0.05584</cdr:y>
    </cdr:to>
    <cdr:sp macro="" textlink="'for news release data'!#REF!">
      <cdr:nvSpPr>
        <cdr:cNvPr id="2" name="TextBox 1"/>
        <cdr:cNvSpPr txBox="1"/>
      </cdr:nvSpPr>
      <cdr:spPr>
        <a:xfrm xmlns:a="http://schemas.openxmlformats.org/drawingml/2006/main">
          <a:off x="0" y="28597"/>
          <a:ext cx="9201150" cy="2857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8EA60EA-4688-4EFE-8D6B-F33605D9F68A}" type="TxLink">
            <a:rPr lang="en-GB" sz="1400" b="1">
              <a:latin typeface="Arial" pitchFamily="34" charset="0"/>
              <a:cs typeface="Arial" pitchFamily="34" charset="0"/>
            </a:rPr>
            <a:pPr algn="ctr"/>
            <a:t>Figure 4a: Projected percentage change in population, by council area, 2014 to 2039</a:t>
          </a:fld>
          <a:endParaRPr lang="en-GB" sz="14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0.31142</cdr:x>
      <cdr:y>0.35433</cdr:y>
    </cdr:from>
    <cdr:to>
      <cdr:x>0.51041</cdr:x>
      <cdr:y>0.3937</cdr:y>
    </cdr:to>
    <cdr:sp macro="" textlink="">
      <cdr:nvSpPr>
        <cdr:cNvPr id="4" name="TextBox 2"/>
        <cdr:cNvSpPr txBox="1"/>
      </cdr:nvSpPr>
      <cdr:spPr>
        <a:xfrm xmlns:a="http://schemas.openxmlformats.org/drawingml/2006/main">
          <a:off x="2278121" y="2571769"/>
          <a:ext cx="1455652" cy="28574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xdr:row>
      <xdr:rowOff>1</xdr:rowOff>
    </xdr:from>
    <xdr:to>
      <xdr:col>6</xdr:col>
      <xdr:colOff>603249</xdr:colOff>
      <xdr:row>50</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xdr:row>
      <xdr:rowOff>0</xdr:rowOff>
    </xdr:from>
    <xdr:to>
      <xdr:col>13</xdr:col>
      <xdr:colOff>603249</xdr:colOff>
      <xdr:row>50</xdr:row>
      <xdr:rowOff>126999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xdr:row>
      <xdr:rowOff>0</xdr:rowOff>
    </xdr:from>
    <xdr:to>
      <xdr:col>20</xdr:col>
      <xdr:colOff>603249</xdr:colOff>
      <xdr:row>50</xdr:row>
      <xdr:rowOff>126999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349249</xdr:colOff>
      <xdr:row>2</xdr:row>
      <xdr:rowOff>111126</xdr:rowOff>
    </xdr:from>
    <xdr:to>
      <xdr:col>6</xdr:col>
      <xdr:colOff>254000</xdr:colOff>
      <xdr:row>4</xdr:row>
      <xdr:rowOff>95250</xdr:rowOff>
    </xdr:to>
    <xdr:sp macro="" textlink="">
      <xdr:nvSpPr>
        <xdr:cNvPr id="13" name="TextBox 12"/>
        <xdr:cNvSpPr txBox="1"/>
      </xdr:nvSpPr>
      <xdr:spPr>
        <a:xfrm>
          <a:off x="1555749" y="793751"/>
          <a:ext cx="2317751" cy="301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solidFill>
                <a:srgbClr val="595959"/>
              </a:solidFill>
              <a:latin typeface="Arial" pitchFamily="34" charset="0"/>
              <a:cs typeface="Arial" pitchFamily="34" charset="0"/>
            </a:rPr>
            <a:t>Children (aged 0</a:t>
          </a:r>
          <a:r>
            <a:rPr lang="en-GB" sz="1400" b="1" baseline="0">
              <a:solidFill>
                <a:srgbClr val="595959"/>
              </a:solidFill>
              <a:latin typeface="Arial" pitchFamily="34" charset="0"/>
              <a:cs typeface="Arial" pitchFamily="34" charset="0"/>
            </a:rPr>
            <a:t> to </a:t>
          </a:r>
          <a:r>
            <a:rPr lang="en-GB" sz="1400" b="1">
              <a:solidFill>
                <a:srgbClr val="595959"/>
              </a:solidFill>
              <a:latin typeface="Arial" pitchFamily="34" charset="0"/>
              <a:cs typeface="Arial" pitchFamily="34" charset="0"/>
            </a:rPr>
            <a:t>15)</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0.34325</cdr:x>
      <cdr:y>0.38229</cdr:y>
    </cdr:from>
    <cdr:to>
      <cdr:x>0.63164</cdr:x>
      <cdr:y>0.41739</cdr:y>
    </cdr:to>
    <cdr:sp macro="" textlink="">
      <cdr:nvSpPr>
        <cdr:cNvPr id="4" name="TextBox 2"/>
        <cdr:cNvSpPr txBox="1"/>
      </cdr:nvSpPr>
      <cdr:spPr>
        <a:xfrm xmlns:a="http://schemas.openxmlformats.org/drawingml/2006/main">
          <a:off x="1468162" y="3107253"/>
          <a:ext cx="1233495" cy="28529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8.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0.38693</cdr:x>
      <cdr:y>0.37693</cdr:y>
    </cdr:from>
    <cdr:to>
      <cdr:x>0.62644</cdr:x>
      <cdr:y>0.42006</cdr:y>
    </cdr:to>
    <cdr:sp macro="" textlink="">
      <cdr:nvSpPr>
        <cdr:cNvPr id="4" name="TextBox 2"/>
        <cdr:cNvSpPr txBox="1"/>
      </cdr:nvSpPr>
      <cdr:spPr>
        <a:xfrm xmlns:a="http://schemas.openxmlformats.org/drawingml/2006/main">
          <a:off x="1654982" y="3063687"/>
          <a:ext cx="1024427" cy="35056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0.36917</cdr:x>
      <cdr:y>0.03454</cdr:y>
    </cdr:from>
    <cdr:to>
      <cdr:x>0.91805</cdr:x>
      <cdr:y>0.07269</cdr:y>
    </cdr:to>
    <cdr:sp macro="" textlink="">
      <cdr:nvSpPr>
        <cdr:cNvPr id="19" name="TextBox 12"/>
        <cdr:cNvSpPr txBox="1"/>
      </cdr:nvSpPr>
      <cdr:spPr>
        <a:xfrm xmlns:a="http://schemas.openxmlformats.org/drawingml/2006/main">
          <a:off x="1558925" y="273050"/>
          <a:ext cx="2317751" cy="3016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b="1">
              <a:solidFill>
                <a:srgbClr val="595959"/>
              </a:solidFill>
              <a:latin typeface="Arial" pitchFamily="34" charset="0"/>
              <a:cs typeface="Arial" pitchFamily="34" charset="0"/>
            </a:rPr>
            <a:t>Working age</a:t>
          </a:r>
        </a:p>
      </cdr:txBody>
    </cdr:sp>
  </cdr:relSizeAnchor>
</c:userShapes>
</file>

<file path=xl/drawings/drawing9.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0.36871</cdr:x>
      <cdr:y>0.4824</cdr:y>
    </cdr:from>
    <cdr:to>
      <cdr:x>0.62326</cdr:x>
      <cdr:y>0.52353</cdr:y>
    </cdr:to>
    <cdr:sp macro="" textlink="">
      <cdr:nvSpPr>
        <cdr:cNvPr id="4" name="TextBox 2"/>
        <cdr:cNvSpPr txBox="1"/>
      </cdr:nvSpPr>
      <cdr:spPr>
        <a:xfrm xmlns:a="http://schemas.openxmlformats.org/drawingml/2006/main">
          <a:off x="1577047" y="3920947"/>
          <a:ext cx="1088755" cy="3343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1C625B"/>
              </a:solidFill>
              <a:latin typeface="Arial" pitchFamily="34" charset="0"/>
              <a:cs typeface="Arial" pitchFamily="34" charset="0"/>
            </a:rPr>
            <a:t>Scotland </a:t>
          </a:r>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0.37222</cdr:x>
      <cdr:y>0.03287</cdr:y>
    </cdr:from>
    <cdr:to>
      <cdr:x>0.98919</cdr:x>
      <cdr:y>0.07032</cdr:y>
    </cdr:to>
    <cdr:sp macro="" textlink="">
      <cdr:nvSpPr>
        <cdr:cNvPr id="19" name="TextBox 12"/>
        <cdr:cNvSpPr txBox="1"/>
      </cdr:nvSpPr>
      <cdr:spPr>
        <a:xfrm xmlns:a="http://schemas.openxmlformats.org/drawingml/2006/main">
          <a:off x="1592037" y="267134"/>
          <a:ext cx="2638891" cy="30439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400" b="1">
              <a:solidFill>
                <a:srgbClr val="595959"/>
              </a:solidFill>
              <a:latin typeface="Arial" pitchFamily="34" charset="0"/>
              <a:cs typeface="Arial" pitchFamily="34" charset="0"/>
            </a:rPr>
            <a:t>Pensionable age and over</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2"/>
  <sheetViews>
    <sheetView zoomScaleNormal="100" workbookViewId="0">
      <selection sqref="A1:J1"/>
    </sheetView>
  </sheetViews>
  <sheetFormatPr defaultRowHeight="15" customHeight="1"/>
  <cols>
    <col min="1" max="12" width="11.42578125" style="19" customWidth="1"/>
    <col min="13" max="16384" width="9.140625" style="19"/>
  </cols>
  <sheetData>
    <row r="1" spans="1:13" s="31" customFormat="1" ht="15" customHeight="1">
      <c r="A1" s="109" t="str">
        <f>'Contents Text'!B5</f>
        <v>Population Projections for Scottish Areas (2014-based)</v>
      </c>
      <c r="B1" s="109"/>
      <c r="C1" s="109"/>
      <c r="D1" s="109"/>
      <c r="E1" s="109"/>
      <c r="F1" s="109"/>
      <c r="G1" s="109"/>
      <c r="H1" s="109"/>
      <c r="I1" s="109"/>
    </row>
    <row r="2" spans="1:13" s="31" customFormat="1" ht="15" customHeight="1">
      <c r="A2" s="36" t="s">
        <v>0</v>
      </c>
    </row>
    <row r="3" spans="1:13" s="31" customFormat="1" ht="15" customHeight="1"/>
    <row r="4" spans="1:13" s="31" customFormat="1" ht="15" customHeight="1">
      <c r="A4" s="36" t="s">
        <v>1</v>
      </c>
    </row>
    <row r="5" spans="1:13" s="32" customFormat="1" ht="15" customHeight="1">
      <c r="A5" s="32" t="s">
        <v>33</v>
      </c>
      <c r="B5" s="113" t="str">
        <f>'Contents Text'!B6</f>
        <v>Metadata associated with the projected population data in these figures</v>
      </c>
      <c r="C5" s="113"/>
      <c r="D5" s="113"/>
      <c r="E5" s="113"/>
      <c r="F5" s="113"/>
      <c r="G5" s="113"/>
      <c r="H5" s="113"/>
      <c r="I5" s="113"/>
      <c r="J5" s="113"/>
      <c r="K5" s="113"/>
      <c r="L5" s="113"/>
    </row>
    <row r="6" spans="1:13" s="32" customFormat="1" ht="15" customHeight="1">
      <c r="A6" s="84" t="s">
        <v>54</v>
      </c>
      <c r="B6" s="110" t="str">
        <f>'Contents Text'!B7</f>
        <v>Estimated population of Scotland, actual and projected (2014-based), 1964 to 2039</v>
      </c>
      <c r="C6" s="110"/>
      <c r="D6" s="110"/>
      <c r="E6" s="110"/>
      <c r="F6" s="110"/>
      <c r="G6" s="110"/>
      <c r="H6" s="110"/>
      <c r="I6" s="110"/>
      <c r="J6" s="110"/>
      <c r="K6" s="110"/>
      <c r="L6" s="110"/>
    </row>
    <row r="7" spans="1:13" s="32" customFormat="1" ht="15" customHeight="1">
      <c r="A7" s="39" t="s">
        <v>55</v>
      </c>
      <c r="B7" s="110" t="str">
        <f>'Contents Text'!B8</f>
        <v>Projected percentage change in population, by council area, 2014 to 2039</v>
      </c>
      <c r="C7" s="110"/>
      <c r="D7" s="110"/>
      <c r="E7" s="110"/>
      <c r="F7" s="110"/>
      <c r="G7" s="110"/>
      <c r="H7" s="110"/>
      <c r="I7" s="110"/>
      <c r="J7" s="110"/>
      <c r="K7" s="110"/>
      <c r="L7" s="110"/>
    </row>
    <row r="8" spans="1:13" s="32" customFormat="1" ht="15" customHeight="1">
      <c r="A8" s="91" t="s">
        <v>100</v>
      </c>
      <c r="B8" s="110" t="str">
        <f>'Contents Text'!B9</f>
        <v>Projected percentage change in population, by NHS Board area, 2014 to 2039</v>
      </c>
      <c r="C8" s="110"/>
      <c r="D8" s="110"/>
      <c r="E8" s="110"/>
      <c r="F8" s="110"/>
      <c r="G8" s="110"/>
      <c r="H8" s="110"/>
      <c r="I8" s="110"/>
      <c r="J8" s="110"/>
      <c r="K8" s="110"/>
      <c r="L8" s="110"/>
    </row>
    <row r="9" spans="1:13" s="32" customFormat="1" ht="15" customHeight="1">
      <c r="A9" s="103" t="s">
        <v>56</v>
      </c>
      <c r="B9" s="110" t="str">
        <f>'Contents Text'!B10</f>
        <v>Estimated population of Strategic Development Plan areas, actual and projected (2014-based), 2002 to 2039</v>
      </c>
      <c r="C9" s="110"/>
      <c r="D9" s="110"/>
      <c r="E9" s="110"/>
      <c r="F9" s="110"/>
      <c r="G9" s="110"/>
      <c r="H9" s="110"/>
      <c r="I9" s="110"/>
      <c r="J9" s="110"/>
      <c r="K9" s="110"/>
      <c r="L9" s="110"/>
      <c r="M9" s="27"/>
    </row>
    <row r="10" spans="1:13" s="32" customFormat="1" ht="15" customHeight="1">
      <c r="A10" s="103" t="s">
        <v>99</v>
      </c>
      <c r="B10" s="110" t="str">
        <f>'Contents Text'!B11</f>
        <v>Estimated population of National Park areas, actual and projected (2014-based), 2002 to 2039</v>
      </c>
      <c r="C10" s="110"/>
      <c r="D10" s="110"/>
      <c r="E10" s="110"/>
      <c r="F10" s="110"/>
      <c r="G10" s="110"/>
      <c r="H10" s="110"/>
      <c r="I10" s="110"/>
      <c r="J10" s="110"/>
      <c r="K10" s="110"/>
      <c r="L10" s="110"/>
      <c r="M10" s="27"/>
    </row>
    <row r="11" spans="1:13" s="32" customFormat="1" ht="15" customHeight="1">
      <c r="A11" s="103" t="s">
        <v>76</v>
      </c>
      <c r="B11" s="110" t="str">
        <f>'Contents Text'!B12</f>
        <v>Projected percentage change in population by age structure, council area, 2014 to 2039</v>
      </c>
      <c r="C11" s="110"/>
      <c r="D11" s="110"/>
      <c r="E11" s="110"/>
      <c r="F11" s="110"/>
      <c r="G11" s="110"/>
      <c r="H11" s="110"/>
      <c r="I11" s="110"/>
      <c r="J11" s="110"/>
      <c r="K11" s="110"/>
      <c r="L11" s="110"/>
    </row>
    <row r="12" spans="1:13" s="32" customFormat="1" ht="15" customHeight="1">
      <c r="A12" s="103" t="s">
        <v>77</v>
      </c>
      <c r="B12" s="110" t="str">
        <f>'Contents Text'!B13</f>
        <v>Projected percentage change in population aged 75 and over, by council area, 2014 to 2039</v>
      </c>
      <c r="C12" s="110"/>
      <c r="D12" s="110"/>
      <c r="E12" s="110"/>
      <c r="F12" s="110"/>
      <c r="G12" s="110"/>
      <c r="H12" s="110"/>
      <c r="I12" s="110"/>
      <c r="J12" s="110"/>
      <c r="K12" s="110"/>
      <c r="L12" s="110"/>
    </row>
    <row r="13" spans="1:13" s="32" customFormat="1" ht="15" customHeight="1">
      <c r="A13" s="103" t="s">
        <v>78</v>
      </c>
      <c r="B13" s="110" t="str">
        <f>'Contents Text'!B14</f>
        <v>Age structure of council areas in 2014 and 2039: children (aged 0 to 15), working age, and pensionable age and over (percentage)</v>
      </c>
      <c r="C13" s="110"/>
      <c r="D13" s="110"/>
      <c r="E13" s="110"/>
      <c r="F13" s="110"/>
      <c r="G13" s="110"/>
      <c r="H13" s="110"/>
      <c r="I13" s="110"/>
      <c r="J13" s="110"/>
      <c r="K13" s="110"/>
      <c r="L13" s="110"/>
    </row>
    <row r="14" spans="1:13" s="32" customFormat="1" ht="15" customHeight="1">
      <c r="A14" s="103" t="s">
        <v>79</v>
      </c>
      <c r="B14" s="110" t="str">
        <f>'Contents Text'!B15</f>
        <v>Projected percentage change in population by age structure, NHS Board area, 2014 to 2039</v>
      </c>
      <c r="C14" s="110"/>
      <c r="D14" s="110"/>
      <c r="E14" s="110"/>
      <c r="F14" s="110"/>
      <c r="G14" s="110"/>
      <c r="H14" s="110"/>
      <c r="I14" s="110"/>
      <c r="J14" s="110"/>
      <c r="K14" s="110"/>
      <c r="L14" s="110"/>
    </row>
    <row r="15" spans="1:13" s="32" customFormat="1" ht="15" customHeight="1">
      <c r="A15" s="103" t="s">
        <v>32</v>
      </c>
      <c r="B15" s="110" t="str">
        <f>'Contents Text'!B16</f>
        <v>Age structure of NHS Board areas in 2014 and 2039: children (aged 0 to 15), working age, and pensionable age and over (percentage)</v>
      </c>
      <c r="C15" s="110"/>
      <c r="D15" s="110"/>
      <c r="E15" s="110"/>
      <c r="F15" s="110"/>
      <c r="G15" s="110"/>
      <c r="H15" s="110"/>
      <c r="I15" s="110"/>
      <c r="J15" s="110"/>
      <c r="K15" s="110"/>
      <c r="L15" s="110"/>
    </row>
    <row r="16" spans="1:13" s="32" customFormat="1" ht="15" customHeight="1">
      <c r="A16" s="103" t="s">
        <v>47</v>
      </c>
      <c r="B16" s="110" t="str">
        <f>'Contents Text'!B17</f>
        <v>Projected percentage change in population, by age structure, in Strategic Development Plan areas, 2014 to 2039</v>
      </c>
      <c r="C16" s="110"/>
      <c r="D16" s="110"/>
      <c r="E16" s="110"/>
      <c r="F16" s="110"/>
      <c r="G16" s="110"/>
      <c r="H16" s="110"/>
      <c r="I16" s="110"/>
      <c r="J16" s="110"/>
      <c r="K16" s="110"/>
      <c r="L16" s="110"/>
      <c r="M16" s="27"/>
    </row>
    <row r="17" spans="1:13" s="32" customFormat="1" ht="15" customHeight="1">
      <c r="A17" s="103" t="s">
        <v>48</v>
      </c>
      <c r="B17" s="110" t="str">
        <f>'Contents Text'!B18</f>
        <v>Projected percentage change in population, by age structure, National Park areas, 2014 to 2039</v>
      </c>
      <c r="C17" s="110"/>
      <c r="D17" s="110"/>
      <c r="E17" s="110"/>
      <c r="F17" s="110"/>
      <c r="G17" s="110"/>
      <c r="H17" s="110"/>
      <c r="I17" s="110"/>
      <c r="J17" s="110"/>
      <c r="K17" s="110"/>
      <c r="L17" s="110"/>
      <c r="M17" s="27"/>
    </row>
    <row r="18" spans="1:13" s="32" customFormat="1" ht="15" customHeight="1">
      <c r="A18" s="103" t="s">
        <v>49</v>
      </c>
      <c r="B18" s="110" t="str">
        <f>'Contents Text'!B19</f>
        <v>Percentage difference between projected 2037 population using 2012-based and 2014-based projections, by council area</v>
      </c>
      <c r="C18" s="110"/>
      <c r="D18" s="110"/>
      <c r="E18" s="110"/>
      <c r="F18" s="110"/>
      <c r="G18" s="110"/>
      <c r="H18" s="110"/>
      <c r="I18" s="110"/>
      <c r="J18" s="110"/>
      <c r="K18" s="110"/>
      <c r="L18" s="110"/>
      <c r="M18" s="27"/>
    </row>
    <row r="19" spans="1:13" s="32" customFormat="1" ht="15" customHeight="1">
      <c r="A19" s="103" t="s">
        <v>50</v>
      </c>
      <c r="B19" s="110" t="str">
        <f>'Contents Text'!B20</f>
        <v>Percentage difference between projected 2037 population using 2012-based and 2014-based projections, by NHS Board area</v>
      </c>
      <c r="C19" s="110"/>
      <c r="D19" s="110"/>
      <c r="E19" s="110"/>
      <c r="F19" s="110"/>
      <c r="G19" s="110"/>
      <c r="H19" s="110"/>
      <c r="I19" s="110"/>
      <c r="J19" s="110"/>
      <c r="K19" s="110"/>
      <c r="L19" s="110"/>
      <c r="M19" s="27"/>
    </row>
    <row r="20" spans="1:13" s="32" customFormat="1" ht="15" customHeight="1">
      <c r="A20" s="103" t="s">
        <v>51</v>
      </c>
      <c r="B20" s="110" t="str">
        <f>'Contents Text'!B21</f>
        <v>Percentage difference between projected 2037 population using 2012-based and 2014-based projections, by Strategic Development Plan area</v>
      </c>
      <c r="C20" s="110"/>
      <c r="D20" s="110"/>
      <c r="E20" s="110"/>
      <c r="F20" s="110"/>
      <c r="G20" s="110"/>
      <c r="H20" s="110"/>
      <c r="I20" s="110"/>
      <c r="J20" s="110"/>
      <c r="K20" s="110"/>
      <c r="L20" s="110"/>
    </row>
    <row r="21" spans="1:13" s="32" customFormat="1" ht="15" customHeight="1">
      <c r="A21" s="103" t="s">
        <v>52</v>
      </c>
      <c r="B21" s="110" t="str">
        <f>'Contents Text'!B22</f>
        <v>Percentage difference between projected 2037 population using 2012-based and 2014-based projections, by National Park area</v>
      </c>
      <c r="C21" s="110"/>
      <c r="D21" s="110"/>
      <c r="E21" s="110"/>
      <c r="F21" s="110"/>
      <c r="G21" s="110"/>
      <c r="H21" s="110"/>
      <c r="I21" s="110"/>
      <c r="J21" s="110"/>
      <c r="K21" s="110"/>
      <c r="L21" s="110"/>
      <c r="M21" s="27"/>
    </row>
    <row r="22" spans="1:13" s="32" customFormat="1" ht="15" customHeight="1">
      <c r="A22" s="103" t="s">
        <v>53</v>
      </c>
      <c r="B22" s="110" t="str">
        <f>'Contents Text'!B23</f>
        <v>Variant population projections, Scotland, 2014 to 2039</v>
      </c>
      <c r="C22" s="110"/>
      <c r="D22" s="110"/>
      <c r="E22" s="110"/>
      <c r="F22" s="110"/>
      <c r="G22" s="110"/>
      <c r="H22" s="110"/>
      <c r="I22" s="110"/>
      <c r="J22" s="110"/>
      <c r="K22" s="110"/>
      <c r="L22" s="110"/>
      <c r="M22" s="27"/>
    </row>
    <row r="23" spans="1:13" s="32" customFormat="1" ht="15" customHeight="1">
      <c r="A23" s="103" t="s">
        <v>57</v>
      </c>
      <c r="B23" s="110" t="str">
        <f>'Contents Text'!B24</f>
        <v>Projected population of the Strategic Development Plan areas under the principal and migration variants, 2014 to 2039</v>
      </c>
      <c r="C23" s="110"/>
      <c r="D23" s="110"/>
      <c r="E23" s="110"/>
      <c r="F23" s="110"/>
      <c r="G23" s="110"/>
      <c r="H23" s="110"/>
      <c r="I23" s="110"/>
      <c r="J23" s="110"/>
      <c r="K23" s="110"/>
      <c r="L23" s="110"/>
      <c r="M23" s="27"/>
    </row>
    <row r="24" spans="1:13" s="32" customFormat="1" ht="15" customHeight="1">
      <c r="A24" s="103" t="s">
        <v>58</v>
      </c>
      <c r="B24" s="110" t="str">
        <f>'Contents Text'!B25</f>
        <v>Projected population of National Park areas under the principal and migration variants, 2014 to 2039</v>
      </c>
      <c r="C24" s="110"/>
      <c r="D24" s="110"/>
      <c r="E24" s="110"/>
      <c r="F24" s="110"/>
      <c r="G24" s="110"/>
      <c r="H24" s="110"/>
      <c r="I24" s="110"/>
      <c r="J24" s="110"/>
      <c r="K24" s="110"/>
      <c r="L24" s="110"/>
      <c r="M24" s="27"/>
    </row>
    <row r="25" spans="1:13" s="32" customFormat="1" ht="15" customHeight="1">
      <c r="A25" s="83"/>
      <c r="B25" s="85"/>
      <c r="C25" s="85"/>
      <c r="D25" s="85"/>
      <c r="E25" s="85"/>
      <c r="F25" s="85"/>
      <c r="G25" s="85"/>
      <c r="H25" s="85"/>
      <c r="I25" s="85"/>
      <c r="J25" s="85"/>
      <c r="K25" s="85"/>
      <c r="L25" s="85"/>
      <c r="M25" s="27"/>
    </row>
    <row r="26" spans="1:13" s="32" customFormat="1" ht="15" customHeight="1">
      <c r="A26" s="111" t="str">
        <f>'Contents Text'!B26</f>
        <v>These figures are published in the Population Projections for Scottish areas (2014-based) publication.</v>
      </c>
      <c r="B26" s="111"/>
      <c r="C26" s="111"/>
      <c r="D26" s="111"/>
      <c r="E26" s="111"/>
      <c r="F26" s="111"/>
      <c r="G26" s="111"/>
      <c r="H26" s="111"/>
      <c r="I26" s="111"/>
      <c r="J26" s="111"/>
      <c r="K26" s="111"/>
      <c r="L26" s="27"/>
    </row>
    <row r="27" spans="1:13" s="32" customFormat="1" ht="15" customHeight="1">
      <c r="A27" s="30"/>
      <c r="B27" s="86"/>
      <c r="C27" s="86"/>
      <c r="D27" s="86"/>
      <c r="E27" s="86"/>
      <c r="F27" s="86"/>
      <c r="G27" s="86"/>
      <c r="H27" s="86"/>
      <c r="I27" s="86"/>
      <c r="J27" s="86"/>
      <c r="K27" s="86"/>
      <c r="L27" s="82"/>
    </row>
    <row r="28" spans="1:13" s="32" customFormat="1" ht="15" customHeight="1">
      <c r="A28" s="111" t="str">
        <f>'Contents Text'!B27</f>
        <v>© Crown Copyright 2016</v>
      </c>
      <c r="B28" s="111"/>
      <c r="C28" s="111"/>
      <c r="D28" s="111"/>
      <c r="E28" s="111"/>
      <c r="F28" s="111"/>
      <c r="G28" s="111"/>
      <c r="H28" s="111"/>
      <c r="I28" s="111"/>
      <c r="J28" s="111"/>
      <c r="K28" s="111"/>
      <c r="L28" s="27"/>
    </row>
    <row r="29" spans="1:13" s="33" customFormat="1" ht="15" customHeight="1">
      <c r="A29" s="30"/>
      <c r="B29" s="87"/>
      <c r="C29" s="30"/>
      <c r="D29" s="30"/>
      <c r="E29" s="30"/>
      <c r="F29" s="30"/>
      <c r="G29" s="30"/>
      <c r="H29" s="30"/>
      <c r="I29" s="30"/>
      <c r="J29" s="30"/>
      <c r="K29" s="30"/>
    </row>
    <row r="30" spans="1:13" s="33" customFormat="1" ht="15" customHeight="1">
      <c r="A30" s="112"/>
      <c r="B30" s="112"/>
      <c r="C30" s="112"/>
      <c r="D30" s="112"/>
      <c r="E30" s="112"/>
      <c r="F30" s="112"/>
      <c r="G30" s="112"/>
    </row>
    <row r="31" spans="1:13" s="31" customFormat="1" ht="15" customHeight="1"/>
    <row r="32" spans="1:13" s="31" customFormat="1" ht="15" customHeight="1">
      <c r="A32" s="107"/>
      <c r="B32" s="108"/>
      <c r="C32" s="108"/>
    </row>
  </sheetData>
  <mergeCells count="25">
    <mergeCell ref="B7:L7"/>
    <mergeCell ref="B8:L8"/>
    <mergeCell ref="B16:L16"/>
    <mergeCell ref="A26:K26"/>
    <mergeCell ref="B10:L10"/>
    <mergeCell ref="B17:L17"/>
    <mergeCell ref="B24:L24"/>
    <mergeCell ref="B23:L23"/>
    <mergeCell ref="B21:L21"/>
    <mergeCell ref="A32:C32"/>
    <mergeCell ref="A1:I1"/>
    <mergeCell ref="B19:L19"/>
    <mergeCell ref="B22:L22"/>
    <mergeCell ref="A28:K28"/>
    <mergeCell ref="A30:G30"/>
    <mergeCell ref="B9:L9"/>
    <mergeCell ref="B6:L6"/>
    <mergeCell ref="B15:L15"/>
    <mergeCell ref="B18:L18"/>
    <mergeCell ref="B13:L13"/>
    <mergeCell ref="B5:L5"/>
    <mergeCell ref="B11:L11"/>
    <mergeCell ref="B12:L12"/>
    <mergeCell ref="B20:L20"/>
    <mergeCell ref="B14:L14"/>
  </mergeCells>
  <phoneticPr fontId="12" type="noConversion"/>
  <hyperlinks>
    <hyperlink ref="B5" location="Metadata!A1" display="Metadata associated with the projected population data in these tables"/>
    <hyperlink ref="B6:L6" location="'Fig 3 data'!A1" display="'Fig 3 data'!A1"/>
    <hyperlink ref="B7:L7" location="'Fig 4a&amp;b data'!A1" display="'Fig 4a&amp;b data'!A1"/>
    <hyperlink ref="B8:L8" location="'Fig 5a&amp;b data'!A1" display="'Fig 5a&amp;b data'!A1"/>
    <hyperlink ref="B11:L11" location="'Fig 8 data'!A1" display="'Fig 8 data'!A1"/>
    <hyperlink ref="B12:L12" location="'Fig 9 data'!A1" display="'Fig 9 data'!A1"/>
    <hyperlink ref="B14:L14" location="'Fig 11 data'!A1" display="'Fig 11 data'!A1"/>
    <hyperlink ref="B13:L13" location="'Fig 10 data'!A1" display="'Fig 10 data'!A1"/>
    <hyperlink ref="B15:L15" location="'Fig 12 data'!A1" display="'Fig 12 data'!A1"/>
    <hyperlink ref="B18:L18" location="'Fig 15 data'!A1" display="'Fig 15 data'!A1"/>
    <hyperlink ref="B19:L19" location="'Fig 16 data'!A1" display="'Fig 16 data'!A1"/>
    <hyperlink ref="B22:L22" location="'Fig 19 data'!A1" display="'Fig 19 data'!A1"/>
    <hyperlink ref="B9:L9" location="'Fig 6 data'!A1" display="'Fig 6 data'!A1"/>
    <hyperlink ref="B16:L16" location="'Fig 13 data'!A1" display="'Fig 13 data'!A1"/>
    <hyperlink ref="B20:L20" location="'Fig 17 data'!A1" display="'Fig 17 data'!A1"/>
    <hyperlink ref="B23:L23" location="'Fig 20 data'!A1" display="'Fig 20 data'!A1"/>
    <hyperlink ref="B10:L10" location="'Fig 7 data'!A1" display="'Fig 7 data'!A1"/>
    <hyperlink ref="B17:L17" location="'Fig 14 data'!A1" display="'Fig 14 data'!A1"/>
    <hyperlink ref="B21:L21" location="'Fig 18 data'!A1" display="'Fig 18 data'!A1"/>
    <hyperlink ref="B24:L24" location="'Fig 21 data'!A1" display="'Fig 21 data'!A1"/>
  </hyperlinks>
  <pageMargins left="0.75" right="0.75" top="1" bottom="1" header="0.5" footer="0.5"/>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0:A52"/>
  <sheetViews>
    <sheetView zoomScale="80" zoomScaleNormal="80" workbookViewId="0">
      <selection sqref="A1:J1"/>
    </sheetView>
  </sheetViews>
  <sheetFormatPr defaultRowHeight="12.75"/>
  <cols>
    <col min="1" max="16384" width="9.140625" style="18"/>
  </cols>
  <sheetData>
    <row r="50" spans="1:1" ht="15.75">
      <c r="A50" s="80"/>
    </row>
    <row r="51" spans="1:1" ht="15.75">
      <c r="A51" s="80"/>
    </row>
    <row r="52" spans="1:1" ht="15.75">
      <c r="A52" s="101"/>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42"/>
  <sheetViews>
    <sheetView topLeftCell="A7" workbookViewId="0">
      <selection sqref="A1:J1"/>
    </sheetView>
  </sheetViews>
  <sheetFormatPr defaultRowHeight="15"/>
  <cols>
    <col min="1" max="1" width="21.85546875" style="7" customWidth="1"/>
    <col min="2" max="2" width="14.85546875" style="7" customWidth="1"/>
    <col min="3" max="3" width="18.28515625" style="3" customWidth="1"/>
    <col min="4" max="4" width="9.140625" style="7"/>
    <col min="5" max="5" width="20.140625" style="7" customWidth="1"/>
    <col min="6" max="6" width="11.42578125" style="7" bestFit="1" customWidth="1"/>
    <col min="7" max="7" width="10.28515625" style="7" bestFit="1" customWidth="1"/>
    <col min="8" max="13" width="9.140625" style="7"/>
    <col min="14" max="14" width="3.5703125" style="7" customWidth="1"/>
    <col min="15" max="16384" width="9.140625" style="7"/>
  </cols>
  <sheetData>
    <row r="1" spans="1:14" s="3" customFormat="1" ht="18" customHeight="1">
      <c r="A1" s="121" t="str">
        <f>Contents!A12&amp;": "&amp;Contents!B12</f>
        <v>Figure 9: Projected percentage change in population aged 75 and over, by council area, 2014 to 2039</v>
      </c>
      <c r="B1" s="121"/>
      <c r="C1" s="121"/>
      <c r="D1" s="121"/>
      <c r="E1" s="121"/>
      <c r="F1" s="121"/>
      <c r="G1" s="121"/>
      <c r="H1" s="121"/>
      <c r="I1" s="121"/>
      <c r="J1" s="121"/>
      <c r="K1" s="121"/>
      <c r="L1" s="2"/>
      <c r="M1" s="2"/>
      <c r="N1" s="2"/>
    </row>
    <row r="2" spans="1:14" s="5" customFormat="1" ht="12.75">
      <c r="A2" s="4" t="s">
        <v>31</v>
      </c>
      <c r="B2" s="4"/>
      <c r="C2" s="42"/>
    </row>
    <row r="3" spans="1:14" s="5" customFormat="1" ht="12.75">
      <c r="A3" s="4"/>
      <c r="B3" s="4"/>
      <c r="C3" s="42"/>
    </row>
    <row r="4" spans="1:14" s="95" customFormat="1" ht="18" customHeight="1">
      <c r="A4" s="96" t="s">
        <v>30</v>
      </c>
      <c r="B4" s="96" t="s">
        <v>151</v>
      </c>
      <c r="C4" s="97" t="s">
        <v>64</v>
      </c>
    </row>
    <row r="5" spans="1:14" s="21" customFormat="1" ht="18" customHeight="1">
      <c r="A5" s="72" t="s">
        <v>72</v>
      </c>
      <c r="B5" s="72" t="s">
        <v>152</v>
      </c>
      <c r="C5" s="100">
        <v>85.406635613681203</v>
      </c>
    </row>
    <row r="6" spans="1:14" s="5" customFormat="1" ht="12.75">
      <c r="A6" s="4"/>
      <c r="B6" s="4"/>
      <c r="C6" s="52"/>
    </row>
    <row r="7" spans="1:14" s="5" customFormat="1" ht="18" customHeight="1">
      <c r="A7" s="56" t="s">
        <v>30</v>
      </c>
      <c r="B7" s="56" t="s">
        <v>151</v>
      </c>
      <c r="C7" s="68" t="s">
        <v>64</v>
      </c>
    </row>
    <row r="8" spans="1:14" s="5" customFormat="1" ht="19.5" customHeight="1">
      <c r="A8" s="10" t="s">
        <v>6</v>
      </c>
      <c r="B8" s="10" t="s">
        <v>138</v>
      </c>
      <c r="C8" s="88">
        <v>46.222576785001998</v>
      </c>
      <c r="E8" s="104" t="s">
        <v>80</v>
      </c>
      <c r="F8" s="11">
        <f>VLOOKUP(E8,$A$8:$C$40,3,FALSE)</f>
        <v>63.642541624193001</v>
      </c>
    </row>
    <row r="9" spans="1:14" s="5" customFormat="1" ht="12.75" customHeight="1">
      <c r="A9" s="10" t="s">
        <v>13</v>
      </c>
      <c r="B9" s="10" t="s">
        <v>139</v>
      </c>
      <c r="C9" s="62">
        <v>54.003677489231997</v>
      </c>
      <c r="E9" s="104" t="s">
        <v>2</v>
      </c>
      <c r="F9" s="11">
        <f t="shared" ref="F9:F40" si="0">VLOOKUP(E9,$A$8:$C$40,3,FALSE)</f>
        <v>67.699543505325806</v>
      </c>
    </row>
    <row r="10" spans="1:14" s="5" customFormat="1" ht="12.75" customHeight="1">
      <c r="A10" s="10" t="s">
        <v>80</v>
      </c>
      <c r="B10" s="10" t="s">
        <v>118</v>
      </c>
      <c r="C10" s="62">
        <v>63.642541624193001</v>
      </c>
      <c r="E10" s="104" t="s">
        <v>95</v>
      </c>
      <c r="F10" s="11">
        <f t="shared" si="0"/>
        <v>80.2528334786399</v>
      </c>
    </row>
    <row r="11" spans="1:14" s="5" customFormat="1" ht="12.75" customHeight="1">
      <c r="A11" s="10" t="s">
        <v>5</v>
      </c>
      <c r="B11" s="10" t="s">
        <v>145</v>
      </c>
      <c r="C11" s="62">
        <v>66.016833766555294</v>
      </c>
      <c r="E11" s="104" t="s">
        <v>11</v>
      </c>
      <c r="F11" s="11">
        <f t="shared" si="0"/>
        <v>87.532851511169497</v>
      </c>
    </row>
    <row r="12" spans="1:14" s="5" customFormat="1" ht="12.75" customHeight="1">
      <c r="A12" s="10" t="s">
        <v>2</v>
      </c>
      <c r="B12" s="10" t="s">
        <v>119</v>
      </c>
      <c r="C12" s="62">
        <v>67.699543505325806</v>
      </c>
      <c r="E12" s="104" t="s">
        <v>7</v>
      </c>
      <c r="F12" s="11">
        <f t="shared" si="0"/>
        <v>75.440103048518694</v>
      </c>
    </row>
    <row r="13" spans="1:14" s="5" customFormat="1" ht="19.5" customHeight="1">
      <c r="A13" s="10" t="s">
        <v>96</v>
      </c>
      <c r="B13" s="10" t="s">
        <v>123</v>
      </c>
      <c r="C13" s="62">
        <v>73.740486823070597</v>
      </c>
      <c r="E13" s="104" t="s">
        <v>96</v>
      </c>
      <c r="F13" s="11">
        <f t="shared" si="0"/>
        <v>73.740486823070597</v>
      </c>
    </row>
    <row r="14" spans="1:14" s="5" customFormat="1" ht="12.75" customHeight="1">
      <c r="A14" s="10" t="s">
        <v>7</v>
      </c>
      <c r="B14" s="10" t="s">
        <v>122</v>
      </c>
      <c r="C14" s="62">
        <v>75.440103048518694</v>
      </c>
      <c r="E14" s="104" t="s">
        <v>9</v>
      </c>
      <c r="F14" s="11">
        <f t="shared" si="0"/>
        <v>76.657320248347702</v>
      </c>
    </row>
    <row r="15" spans="1:14" s="5" customFormat="1" ht="12.75" customHeight="1">
      <c r="A15" s="10" t="s">
        <v>9</v>
      </c>
      <c r="B15" s="10" t="s">
        <v>124</v>
      </c>
      <c r="C15" s="62">
        <v>76.657320248347702</v>
      </c>
      <c r="E15" s="104" t="s">
        <v>19</v>
      </c>
      <c r="F15" s="11">
        <f t="shared" si="0"/>
        <v>111.974454497073</v>
      </c>
    </row>
    <row r="16" spans="1:14" s="5" customFormat="1" ht="12.75" customHeight="1">
      <c r="A16" s="10" t="s">
        <v>8</v>
      </c>
      <c r="B16" s="10" t="s">
        <v>129</v>
      </c>
      <c r="C16" s="62">
        <v>79.061624649859894</v>
      </c>
      <c r="E16" s="104" t="s">
        <v>14</v>
      </c>
      <c r="F16" s="11">
        <f t="shared" si="0"/>
        <v>81.803624104509097</v>
      </c>
    </row>
    <row r="17" spans="1:6" s="5" customFormat="1" ht="12.75" customHeight="1">
      <c r="A17" s="10" t="s">
        <v>95</v>
      </c>
      <c r="B17" s="10" t="s">
        <v>120</v>
      </c>
      <c r="C17" s="62">
        <v>80.2528334786399</v>
      </c>
      <c r="E17" s="104" t="s">
        <v>4</v>
      </c>
      <c r="F17" s="11">
        <f t="shared" si="0"/>
        <v>108.196721311475</v>
      </c>
    </row>
    <row r="18" spans="1:6" s="5" customFormat="1" ht="19.5" customHeight="1">
      <c r="A18" s="10" t="s">
        <v>14</v>
      </c>
      <c r="B18" s="10" t="s">
        <v>126</v>
      </c>
      <c r="C18" s="62">
        <v>81.803624104509097</v>
      </c>
      <c r="E18" s="104" t="s">
        <v>16</v>
      </c>
      <c r="F18" s="11">
        <f t="shared" si="0"/>
        <v>87.461826315110301</v>
      </c>
    </row>
    <row r="19" spans="1:6" s="5" customFormat="1" ht="12.75" customHeight="1">
      <c r="A19" s="10" t="s">
        <v>98</v>
      </c>
      <c r="B19" s="10" t="s">
        <v>148</v>
      </c>
      <c r="C19" s="62">
        <v>83.4504557898005</v>
      </c>
      <c r="E19" s="104" t="s">
        <v>8</v>
      </c>
      <c r="F19" s="11">
        <f t="shared" si="0"/>
        <v>79.061624649859894</v>
      </c>
    </row>
    <row r="20" spans="1:6" s="5" customFormat="1" ht="12.75" customHeight="1">
      <c r="A20" s="10" t="s">
        <v>72</v>
      </c>
      <c r="B20" s="10" t="s">
        <v>152</v>
      </c>
      <c r="C20" s="62">
        <v>85.406635613681203</v>
      </c>
      <c r="E20" s="104" t="s">
        <v>24</v>
      </c>
      <c r="F20" s="11">
        <f t="shared" si="0"/>
        <v>101.213960546282</v>
      </c>
    </row>
    <row r="21" spans="1:6" s="5" customFormat="1" ht="12.75" customHeight="1">
      <c r="A21" s="54" t="s">
        <v>16</v>
      </c>
      <c r="B21" s="54" t="s">
        <v>128</v>
      </c>
      <c r="C21" s="62">
        <v>87.461826315110301</v>
      </c>
      <c r="D21" s="6"/>
      <c r="E21" s="104" t="s">
        <v>25</v>
      </c>
      <c r="F21" s="11">
        <f t="shared" si="0"/>
        <v>89.496887966805005</v>
      </c>
    </row>
    <row r="22" spans="1:6" s="5" customFormat="1" ht="12.75" customHeight="1">
      <c r="A22" s="10" t="s">
        <v>11</v>
      </c>
      <c r="B22" s="10" t="s">
        <v>121</v>
      </c>
      <c r="C22" s="62">
        <v>87.532851511169497</v>
      </c>
      <c r="E22" s="104" t="s">
        <v>21</v>
      </c>
      <c r="F22" s="11">
        <f t="shared" si="0"/>
        <v>104.788949318958</v>
      </c>
    </row>
    <row r="23" spans="1:6" s="5" customFormat="1" ht="19.5" customHeight="1">
      <c r="A23" s="10" t="s">
        <v>17</v>
      </c>
      <c r="B23" s="10" t="s">
        <v>133</v>
      </c>
      <c r="C23" s="62">
        <v>88.397597702149895</v>
      </c>
      <c r="E23" s="104" t="s">
        <v>17</v>
      </c>
      <c r="F23" s="11">
        <f t="shared" si="0"/>
        <v>88.397597702149895</v>
      </c>
    </row>
    <row r="24" spans="1:6" s="5" customFormat="1" ht="12.75" customHeight="1">
      <c r="A24" s="10" t="s">
        <v>15</v>
      </c>
      <c r="B24" s="10" t="s">
        <v>144</v>
      </c>
      <c r="C24" s="62">
        <v>88.586313047596505</v>
      </c>
      <c r="E24" s="104" t="s">
        <v>20</v>
      </c>
      <c r="F24" s="11">
        <f t="shared" si="0"/>
        <v>95.171981017374605</v>
      </c>
    </row>
    <row r="25" spans="1:6" s="5" customFormat="1" ht="12.75" customHeight="1">
      <c r="A25" s="10" t="s">
        <v>25</v>
      </c>
      <c r="B25" s="10" t="s">
        <v>131</v>
      </c>
      <c r="C25" s="62">
        <v>89.496887966805005</v>
      </c>
      <c r="E25" s="104" t="s">
        <v>12</v>
      </c>
      <c r="F25" s="11">
        <f t="shared" si="0"/>
        <v>97.027827116637098</v>
      </c>
    </row>
    <row r="26" spans="1:6" s="5" customFormat="1" ht="12.75" customHeight="1">
      <c r="A26" s="10" t="s">
        <v>22</v>
      </c>
      <c r="B26" s="10" t="s">
        <v>142</v>
      </c>
      <c r="C26" s="62">
        <v>89.836152923937703</v>
      </c>
      <c r="E26" s="104" t="s">
        <v>23</v>
      </c>
      <c r="F26" s="11">
        <f t="shared" si="0"/>
        <v>91.187639975331905</v>
      </c>
    </row>
    <row r="27" spans="1:6" s="5" customFormat="1" ht="12.75" customHeight="1">
      <c r="A27" s="10" t="s">
        <v>23</v>
      </c>
      <c r="B27" s="10" t="s">
        <v>136</v>
      </c>
      <c r="C27" s="62">
        <v>91.187639975331905</v>
      </c>
      <c r="E27" s="104" t="s">
        <v>3</v>
      </c>
      <c r="F27" s="11">
        <f t="shared" si="0"/>
        <v>95.034134480501294</v>
      </c>
    </row>
    <row r="28" spans="1:6" s="5" customFormat="1" ht="19.5" customHeight="1">
      <c r="A28" s="10" t="s">
        <v>97</v>
      </c>
      <c r="B28" s="10" t="s">
        <v>143</v>
      </c>
      <c r="C28" s="62">
        <v>91.642228739002903</v>
      </c>
      <c r="E28" s="104" t="s">
        <v>6</v>
      </c>
      <c r="F28" s="11">
        <f t="shared" si="0"/>
        <v>46.222576785001998</v>
      </c>
    </row>
    <row r="29" spans="1:6" s="5" customFormat="1" ht="12.75" customHeight="1">
      <c r="A29" s="10" t="s">
        <v>18</v>
      </c>
      <c r="B29" s="10" t="s">
        <v>140</v>
      </c>
      <c r="C29" s="62">
        <v>93.544428080510599</v>
      </c>
      <c r="E29" s="104" t="s">
        <v>72</v>
      </c>
      <c r="F29" s="11">
        <f t="shared" si="0"/>
        <v>85.406635613681203</v>
      </c>
    </row>
    <row r="30" spans="1:6" s="5" customFormat="1" ht="12.75" customHeight="1">
      <c r="A30" s="10" t="s">
        <v>3</v>
      </c>
      <c r="B30" s="10" t="s">
        <v>137</v>
      </c>
      <c r="C30" s="62">
        <v>95.034134480501294</v>
      </c>
      <c r="E30" s="104" t="s">
        <v>13</v>
      </c>
      <c r="F30" s="11">
        <f t="shared" si="0"/>
        <v>54.003677489231997</v>
      </c>
    </row>
    <row r="31" spans="1:6" s="5" customFormat="1" ht="12.75" customHeight="1">
      <c r="A31" s="10" t="s">
        <v>20</v>
      </c>
      <c r="B31" s="10" t="s">
        <v>134</v>
      </c>
      <c r="C31" s="62">
        <v>95.171981017374605</v>
      </c>
      <c r="E31" s="104" t="s">
        <v>18</v>
      </c>
      <c r="F31" s="11">
        <f t="shared" si="0"/>
        <v>93.544428080510599</v>
      </c>
    </row>
    <row r="32" spans="1:6" s="5" customFormat="1" ht="12.75" customHeight="1">
      <c r="A32" s="10" t="s">
        <v>12</v>
      </c>
      <c r="B32" s="10" t="s">
        <v>135</v>
      </c>
      <c r="C32" s="62">
        <v>97.027827116637098</v>
      </c>
      <c r="E32" s="104" t="s">
        <v>28</v>
      </c>
      <c r="F32" s="11">
        <f t="shared" si="0"/>
        <v>130.77205882352899</v>
      </c>
    </row>
    <row r="33" spans="1:6" s="5" customFormat="1" ht="19.5" customHeight="1">
      <c r="A33" s="10" t="s">
        <v>24</v>
      </c>
      <c r="B33" s="10" t="s">
        <v>130</v>
      </c>
      <c r="C33" s="62">
        <v>101.213960546282</v>
      </c>
      <c r="E33" s="104" t="s">
        <v>22</v>
      </c>
      <c r="F33" s="11">
        <f t="shared" si="0"/>
        <v>89.836152923937703</v>
      </c>
    </row>
    <row r="34" spans="1:6" s="5" customFormat="1" ht="12.75" customHeight="1">
      <c r="A34" s="10" t="s">
        <v>27</v>
      </c>
      <c r="B34" s="10" t="s">
        <v>146</v>
      </c>
      <c r="C34" s="62">
        <v>103.830416003637</v>
      </c>
      <c r="E34" s="104" t="s">
        <v>97</v>
      </c>
      <c r="F34" s="11">
        <f t="shared" si="0"/>
        <v>91.642228739002903</v>
      </c>
    </row>
    <row r="35" spans="1:6" s="5" customFormat="1" ht="12.75" customHeight="1">
      <c r="A35" s="10" t="s">
        <v>21</v>
      </c>
      <c r="B35" s="10" t="s">
        <v>132</v>
      </c>
      <c r="C35" s="62">
        <v>104.788949318958</v>
      </c>
      <c r="E35" s="104" t="s">
        <v>15</v>
      </c>
      <c r="F35" s="11">
        <f t="shared" si="0"/>
        <v>88.586313047596505</v>
      </c>
    </row>
    <row r="36" spans="1:6" s="5" customFormat="1" ht="12.75" customHeight="1">
      <c r="A36" s="10" t="s">
        <v>10</v>
      </c>
      <c r="B36" s="10" t="s">
        <v>149</v>
      </c>
      <c r="C36" s="62">
        <v>106.24428876028</v>
      </c>
      <c r="E36" s="104" t="s">
        <v>5</v>
      </c>
      <c r="F36" s="11">
        <f t="shared" si="0"/>
        <v>66.016833766555294</v>
      </c>
    </row>
    <row r="37" spans="1:6" s="5" customFormat="1" ht="12.75" customHeight="1">
      <c r="A37" s="10" t="s">
        <v>26</v>
      </c>
      <c r="B37" s="10" t="s">
        <v>147</v>
      </c>
      <c r="C37" s="62">
        <v>107.679233621755</v>
      </c>
      <c r="E37" s="104" t="s">
        <v>27</v>
      </c>
      <c r="F37" s="11">
        <f t="shared" si="0"/>
        <v>103.830416003637</v>
      </c>
    </row>
    <row r="38" spans="1:6" s="5" customFormat="1" ht="19.5" customHeight="1">
      <c r="A38" s="10" t="s">
        <v>4</v>
      </c>
      <c r="B38" s="10" t="s">
        <v>127</v>
      </c>
      <c r="C38" s="62">
        <v>108.196721311475</v>
      </c>
      <c r="E38" s="104" t="s">
        <v>26</v>
      </c>
      <c r="F38" s="11">
        <f t="shared" si="0"/>
        <v>107.679233621755</v>
      </c>
    </row>
    <row r="39" spans="1:6" s="5" customFormat="1" ht="12.75" customHeight="1">
      <c r="A39" s="10" t="s">
        <v>19</v>
      </c>
      <c r="B39" s="10" t="s">
        <v>125</v>
      </c>
      <c r="C39" s="62">
        <v>111.974454497073</v>
      </c>
      <c r="E39" s="104" t="s">
        <v>98</v>
      </c>
      <c r="F39" s="11">
        <f t="shared" si="0"/>
        <v>83.4504557898005</v>
      </c>
    </row>
    <row r="40" spans="1:6" s="5" customFormat="1" ht="12.75" customHeight="1">
      <c r="A40" s="57" t="s">
        <v>28</v>
      </c>
      <c r="B40" s="57" t="s">
        <v>141</v>
      </c>
      <c r="C40" s="63">
        <v>130.77205882352899</v>
      </c>
      <c r="E40" s="73" t="s">
        <v>10</v>
      </c>
      <c r="F40" s="11">
        <f t="shared" si="0"/>
        <v>106.24428876028</v>
      </c>
    </row>
    <row r="41" spans="1:6" s="5" customFormat="1" ht="12.75">
      <c r="C41" s="42"/>
    </row>
    <row r="42" spans="1:6">
      <c r="A42" s="107" t="str">
        <f>'Metadata Text'!B7</f>
        <v>© Crown Copyright 2016</v>
      </c>
      <c r="B42" s="107"/>
      <c r="C42" s="108"/>
      <c r="D42" s="108"/>
    </row>
  </sheetData>
  <mergeCells count="2">
    <mergeCell ref="A1:K1"/>
    <mergeCell ref="A42:D42"/>
  </mergeCells>
  <phoneticPr fontId="12" type="noConversion"/>
  <hyperlinks>
    <hyperlink ref="A2" location="Contents!A1" display="Back to contents page "/>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26" customWidth="1"/>
    <col min="2" max="2" width="9.140625" style="26"/>
    <col min="3" max="8" width="9.140625" style="19"/>
    <col min="9" max="10" width="18.28515625" style="19" customWidth="1"/>
    <col min="11" max="11" width="17.85546875" style="19" customWidth="1"/>
    <col min="12" max="12" width="17.7109375" style="19" customWidth="1"/>
    <col min="13" max="16384" width="9.140625" style="19"/>
  </cols>
  <sheetData>
    <row r="1" spans="1:13" s="31" customFormat="1" ht="18" customHeight="1">
      <c r="A1" s="2" t="s">
        <v>46</v>
      </c>
      <c r="B1" s="2"/>
      <c r="C1" s="2"/>
      <c r="D1" s="2"/>
      <c r="E1" s="2"/>
      <c r="F1" s="2"/>
      <c r="G1" s="2"/>
      <c r="H1" s="2"/>
      <c r="I1" s="2"/>
    </row>
    <row r="2" spans="1:13" s="31" customFormat="1" ht="15" customHeight="1">
      <c r="A2" s="24" t="s">
        <v>0</v>
      </c>
      <c r="B2" s="25"/>
    </row>
    <row r="3" spans="1:13" s="31" customFormat="1" ht="15" customHeight="1">
      <c r="A3" s="25"/>
      <c r="B3" s="25"/>
    </row>
    <row r="4" spans="1:13" s="31" customFormat="1" ht="15" customHeight="1">
      <c r="A4" s="24" t="s">
        <v>1</v>
      </c>
      <c r="B4" s="46" t="s">
        <v>59</v>
      </c>
    </row>
    <row r="5" spans="1:13" s="32" customFormat="1" ht="15" customHeight="1">
      <c r="A5" s="38" t="s">
        <v>62</v>
      </c>
      <c r="B5" s="19" t="s">
        <v>46</v>
      </c>
      <c r="C5" s="19"/>
      <c r="D5" s="19"/>
      <c r="E5" s="19"/>
      <c r="F5" s="19"/>
      <c r="G5" s="19"/>
      <c r="H5" s="19"/>
      <c r="I5" s="19"/>
      <c r="J5" s="19"/>
      <c r="K5" s="19"/>
      <c r="L5" s="19"/>
    </row>
    <row r="6" spans="1:13" s="32" customFormat="1" ht="15" customHeight="1">
      <c r="A6" s="22" t="s">
        <v>33</v>
      </c>
      <c r="B6" s="19" t="s">
        <v>34</v>
      </c>
      <c r="C6" s="19"/>
      <c r="D6" s="19"/>
      <c r="E6" s="19"/>
      <c r="F6" s="19"/>
      <c r="G6" s="19"/>
      <c r="H6" s="19"/>
      <c r="I6" s="19"/>
      <c r="J6" s="19"/>
      <c r="K6" s="19"/>
      <c r="L6" s="19"/>
    </row>
    <row r="7" spans="1:13" s="32" customFormat="1" ht="15" customHeight="1">
      <c r="A7" s="22" t="s">
        <v>54</v>
      </c>
      <c r="B7" s="19" t="s">
        <v>102</v>
      </c>
      <c r="C7" s="19"/>
      <c r="D7" s="19"/>
      <c r="E7" s="19"/>
      <c r="F7" s="19"/>
      <c r="G7" s="19"/>
      <c r="H7" s="19"/>
      <c r="I7" s="19"/>
      <c r="J7" s="19"/>
      <c r="K7" s="19"/>
      <c r="L7" s="19"/>
    </row>
    <row r="8" spans="1:13" s="32" customFormat="1" ht="15" customHeight="1">
      <c r="A8" s="28" t="s">
        <v>55</v>
      </c>
      <c r="B8" s="19" t="s">
        <v>103</v>
      </c>
      <c r="C8" s="19"/>
      <c r="D8" s="19"/>
      <c r="E8" s="19"/>
      <c r="F8" s="19"/>
      <c r="G8" s="19"/>
      <c r="H8" s="19"/>
      <c r="I8" s="19"/>
      <c r="J8" s="19"/>
      <c r="K8" s="19"/>
      <c r="L8" s="19"/>
      <c r="M8" s="14"/>
    </row>
    <row r="9" spans="1:13" s="32" customFormat="1" ht="15" customHeight="1">
      <c r="A9" s="28" t="s">
        <v>100</v>
      </c>
      <c r="B9" s="19" t="s">
        <v>104</v>
      </c>
      <c r="C9" s="19"/>
      <c r="D9" s="19"/>
      <c r="E9" s="19"/>
      <c r="F9" s="19"/>
      <c r="G9" s="19"/>
      <c r="H9" s="19"/>
      <c r="I9" s="19"/>
      <c r="J9" s="19"/>
      <c r="K9" s="19"/>
      <c r="L9" s="19"/>
    </row>
    <row r="10" spans="1:13" s="32" customFormat="1" ht="15" customHeight="1">
      <c r="A10" s="102" t="s">
        <v>56</v>
      </c>
      <c r="B10" s="19" t="s">
        <v>111</v>
      </c>
      <c r="C10" s="19"/>
      <c r="D10" s="19"/>
      <c r="E10" s="19"/>
      <c r="F10" s="19"/>
      <c r="G10" s="19"/>
      <c r="H10" s="19"/>
      <c r="I10" s="19"/>
      <c r="J10" s="19"/>
      <c r="K10" s="19"/>
      <c r="L10" s="19"/>
      <c r="M10" s="14"/>
    </row>
    <row r="11" spans="1:13" s="32" customFormat="1" ht="15" customHeight="1">
      <c r="A11" s="102" t="s">
        <v>99</v>
      </c>
      <c r="B11" s="19" t="s">
        <v>114</v>
      </c>
      <c r="C11" s="19"/>
      <c r="D11" s="19"/>
      <c r="E11" s="19"/>
      <c r="F11" s="19"/>
      <c r="G11" s="19"/>
      <c r="H11" s="19"/>
      <c r="I11" s="19"/>
      <c r="J11" s="19"/>
      <c r="K11" s="19"/>
      <c r="L11" s="19"/>
      <c r="M11" s="14"/>
    </row>
    <row r="12" spans="1:13" s="32" customFormat="1" ht="15" customHeight="1">
      <c r="A12" s="102" t="s">
        <v>76</v>
      </c>
      <c r="B12" s="19" t="s">
        <v>105</v>
      </c>
      <c r="C12" s="19"/>
      <c r="D12" s="19"/>
      <c r="E12" s="19"/>
      <c r="F12" s="19"/>
      <c r="G12" s="19"/>
      <c r="H12" s="19"/>
      <c r="I12" s="19"/>
      <c r="J12" s="19"/>
      <c r="K12" s="19"/>
      <c r="L12" s="19"/>
    </row>
    <row r="13" spans="1:13" s="32" customFormat="1" ht="15" customHeight="1">
      <c r="A13" s="102" t="s">
        <v>77</v>
      </c>
      <c r="B13" s="19" t="s">
        <v>106</v>
      </c>
      <c r="C13" s="19"/>
      <c r="D13" s="19"/>
      <c r="E13" s="19"/>
      <c r="F13" s="19"/>
      <c r="G13" s="19"/>
      <c r="H13" s="19"/>
      <c r="I13" s="19"/>
      <c r="J13" s="19"/>
      <c r="K13" s="19"/>
      <c r="L13" s="19"/>
    </row>
    <row r="14" spans="1:13" s="32" customFormat="1" ht="15" customHeight="1">
      <c r="A14" s="102" t="s">
        <v>78</v>
      </c>
      <c r="B14" s="19" t="s">
        <v>108</v>
      </c>
      <c r="C14" s="19"/>
      <c r="D14" s="19"/>
      <c r="E14" s="19"/>
      <c r="F14" s="19"/>
      <c r="G14" s="19"/>
      <c r="H14" s="19"/>
      <c r="I14" s="19"/>
      <c r="J14" s="19"/>
      <c r="K14" s="19"/>
      <c r="L14" s="19"/>
    </row>
    <row r="15" spans="1:13" s="32" customFormat="1" ht="15" customHeight="1">
      <c r="A15" s="102" t="s">
        <v>79</v>
      </c>
      <c r="B15" s="19" t="s">
        <v>107</v>
      </c>
      <c r="C15" s="19"/>
      <c r="D15" s="19"/>
      <c r="E15" s="19"/>
      <c r="F15" s="19"/>
      <c r="G15" s="19"/>
      <c r="H15" s="19"/>
      <c r="I15" s="19"/>
      <c r="J15" s="19"/>
      <c r="K15" s="19"/>
      <c r="L15" s="19"/>
    </row>
    <row r="16" spans="1:13" s="32" customFormat="1" ht="15" customHeight="1">
      <c r="A16" s="102" t="s">
        <v>32</v>
      </c>
      <c r="B16" s="19" t="s">
        <v>109</v>
      </c>
      <c r="C16" s="19"/>
      <c r="D16" s="19"/>
      <c r="E16" s="19"/>
      <c r="F16" s="19"/>
      <c r="G16" s="19"/>
      <c r="H16" s="19"/>
      <c r="I16" s="19"/>
      <c r="J16" s="19"/>
      <c r="K16" s="19"/>
      <c r="L16" s="19"/>
    </row>
    <row r="17" spans="1:13" s="32" customFormat="1" ht="15" customHeight="1">
      <c r="A17" s="102" t="s">
        <v>47</v>
      </c>
      <c r="B17" s="19" t="s">
        <v>112</v>
      </c>
      <c r="C17" s="19"/>
      <c r="D17" s="19"/>
      <c r="E17" s="19"/>
      <c r="F17" s="19"/>
      <c r="G17" s="19"/>
      <c r="H17" s="19"/>
      <c r="I17" s="19"/>
      <c r="J17" s="19"/>
      <c r="K17" s="19"/>
      <c r="L17" s="19"/>
    </row>
    <row r="18" spans="1:13" s="32" customFormat="1" ht="15" customHeight="1">
      <c r="A18" s="102" t="s">
        <v>48</v>
      </c>
      <c r="B18" s="19" t="s">
        <v>150</v>
      </c>
      <c r="C18" s="19"/>
      <c r="D18" s="19"/>
      <c r="E18" s="19"/>
      <c r="F18" s="19"/>
      <c r="G18" s="19"/>
      <c r="H18" s="19"/>
      <c r="I18" s="19"/>
      <c r="J18" s="19"/>
      <c r="K18" s="19"/>
      <c r="L18" s="19"/>
      <c r="M18" s="14"/>
    </row>
    <row r="19" spans="1:13" s="32" customFormat="1" ht="15" customHeight="1">
      <c r="A19" s="102" t="s">
        <v>49</v>
      </c>
      <c r="B19" s="19" t="s">
        <v>82</v>
      </c>
      <c r="C19" s="19"/>
      <c r="D19" s="19"/>
      <c r="E19" s="19"/>
      <c r="F19" s="19"/>
      <c r="G19" s="19"/>
      <c r="H19" s="19"/>
      <c r="I19" s="19"/>
      <c r="J19" s="19"/>
      <c r="K19" s="19"/>
      <c r="L19" s="19"/>
      <c r="M19" s="14"/>
    </row>
    <row r="20" spans="1:13" s="32" customFormat="1" ht="15" customHeight="1">
      <c r="A20" s="102" t="s">
        <v>50</v>
      </c>
      <c r="B20" s="19" t="s">
        <v>83</v>
      </c>
      <c r="C20" s="19"/>
      <c r="D20" s="19"/>
      <c r="E20" s="19"/>
      <c r="F20" s="19"/>
      <c r="G20" s="19"/>
      <c r="H20" s="19"/>
      <c r="I20" s="19"/>
      <c r="J20" s="19"/>
      <c r="K20" s="19"/>
      <c r="L20" s="19"/>
      <c r="M20" s="14"/>
    </row>
    <row r="21" spans="1:13" s="32" customFormat="1" ht="15" customHeight="1">
      <c r="A21" s="102" t="s">
        <v>51</v>
      </c>
      <c r="B21" s="19" t="s">
        <v>84</v>
      </c>
      <c r="C21" s="19"/>
      <c r="D21" s="19"/>
      <c r="E21" s="19"/>
      <c r="F21" s="19"/>
      <c r="G21" s="19"/>
      <c r="H21" s="19"/>
      <c r="I21" s="19"/>
      <c r="J21" s="19"/>
      <c r="K21" s="19"/>
      <c r="L21" s="19"/>
      <c r="M21" s="14"/>
    </row>
    <row r="22" spans="1:13" s="32" customFormat="1" ht="15" customHeight="1">
      <c r="A22" s="102" t="s">
        <v>52</v>
      </c>
      <c r="B22" s="19" t="s">
        <v>85</v>
      </c>
      <c r="C22" s="19"/>
      <c r="D22" s="19"/>
      <c r="E22" s="19"/>
      <c r="F22" s="19"/>
      <c r="G22" s="19"/>
      <c r="H22" s="19"/>
      <c r="I22" s="19"/>
      <c r="J22" s="19"/>
      <c r="K22" s="19"/>
      <c r="L22" s="19"/>
      <c r="M22" s="14"/>
    </row>
    <row r="23" spans="1:13" s="32" customFormat="1" ht="15" customHeight="1">
      <c r="A23" s="102" t="s">
        <v>53</v>
      </c>
      <c r="B23" s="19" t="s">
        <v>110</v>
      </c>
      <c r="C23" s="19"/>
      <c r="D23" s="19"/>
      <c r="E23" s="19"/>
      <c r="F23" s="19"/>
      <c r="G23" s="19"/>
      <c r="H23" s="19"/>
      <c r="I23" s="19"/>
      <c r="J23" s="19"/>
      <c r="K23" s="19"/>
      <c r="L23" s="19"/>
      <c r="M23" s="14"/>
    </row>
    <row r="24" spans="1:13" s="32" customFormat="1" ht="15" customHeight="1">
      <c r="A24" s="102" t="s">
        <v>57</v>
      </c>
      <c r="B24" s="19" t="s">
        <v>113</v>
      </c>
      <c r="C24" s="19"/>
      <c r="D24" s="19"/>
      <c r="E24" s="19"/>
      <c r="F24" s="19"/>
      <c r="G24" s="19"/>
      <c r="H24" s="19"/>
      <c r="I24" s="19"/>
      <c r="J24" s="19"/>
      <c r="K24" s="19"/>
      <c r="L24" s="19"/>
      <c r="M24" s="14"/>
    </row>
    <row r="25" spans="1:13" s="32" customFormat="1" ht="15" customHeight="1">
      <c r="A25" s="102" t="s">
        <v>58</v>
      </c>
      <c r="B25" s="19" t="s">
        <v>115</v>
      </c>
      <c r="C25" s="19"/>
      <c r="D25" s="19"/>
      <c r="E25" s="19"/>
      <c r="F25" s="19"/>
      <c r="G25" s="19"/>
      <c r="H25" s="19"/>
      <c r="I25" s="19"/>
      <c r="J25" s="19"/>
      <c r="K25" s="19"/>
      <c r="L25" s="19"/>
      <c r="M25" s="14"/>
    </row>
    <row r="26" spans="1:13" s="32" customFormat="1" ht="15" customHeight="1">
      <c r="A26" s="38" t="s">
        <v>45</v>
      </c>
      <c r="B26" s="40" t="s">
        <v>86</v>
      </c>
      <c r="C26" s="40"/>
      <c r="D26" s="40"/>
      <c r="E26" s="40"/>
      <c r="F26" s="40"/>
      <c r="G26" s="40"/>
      <c r="H26" s="40"/>
      <c r="I26" s="40"/>
      <c r="J26" s="40"/>
      <c r="K26" s="40"/>
      <c r="L26" s="29"/>
    </row>
    <row r="27" spans="1:13" s="32" customFormat="1" ht="15" customHeight="1">
      <c r="B27" s="39" t="s">
        <v>60</v>
      </c>
      <c r="C27" s="39"/>
      <c r="D27" s="39"/>
      <c r="E27" s="39"/>
      <c r="F27" s="39"/>
      <c r="G27" s="39"/>
      <c r="H27" s="39"/>
      <c r="I27" s="39"/>
      <c r="J27" s="39"/>
      <c r="K27" s="39"/>
      <c r="L27" s="19"/>
      <c r="M27" s="14"/>
    </row>
    <row r="28" spans="1:13" s="33" customFormat="1" ht="15" customHeight="1">
      <c r="B28" s="38"/>
      <c r="C28" s="21"/>
      <c r="D28" s="21"/>
      <c r="E28" s="21"/>
      <c r="F28" s="21"/>
      <c r="G28" s="21"/>
      <c r="H28" s="21"/>
      <c r="I28" s="21"/>
      <c r="J28" s="21"/>
      <c r="K28" s="21"/>
      <c r="L28" s="21"/>
    </row>
    <row r="29" spans="1:13" s="33" customFormat="1" ht="15" customHeight="1">
      <c r="A29" s="39"/>
      <c r="B29" s="30"/>
      <c r="C29" s="30"/>
      <c r="D29" s="30"/>
      <c r="E29" s="30"/>
      <c r="F29" s="30"/>
      <c r="G29" s="30"/>
    </row>
    <row r="30" spans="1:13" s="31" customFormat="1" ht="15" customHeight="1">
      <c r="A30" s="25"/>
      <c r="B30" s="25"/>
    </row>
    <row r="31" spans="1:13" s="31" customFormat="1" ht="15" customHeight="1">
      <c r="A31" s="30"/>
      <c r="B31" s="34"/>
      <c r="C31" s="34"/>
    </row>
  </sheetData>
  <pageMargins left="0.75" right="0.75" top="1" bottom="1" header="0.5" footer="0.5"/>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30"/>
  <sheetViews>
    <sheetView workbookViewId="0">
      <selection sqref="A1:J1"/>
    </sheetView>
  </sheetViews>
  <sheetFormatPr defaultRowHeight="12.75"/>
  <cols>
    <col min="1" max="1" width="22.7109375" style="18" bestFit="1" customWidth="1"/>
    <col min="2" max="16384" width="9.140625" style="18"/>
  </cols>
  <sheetData>
    <row r="1" spans="1:13" ht="18" customHeight="1">
      <c r="A1" s="1" t="s">
        <v>35</v>
      </c>
      <c r="D1" s="4" t="s">
        <v>31</v>
      </c>
    </row>
    <row r="2" spans="1:13">
      <c r="A2" s="6" t="s">
        <v>36</v>
      </c>
      <c r="B2" s="116" t="str">
        <f>'Metadata Text'!B3</f>
        <v>2014-based Sub-National Population Projections Scotland, Figures</v>
      </c>
      <c r="C2" s="116"/>
      <c r="D2" s="116"/>
      <c r="E2" s="116"/>
      <c r="F2" s="116"/>
      <c r="G2" s="116"/>
      <c r="H2" s="116"/>
      <c r="I2" s="116"/>
      <c r="J2" s="19"/>
      <c r="K2" s="19"/>
      <c r="L2" s="19"/>
      <c r="M2" s="19"/>
    </row>
    <row r="3" spans="1:13">
      <c r="A3" s="6" t="s">
        <v>37</v>
      </c>
      <c r="B3" s="116" t="str">
        <f>'Metadata Text'!B4</f>
        <v>Mid-2014 to mid-2039</v>
      </c>
      <c r="C3" s="116"/>
      <c r="D3" s="116"/>
      <c r="E3" s="116"/>
      <c r="F3" s="116"/>
      <c r="G3" s="116"/>
      <c r="H3" s="116"/>
      <c r="I3" s="116"/>
    </row>
    <row r="4" spans="1:13" ht="25.5" customHeight="1">
      <c r="A4" s="89" t="s">
        <v>38</v>
      </c>
      <c r="B4" s="114" t="str">
        <f>'Metadata Text'!B5</f>
        <v>Scotland, council areas, NHS Board areas (April 2014 boundaries), Strategic Development Plan areas and National Park areas</v>
      </c>
      <c r="C4" s="115"/>
      <c r="D4" s="115"/>
      <c r="E4" s="115"/>
      <c r="F4" s="115"/>
      <c r="G4" s="115"/>
      <c r="H4" s="115"/>
      <c r="I4" s="115"/>
    </row>
    <row r="5" spans="1:13">
      <c r="A5" s="6" t="s">
        <v>39</v>
      </c>
      <c r="B5" s="117" t="s">
        <v>40</v>
      </c>
      <c r="C5" s="117"/>
      <c r="D5" s="117"/>
      <c r="E5" s="117"/>
      <c r="F5" s="117"/>
      <c r="G5" s="117"/>
      <c r="H5" s="117"/>
      <c r="I5" s="117"/>
    </row>
    <row r="6" spans="1:13">
      <c r="A6" s="6" t="s">
        <v>41</v>
      </c>
      <c r="B6" s="118" t="s">
        <v>44</v>
      </c>
      <c r="C6" s="118"/>
      <c r="D6" s="118"/>
      <c r="E6" s="118"/>
      <c r="F6" s="118"/>
      <c r="G6" s="118"/>
      <c r="H6" s="118"/>
      <c r="I6" s="118"/>
    </row>
    <row r="7" spans="1:13">
      <c r="A7" s="6"/>
    </row>
    <row r="8" spans="1:13">
      <c r="A8" s="6" t="s">
        <v>42</v>
      </c>
    </row>
    <row r="9" spans="1:13" ht="26.25" customHeight="1">
      <c r="A9" s="119" t="s">
        <v>43</v>
      </c>
      <c r="B9" s="119"/>
      <c r="C9" s="119"/>
      <c r="D9" s="119"/>
      <c r="E9" s="119"/>
      <c r="F9" s="119"/>
      <c r="G9" s="119"/>
      <c r="H9" s="119"/>
      <c r="I9" s="119"/>
      <c r="J9" s="119"/>
      <c r="K9" s="119"/>
      <c r="L9" s="119"/>
      <c r="M9" s="35"/>
    </row>
    <row r="10" spans="1:13" ht="26.25" customHeight="1">
      <c r="A10" s="119" t="str">
        <f>'Metadata Text'!B6</f>
        <v>Commentary and the assumptions used for the projections can be found within the Population Projections Scotland (2014-based) publication, also available within the Sub-National Population Projections section of the NRS website.</v>
      </c>
      <c r="B10" s="119"/>
      <c r="C10" s="119"/>
      <c r="D10" s="119"/>
      <c r="E10" s="119"/>
      <c r="F10" s="119"/>
      <c r="G10" s="119"/>
      <c r="H10" s="119"/>
      <c r="I10" s="119"/>
      <c r="J10" s="119"/>
      <c r="K10" s="119"/>
      <c r="L10" s="119"/>
      <c r="M10" s="35"/>
    </row>
    <row r="11" spans="1:13" ht="26.25" customHeight="1">
      <c r="A11" s="119" t="s">
        <v>63</v>
      </c>
      <c r="B11" s="119"/>
      <c r="C11" s="119"/>
      <c r="D11" s="119"/>
      <c r="E11" s="119"/>
      <c r="F11" s="119"/>
      <c r="G11" s="119"/>
      <c r="H11" s="119"/>
      <c r="I11" s="119"/>
      <c r="J11" s="119"/>
      <c r="K11" s="119"/>
      <c r="L11" s="119"/>
      <c r="M11" s="35"/>
    </row>
    <row r="12" spans="1:13">
      <c r="A12" s="20"/>
    </row>
    <row r="13" spans="1:13">
      <c r="A13" s="107" t="str">
        <f>'Metadata Text'!B7</f>
        <v>© Crown Copyright 2016</v>
      </c>
      <c r="B13" s="108"/>
      <c r="C13" s="108"/>
    </row>
    <row r="16" spans="1:13">
      <c r="A16" s="61"/>
    </row>
    <row r="17" spans="1:10">
      <c r="A17" s="76"/>
    </row>
    <row r="18" spans="1:10">
      <c r="A18" s="76"/>
    </row>
    <row r="19" spans="1:10" ht="12.75" customHeight="1">
      <c r="A19" s="77"/>
      <c r="B19" s="41"/>
      <c r="C19" s="41"/>
      <c r="D19" s="41"/>
      <c r="E19" s="41"/>
      <c r="F19" s="41"/>
      <c r="G19" s="41"/>
      <c r="H19" s="41"/>
      <c r="I19" s="41"/>
      <c r="J19" s="41"/>
    </row>
    <row r="20" spans="1:10" ht="12.75" customHeight="1">
      <c r="A20" s="41"/>
      <c r="B20" s="41"/>
      <c r="C20" s="41"/>
      <c r="D20" s="41"/>
      <c r="E20" s="41"/>
      <c r="F20" s="41"/>
      <c r="G20" s="41"/>
      <c r="H20" s="41"/>
      <c r="I20" s="41"/>
      <c r="J20" s="41"/>
    </row>
    <row r="21" spans="1:10">
      <c r="A21" s="76"/>
      <c r="B21" s="41"/>
      <c r="C21" s="41"/>
      <c r="D21" s="41"/>
      <c r="E21" s="41"/>
      <c r="F21" s="41"/>
      <c r="G21" s="41"/>
      <c r="H21" s="41"/>
      <c r="I21" s="41"/>
      <c r="J21" s="41"/>
    </row>
    <row r="22" spans="1:10">
      <c r="A22" s="76"/>
    </row>
    <row r="23" spans="1:10">
      <c r="A23" s="76"/>
    </row>
    <row r="25" spans="1:10">
      <c r="A25" s="76"/>
    </row>
    <row r="26" spans="1:10">
      <c r="A26" s="76"/>
    </row>
    <row r="28" spans="1:10">
      <c r="A28" s="76"/>
    </row>
    <row r="30" spans="1:10">
      <c r="A30" s="76"/>
    </row>
  </sheetData>
  <mergeCells count="9">
    <mergeCell ref="A13:C13"/>
    <mergeCell ref="B4:I4"/>
    <mergeCell ref="B2:I2"/>
    <mergeCell ref="B3:I3"/>
    <mergeCell ref="B5:I5"/>
    <mergeCell ref="B6:I6"/>
    <mergeCell ref="A9:L9"/>
    <mergeCell ref="A10:L10"/>
    <mergeCell ref="A11:L11"/>
  </mergeCells>
  <phoneticPr fontId="12" type="noConversion"/>
  <hyperlinks>
    <hyperlink ref="D1" location="Contents!A1" display="Back to contents page "/>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19" bestFit="1" customWidth="1"/>
    <col min="2" max="16384" width="9.140625" style="19"/>
  </cols>
  <sheetData>
    <row r="1" spans="1:13" ht="18" customHeight="1">
      <c r="A1" s="2" t="s">
        <v>35</v>
      </c>
      <c r="D1" s="4" t="s">
        <v>31</v>
      </c>
    </row>
    <row r="2" spans="1:13" s="44" customFormat="1" ht="18" customHeight="1">
      <c r="A2" s="43"/>
      <c r="B2" s="44" t="s">
        <v>59</v>
      </c>
      <c r="D2" s="45"/>
    </row>
    <row r="3" spans="1:13">
      <c r="A3" s="36" t="s">
        <v>36</v>
      </c>
      <c r="B3" s="32" t="s">
        <v>87</v>
      </c>
    </row>
    <row r="4" spans="1:13">
      <c r="A4" s="36" t="s">
        <v>37</v>
      </c>
      <c r="B4" s="32" t="s">
        <v>88</v>
      </c>
    </row>
    <row r="5" spans="1:13" ht="12.75" customHeight="1">
      <c r="A5" s="36" t="s">
        <v>38</v>
      </c>
      <c r="B5" s="47" t="s">
        <v>116</v>
      </c>
    </row>
    <row r="6" spans="1:13">
      <c r="A6" s="36" t="s">
        <v>61</v>
      </c>
      <c r="B6" s="33" t="s">
        <v>89</v>
      </c>
      <c r="C6" s="33"/>
      <c r="D6" s="33"/>
      <c r="E6" s="33"/>
    </row>
    <row r="7" spans="1:13">
      <c r="A7" s="36"/>
      <c r="B7" s="34" t="s">
        <v>60</v>
      </c>
      <c r="C7" s="33"/>
      <c r="D7" s="33"/>
      <c r="E7" s="33"/>
      <c r="F7" s="33"/>
      <c r="G7" s="33"/>
    </row>
    <row r="8" spans="1:13">
      <c r="A8" s="36"/>
    </row>
    <row r="9" spans="1:13" ht="12.75" customHeight="1">
      <c r="A9" s="23" t="s">
        <v>65</v>
      </c>
      <c r="B9" s="48" t="s">
        <v>59</v>
      </c>
      <c r="C9" s="37"/>
      <c r="D9" s="37"/>
      <c r="E9" s="37"/>
      <c r="F9" s="37"/>
      <c r="G9" s="37"/>
      <c r="H9" s="37"/>
      <c r="I9" s="37"/>
      <c r="J9" s="37"/>
      <c r="K9" s="37"/>
      <c r="L9" s="37"/>
      <c r="M9" s="37"/>
    </row>
    <row r="10" spans="1:13" s="30" customFormat="1" ht="12.75" customHeight="1">
      <c r="A10" s="50" t="s">
        <v>68</v>
      </c>
      <c r="B10" s="17" t="s">
        <v>90</v>
      </c>
      <c r="C10" s="49"/>
      <c r="D10" s="49"/>
      <c r="E10" s="49"/>
      <c r="F10" s="49"/>
      <c r="G10" s="49"/>
      <c r="H10" s="49"/>
      <c r="I10" s="49"/>
      <c r="J10" s="49"/>
      <c r="K10" s="49"/>
      <c r="L10" s="49"/>
      <c r="M10" s="49"/>
    </row>
    <row r="11" spans="1:13" s="30" customFormat="1" ht="12.75" customHeight="1">
      <c r="A11" s="50" t="s">
        <v>69</v>
      </c>
      <c r="B11" s="30" t="s">
        <v>91</v>
      </c>
    </row>
    <row r="12" spans="1:13" s="30" customFormat="1" ht="12.75" customHeight="1">
      <c r="A12" s="50" t="s">
        <v>70</v>
      </c>
      <c r="B12" s="30" t="s">
        <v>153</v>
      </c>
    </row>
    <row r="13" spans="1:13" s="30" customFormat="1" ht="12.75" customHeight="1">
      <c r="A13" s="50"/>
      <c r="B13" s="66" t="s">
        <v>154</v>
      </c>
    </row>
    <row r="14" spans="1:13" s="30" customFormat="1" ht="12.75" customHeight="1">
      <c r="A14" s="50" t="s">
        <v>71</v>
      </c>
      <c r="B14" s="30" t="s">
        <v>92</v>
      </c>
    </row>
    <row r="15" spans="1:13" s="30" customFormat="1" ht="12.75" customHeight="1">
      <c r="A15" s="50" t="s">
        <v>73</v>
      </c>
      <c r="B15" s="65" t="s">
        <v>117</v>
      </c>
    </row>
    <row r="16" spans="1:13" s="30" customFormat="1" ht="12.75" customHeight="1">
      <c r="A16" s="50" t="s">
        <v>66</v>
      </c>
      <c r="B16" s="51" t="s">
        <v>93</v>
      </c>
    </row>
    <row r="17" spans="1:2" s="30" customFormat="1" ht="12.75" customHeight="1">
      <c r="A17" s="50" t="s">
        <v>67</v>
      </c>
      <c r="B17" s="51" t="s">
        <v>94</v>
      </c>
    </row>
    <row r="18" spans="1:2" s="30" customFormat="1" ht="11.25">
      <c r="A18" s="50" t="s">
        <v>75</v>
      </c>
      <c r="B18" s="51">
        <f>VALUE(B16)+1</f>
        <v>2015</v>
      </c>
    </row>
    <row r="19" spans="1:2" s="30" customFormat="1" ht="11.25">
      <c r="A19" s="50" t="s">
        <v>101</v>
      </c>
      <c r="B19" s="92">
        <f>B16-2</f>
        <v>2012</v>
      </c>
    </row>
    <row r="20" spans="1:2" s="30" customFormat="1" ht="11.25"/>
    <row r="21" spans="1:2">
      <c r="A21" s="39"/>
    </row>
  </sheetData>
  <hyperlinks>
    <hyperlink ref="D1" location="Contents!A1" display="Back to contents page "/>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tabSelected="1" zoomScaleNormal="100" workbookViewId="0">
      <selection sqref="A1:O1"/>
    </sheetView>
  </sheetViews>
  <sheetFormatPr defaultRowHeight="12.75"/>
  <cols>
    <col min="1" max="16384" width="9.140625" style="18"/>
  </cols>
  <sheetData>
    <row r="1" spans="1:15" ht="18" customHeight="1">
      <c r="A1" s="120" t="s">
        <v>156</v>
      </c>
      <c r="B1" s="120"/>
      <c r="C1" s="120"/>
      <c r="D1" s="120"/>
      <c r="E1" s="120"/>
      <c r="F1" s="120"/>
      <c r="G1" s="120"/>
      <c r="H1" s="120"/>
      <c r="I1" s="120"/>
      <c r="J1" s="120"/>
      <c r="K1" s="120"/>
      <c r="L1" s="120"/>
      <c r="M1" s="120"/>
      <c r="N1" s="120"/>
      <c r="O1" s="120"/>
    </row>
    <row r="43" spans="1:2" ht="12.75" customHeight="1"/>
    <row r="44" spans="1:2" ht="35.25" customHeight="1"/>
    <row r="46" spans="1:2">
      <c r="A46" s="111" t="s">
        <v>60</v>
      </c>
      <c r="B46" s="111"/>
    </row>
  </sheetData>
  <mergeCells count="2">
    <mergeCell ref="A1:O1"/>
    <mergeCell ref="A46:B46"/>
  </mergeCells>
  <pageMargins left="0.7" right="0.7" top="0.75" bottom="0.75" header="0.3" footer="0.3"/>
  <pageSetup paperSize="9" scale="8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5"/>
  <sheetViews>
    <sheetView workbookViewId="0">
      <selection sqref="A1:J1"/>
    </sheetView>
  </sheetViews>
  <sheetFormatPr defaultRowHeight="15"/>
  <cols>
    <col min="1" max="1" width="25" style="7" customWidth="1"/>
    <col min="2" max="2" width="14.28515625" style="7" customWidth="1"/>
    <col min="3" max="3" width="18.85546875" style="3" customWidth="1"/>
    <col min="4" max="4" width="9.140625" style="7"/>
    <col min="5" max="5" width="20.28515625" style="7" bestFit="1" customWidth="1"/>
    <col min="6" max="6" width="10.28515625" style="7" bestFit="1" customWidth="1"/>
    <col min="7" max="7" width="19" style="7" bestFit="1" customWidth="1"/>
    <col min="8" max="8" width="20.28515625" style="7" bestFit="1" customWidth="1"/>
    <col min="9" max="9" width="10.28515625" style="7" bestFit="1" customWidth="1"/>
    <col min="10" max="10" width="19" style="7" bestFit="1" customWidth="1"/>
    <col min="11" max="11" width="20.28515625" style="7" bestFit="1" customWidth="1"/>
    <col min="12" max="12" width="10.28515625" style="7" bestFit="1" customWidth="1"/>
    <col min="13" max="13" width="19" style="7" bestFit="1" customWidth="1"/>
    <col min="14" max="14" width="20.28515625" style="7" bestFit="1" customWidth="1"/>
    <col min="15" max="16" width="9.140625" style="7"/>
    <col min="17" max="17" width="20.28515625" style="7" bestFit="1" customWidth="1"/>
    <col min="18" max="18" width="10.28515625" style="7" bestFit="1" customWidth="1"/>
    <col min="19" max="19" width="19" style="7" bestFit="1" customWidth="1"/>
    <col min="20" max="20" width="9.140625" style="7"/>
    <col min="21" max="21" width="20.28515625" style="7" bestFit="1" customWidth="1"/>
    <col min="22" max="16384" width="9.140625" style="7"/>
  </cols>
  <sheetData>
    <row r="1" spans="1:10" s="3" customFormat="1" ht="16.5" customHeight="1">
      <c r="A1" s="121" t="s">
        <v>156</v>
      </c>
      <c r="B1" s="121"/>
      <c r="C1" s="121"/>
      <c r="D1" s="121"/>
      <c r="E1" s="121"/>
      <c r="F1" s="121"/>
      <c r="G1" s="121"/>
      <c r="H1" s="121"/>
      <c r="I1" s="121"/>
      <c r="J1" s="121"/>
    </row>
    <row r="2" spans="1:10" s="5" customFormat="1" ht="12.75">
      <c r="A2" s="4"/>
      <c r="B2" s="4"/>
      <c r="C2" s="42"/>
    </row>
    <row r="3" spans="1:10" s="67" customFormat="1" ht="18" customHeight="1">
      <c r="A3" s="96" t="s">
        <v>30</v>
      </c>
      <c r="B3" s="96" t="s">
        <v>151</v>
      </c>
      <c r="C3" s="97" t="s">
        <v>64</v>
      </c>
      <c r="E3" s="96" t="s">
        <v>30</v>
      </c>
      <c r="F3" s="96" t="s">
        <v>151</v>
      </c>
      <c r="G3" s="97" t="s">
        <v>64</v>
      </c>
      <c r="H3" s="95"/>
      <c r="I3" s="95"/>
      <c r="J3" s="95"/>
    </row>
    <row r="4" spans="1:10" s="70" customFormat="1" ht="18" customHeight="1">
      <c r="A4" s="72" t="s">
        <v>72</v>
      </c>
      <c r="B4" s="72" t="s">
        <v>152</v>
      </c>
      <c r="C4" s="100">
        <v>6.6174732590320904</v>
      </c>
      <c r="E4" s="72" t="s">
        <v>72</v>
      </c>
      <c r="F4" s="72" t="s">
        <v>152</v>
      </c>
      <c r="G4" s="100">
        <v>85.406635613681203</v>
      </c>
      <c r="H4" s="21"/>
      <c r="I4" s="21"/>
      <c r="J4" s="21"/>
    </row>
    <row r="5" spans="1:10" s="5" customFormat="1" ht="12.75">
      <c r="A5" s="9"/>
      <c r="B5" s="9"/>
      <c r="C5" s="62"/>
      <c r="E5" s="4"/>
      <c r="F5" s="4"/>
      <c r="G5" s="52"/>
    </row>
    <row r="6" spans="1:10" s="5" customFormat="1" ht="18" customHeight="1">
      <c r="A6" s="53" t="s">
        <v>30</v>
      </c>
      <c r="B6" s="53" t="s">
        <v>151</v>
      </c>
      <c r="C6" s="68" t="s">
        <v>64</v>
      </c>
      <c r="E6" s="56" t="s">
        <v>30</v>
      </c>
      <c r="F6" s="56" t="s">
        <v>151</v>
      </c>
      <c r="G6" s="68" t="s">
        <v>64</v>
      </c>
    </row>
    <row r="7" spans="1:10" s="5" customFormat="1" ht="19.5" customHeight="1">
      <c r="A7" s="105" t="s">
        <v>80</v>
      </c>
      <c r="B7" s="94" t="s">
        <v>118</v>
      </c>
      <c r="C7" s="74">
        <v>-13.706422018348601</v>
      </c>
      <c r="D7" s="90"/>
      <c r="E7" s="10" t="s">
        <v>6</v>
      </c>
      <c r="F7" s="10" t="s">
        <v>138</v>
      </c>
      <c r="G7" s="88">
        <v>46.222576785001998</v>
      </c>
      <c r="H7" s="104" t="s">
        <v>80</v>
      </c>
      <c r="I7" s="11">
        <v>63.642541624193001</v>
      </c>
    </row>
    <row r="8" spans="1:10" s="5" customFormat="1" ht="12.75" customHeight="1">
      <c r="A8" s="71" t="s">
        <v>2</v>
      </c>
      <c r="B8" s="94" t="s">
        <v>119</v>
      </c>
      <c r="C8" s="74">
        <v>-12.0403054199524</v>
      </c>
      <c r="D8" s="90"/>
      <c r="E8" s="10" t="s">
        <v>13</v>
      </c>
      <c r="F8" s="10" t="s">
        <v>139</v>
      </c>
      <c r="G8" s="62">
        <v>54.003677489231997</v>
      </c>
      <c r="H8" s="104" t="s">
        <v>2</v>
      </c>
      <c r="I8" s="11">
        <v>67.699543505325806</v>
      </c>
    </row>
    <row r="9" spans="1:10" s="5" customFormat="1" ht="12.75" customHeight="1">
      <c r="A9" s="71" t="s">
        <v>95</v>
      </c>
      <c r="B9" s="94" t="s">
        <v>120</v>
      </c>
      <c r="C9" s="74">
        <v>-8.0273816314888808</v>
      </c>
      <c r="D9" s="90"/>
      <c r="E9" s="10" t="s">
        <v>80</v>
      </c>
      <c r="F9" s="10" t="s">
        <v>118</v>
      </c>
      <c r="G9" s="62">
        <v>63.642541624193001</v>
      </c>
      <c r="H9" s="104" t="s">
        <v>95</v>
      </c>
      <c r="I9" s="11">
        <v>80.2528334786399</v>
      </c>
    </row>
    <row r="10" spans="1:10" s="5" customFormat="1" ht="12.75" customHeight="1">
      <c r="A10" s="71" t="s">
        <v>11</v>
      </c>
      <c r="B10" s="94" t="s">
        <v>121</v>
      </c>
      <c r="C10" s="74">
        <v>-7.4626318874560402</v>
      </c>
      <c r="D10" s="90"/>
      <c r="E10" s="10" t="s">
        <v>5</v>
      </c>
      <c r="F10" s="10" t="s">
        <v>145</v>
      </c>
      <c r="G10" s="62">
        <v>66.016833766555294</v>
      </c>
      <c r="H10" s="104" t="s">
        <v>11</v>
      </c>
      <c r="I10" s="11">
        <v>87.532851511169497</v>
      </c>
    </row>
    <row r="11" spans="1:10" s="5" customFormat="1" ht="12.75" customHeight="1">
      <c r="A11" s="71" t="s">
        <v>7</v>
      </c>
      <c r="B11" s="94" t="s">
        <v>122</v>
      </c>
      <c r="C11" s="74">
        <v>-6.7105116486456398</v>
      </c>
      <c r="D11" s="90"/>
      <c r="E11" s="10" t="s">
        <v>2</v>
      </c>
      <c r="F11" s="10" t="s">
        <v>119</v>
      </c>
      <c r="G11" s="62">
        <v>67.699543505325806</v>
      </c>
      <c r="H11" s="104" t="s">
        <v>7</v>
      </c>
      <c r="I11" s="11">
        <v>75.440103048518694</v>
      </c>
    </row>
    <row r="12" spans="1:10" s="5" customFormat="1" ht="19.5" customHeight="1">
      <c r="A12" s="71" t="s">
        <v>96</v>
      </c>
      <c r="B12" s="94" t="s">
        <v>123</v>
      </c>
      <c r="C12" s="74">
        <v>-4.7199253134169101</v>
      </c>
      <c r="D12" s="90"/>
      <c r="E12" s="10" t="s">
        <v>96</v>
      </c>
      <c r="F12" s="10" t="s">
        <v>123</v>
      </c>
      <c r="G12" s="62">
        <v>73.740486823070597</v>
      </c>
      <c r="H12" s="104" t="s">
        <v>96</v>
      </c>
      <c r="I12" s="11">
        <v>73.740486823070597</v>
      </c>
    </row>
    <row r="13" spans="1:10" s="5" customFormat="1" ht="12.75" customHeight="1">
      <c r="A13" s="71" t="s">
        <v>9</v>
      </c>
      <c r="B13" s="94" t="s">
        <v>124</v>
      </c>
      <c r="C13" s="74">
        <v>-3.9064930811430401</v>
      </c>
      <c r="D13" s="90"/>
      <c r="E13" s="10" t="s">
        <v>7</v>
      </c>
      <c r="F13" s="10" t="s">
        <v>122</v>
      </c>
      <c r="G13" s="62">
        <v>75.440103048518694</v>
      </c>
      <c r="H13" s="104" t="s">
        <v>9</v>
      </c>
      <c r="I13" s="11">
        <v>76.657320248347702</v>
      </c>
    </row>
    <row r="14" spans="1:10" s="5" customFormat="1" ht="12.75" customHeight="1">
      <c r="A14" s="71" t="s">
        <v>19</v>
      </c>
      <c r="B14" s="94" t="s">
        <v>125</v>
      </c>
      <c r="C14" s="74">
        <v>-3.0416096893924598</v>
      </c>
      <c r="D14" s="90"/>
      <c r="E14" s="10" t="s">
        <v>9</v>
      </c>
      <c r="F14" s="10" t="s">
        <v>124</v>
      </c>
      <c r="G14" s="62">
        <v>76.657320248347702</v>
      </c>
      <c r="H14" s="104" t="s">
        <v>19</v>
      </c>
      <c r="I14" s="11">
        <v>111.974454497073</v>
      </c>
    </row>
    <row r="15" spans="1:10" s="5" customFormat="1" ht="12.75" customHeight="1">
      <c r="A15" s="71" t="s">
        <v>14</v>
      </c>
      <c r="B15" s="94" t="s">
        <v>126</v>
      </c>
      <c r="C15" s="74">
        <v>-2.1558695458988701</v>
      </c>
      <c r="D15" s="90"/>
      <c r="E15" s="10" t="s">
        <v>8</v>
      </c>
      <c r="F15" s="10" t="s">
        <v>129</v>
      </c>
      <c r="G15" s="62">
        <v>79.061624649859894</v>
      </c>
      <c r="H15" s="104" t="s">
        <v>14</v>
      </c>
      <c r="I15" s="11">
        <v>81.803624104509097</v>
      </c>
    </row>
    <row r="16" spans="1:10" s="5" customFormat="1" ht="12.75" customHeight="1">
      <c r="A16" s="71" t="s">
        <v>4</v>
      </c>
      <c r="B16" s="94" t="s">
        <v>127</v>
      </c>
      <c r="C16" s="74">
        <v>-0.66322136089577999</v>
      </c>
      <c r="D16" s="90"/>
      <c r="E16" s="10" t="s">
        <v>95</v>
      </c>
      <c r="F16" s="10" t="s">
        <v>120</v>
      </c>
      <c r="G16" s="62">
        <v>80.2528334786399</v>
      </c>
      <c r="H16" s="104" t="s">
        <v>4</v>
      </c>
      <c r="I16" s="11">
        <v>108.196721311475</v>
      </c>
    </row>
    <row r="17" spans="1:9" s="5" customFormat="1" ht="19.5" customHeight="1">
      <c r="A17" s="71" t="s">
        <v>16</v>
      </c>
      <c r="B17" s="94" t="s">
        <v>128</v>
      </c>
      <c r="C17" s="74">
        <v>-0.41183431952662702</v>
      </c>
      <c r="D17" s="90"/>
      <c r="E17" s="10" t="s">
        <v>14</v>
      </c>
      <c r="F17" s="10" t="s">
        <v>126</v>
      </c>
      <c r="G17" s="62">
        <v>81.803624104509097</v>
      </c>
      <c r="H17" s="104" t="s">
        <v>16</v>
      </c>
      <c r="I17" s="11">
        <v>87.461826315110301</v>
      </c>
    </row>
    <row r="18" spans="1:9" s="5" customFormat="1" ht="12.75" customHeight="1">
      <c r="A18" s="71" t="s">
        <v>8</v>
      </c>
      <c r="B18" s="94" t="s">
        <v>129</v>
      </c>
      <c r="C18" s="74">
        <v>0.27492395109912199</v>
      </c>
      <c r="D18" s="90"/>
      <c r="E18" s="10" t="s">
        <v>98</v>
      </c>
      <c r="F18" s="10" t="s">
        <v>148</v>
      </c>
      <c r="G18" s="62">
        <v>83.4504557898005</v>
      </c>
      <c r="H18" s="104" t="s">
        <v>8</v>
      </c>
      <c r="I18" s="11">
        <v>79.061624649859894</v>
      </c>
    </row>
    <row r="19" spans="1:9" s="5" customFormat="1" ht="12.75" customHeight="1">
      <c r="A19" s="71" t="s">
        <v>24</v>
      </c>
      <c r="B19" s="94" t="s">
        <v>130</v>
      </c>
      <c r="C19" s="74">
        <v>2.40037071362373</v>
      </c>
      <c r="D19" s="90"/>
      <c r="E19" s="10" t="s">
        <v>72</v>
      </c>
      <c r="F19" s="10" t="s">
        <v>152</v>
      </c>
      <c r="G19" s="62">
        <v>85.406635613681203</v>
      </c>
      <c r="H19" s="104" t="s">
        <v>24</v>
      </c>
      <c r="I19" s="11">
        <v>101.213960546282</v>
      </c>
    </row>
    <row r="20" spans="1:9" s="5" customFormat="1" ht="12.75" customHeight="1">
      <c r="A20" s="71" t="s">
        <v>25</v>
      </c>
      <c r="B20" s="94" t="s">
        <v>131</v>
      </c>
      <c r="C20" s="74">
        <v>2.70080673447913</v>
      </c>
      <c r="D20" s="90"/>
      <c r="E20" s="54" t="s">
        <v>16</v>
      </c>
      <c r="F20" s="54" t="s">
        <v>128</v>
      </c>
      <c r="G20" s="62">
        <v>87.461826315110301</v>
      </c>
      <c r="H20" s="104" t="s">
        <v>25</v>
      </c>
      <c r="I20" s="11">
        <v>89.496887966805005</v>
      </c>
    </row>
    <row r="21" spans="1:9" s="5" customFormat="1" ht="12.75" customHeight="1">
      <c r="A21" s="71" t="s">
        <v>21</v>
      </c>
      <c r="B21" s="94" t="s">
        <v>132</v>
      </c>
      <c r="C21" s="74">
        <v>3.3855328642526201</v>
      </c>
      <c r="D21" s="90"/>
      <c r="E21" s="10" t="s">
        <v>11</v>
      </c>
      <c r="F21" s="10" t="s">
        <v>121</v>
      </c>
      <c r="G21" s="62">
        <v>87.532851511169497</v>
      </c>
      <c r="H21" s="104" t="s">
        <v>21</v>
      </c>
      <c r="I21" s="11">
        <v>104.788949318958</v>
      </c>
    </row>
    <row r="22" spans="1:9" s="5" customFormat="1" ht="19.5" customHeight="1">
      <c r="A22" s="71" t="s">
        <v>17</v>
      </c>
      <c r="B22" s="94" t="s">
        <v>133</v>
      </c>
      <c r="C22" s="74">
        <v>3.47695734109988</v>
      </c>
      <c r="D22" s="90"/>
      <c r="E22" s="10" t="s">
        <v>17</v>
      </c>
      <c r="F22" s="10" t="s">
        <v>133</v>
      </c>
      <c r="G22" s="62">
        <v>88.397597702149895</v>
      </c>
      <c r="H22" s="104" t="s">
        <v>17</v>
      </c>
      <c r="I22" s="11">
        <v>88.397597702149895</v>
      </c>
    </row>
    <row r="23" spans="1:9" s="5" customFormat="1" ht="12.75" customHeight="1">
      <c r="A23" s="71" t="s">
        <v>20</v>
      </c>
      <c r="B23" s="94" t="s">
        <v>134</v>
      </c>
      <c r="C23" s="74">
        <v>3.5962575325087198</v>
      </c>
      <c r="D23" s="90"/>
      <c r="E23" s="10" t="s">
        <v>15</v>
      </c>
      <c r="F23" s="10" t="s">
        <v>144</v>
      </c>
      <c r="G23" s="62">
        <v>88.586313047596505</v>
      </c>
      <c r="H23" s="104" t="s">
        <v>20</v>
      </c>
      <c r="I23" s="11">
        <v>95.171981017374605</v>
      </c>
    </row>
    <row r="24" spans="1:9" s="5" customFormat="1" ht="12.75" customHeight="1">
      <c r="A24" s="71" t="s">
        <v>12</v>
      </c>
      <c r="B24" s="94" t="s">
        <v>135</v>
      </c>
      <c r="C24" s="74">
        <v>4.1257781998522702</v>
      </c>
      <c r="D24" s="90"/>
      <c r="E24" s="10" t="s">
        <v>25</v>
      </c>
      <c r="F24" s="10" t="s">
        <v>131</v>
      </c>
      <c r="G24" s="62">
        <v>89.496887966805005</v>
      </c>
      <c r="H24" s="104" t="s">
        <v>12</v>
      </c>
      <c r="I24" s="11">
        <v>97.027827116637098</v>
      </c>
    </row>
    <row r="25" spans="1:9" s="5" customFormat="1" ht="12.75" customHeight="1">
      <c r="A25" s="71" t="s">
        <v>23</v>
      </c>
      <c r="B25" s="94" t="s">
        <v>136</v>
      </c>
      <c r="C25" s="74">
        <v>5.3677331518039502</v>
      </c>
      <c r="D25" s="90"/>
      <c r="E25" s="10" t="s">
        <v>22</v>
      </c>
      <c r="F25" s="10" t="s">
        <v>142</v>
      </c>
      <c r="G25" s="62">
        <v>89.836152923937703</v>
      </c>
      <c r="H25" s="104" t="s">
        <v>23</v>
      </c>
      <c r="I25" s="11">
        <v>91.187639975331905</v>
      </c>
    </row>
    <row r="26" spans="1:9" s="5" customFormat="1" ht="12.75" customHeight="1">
      <c r="A26" s="71" t="s">
        <v>3</v>
      </c>
      <c r="B26" s="94" t="s">
        <v>137</v>
      </c>
      <c r="C26" s="74">
        <v>5.8635554306063202</v>
      </c>
      <c r="D26" s="90"/>
      <c r="E26" s="10" t="s">
        <v>23</v>
      </c>
      <c r="F26" s="10" t="s">
        <v>136</v>
      </c>
      <c r="G26" s="62">
        <v>91.187639975331905</v>
      </c>
      <c r="H26" s="104" t="s">
        <v>3</v>
      </c>
      <c r="I26" s="11">
        <v>95.034134480501294</v>
      </c>
    </row>
    <row r="27" spans="1:9" s="5" customFormat="1" ht="19.5" customHeight="1">
      <c r="A27" s="71" t="s">
        <v>6</v>
      </c>
      <c r="B27" s="94" t="s">
        <v>138</v>
      </c>
      <c r="C27" s="74">
        <v>5.9049483561736302</v>
      </c>
      <c r="D27" s="90"/>
      <c r="E27" s="10" t="s">
        <v>97</v>
      </c>
      <c r="F27" s="10" t="s">
        <v>143</v>
      </c>
      <c r="G27" s="62">
        <v>91.642228739002903</v>
      </c>
      <c r="H27" s="104" t="s">
        <v>6</v>
      </c>
      <c r="I27" s="11">
        <v>46.222576785001998</v>
      </c>
    </row>
    <row r="28" spans="1:9" s="42" customFormat="1" ht="12.75" customHeight="1">
      <c r="A28" s="71" t="s">
        <v>72</v>
      </c>
      <c r="B28" s="94" t="s">
        <v>152</v>
      </c>
      <c r="C28" s="74">
        <v>6.6174732590320904</v>
      </c>
      <c r="D28" s="90"/>
      <c r="E28" s="10" t="s">
        <v>18</v>
      </c>
      <c r="F28" s="10" t="s">
        <v>140</v>
      </c>
      <c r="G28" s="62">
        <v>93.544428080510599</v>
      </c>
      <c r="H28" s="104" t="s">
        <v>72</v>
      </c>
      <c r="I28" s="11">
        <v>85.406635613681203</v>
      </c>
    </row>
    <row r="29" spans="1:9" s="5" customFormat="1" ht="12.75" customHeight="1">
      <c r="A29" s="71" t="s">
        <v>13</v>
      </c>
      <c r="B29" s="94" t="s">
        <v>139</v>
      </c>
      <c r="C29" s="74">
        <v>6.7051897805349903</v>
      </c>
      <c r="D29" s="90"/>
      <c r="E29" s="10" t="s">
        <v>3</v>
      </c>
      <c r="F29" s="10" t="s">
        <v>137</v>
      </c>
      <c r="G29" s="62">
        <v>95.034134480501294</v>
      </c>
      <c r="H29" s="104" t="s">
        <v>13</v>
      </c>
      <c r="I29" s="11">
        <v>54.003677489231997</v>
      </c>
    </row>
    <row r="30" spans="1:9" s="5" customFormat="1" ht="12.75" customHeight="1">
      <c r="A30" s="71" t="s">
        <v>18</v>
      </c>
      <c r="B30" s="94" t="s">
        <v>140</v>
      </c>
      <c r="C30" s="74">
        <v>8.3581710951867603</v>
      </c>
      <c r="D30" s="90"/>
      <c r="E30" s="10" t="s">
        <v>20</v>
      </c>
      <c r="F30" s="10" t="s">
        <v>134</v>
      </c>
      <c r="G30" s="62">
        <v>95.171981017374605</v>
      </c>
      <c r="H30" s="104" t="s">
        <v>18</v>
      </c>
      <c r="I30" s="11">
        <v>93.544428080510599</v>
      </c>
    </row>
    <row r="31" spans="1:9" s="5" customFormat="1" ht="12.75" customHeight="1">
      <c r="A31" s="71" t="s">
        <v>28</v>
      </c>
      <c r="B31" s="94" t="s">
        <v>141</v>
      </c>
      <c r="C31" s="74">
        <v>8.6472911963882595</v>
      </c>
      <c r="D31" s="90"/>
      <c r="E31" s="10" t="s">
        <v>12</v>
      </c>
      <c r="F31" s="10" t="s">
        <v>135</v>
      </c>
      <c r="G31" s="62">
        <v>97.027827116637098</v>
      </c>
      <c r="H31" s="104" t="s">
        <v>28</v>
      </c>
      <c r="I31" s="11">
        <v>130.77205882352899</v>
      </c>
    </row>
    <row r="32" spans="1:9" s="5" customFormat="1" ht="19.5" customHeight="1">
      <c r="A32" s="71" t="s">
        <v>22</v>
      </c>
      <c r="B32" s="94" t="s">
        <v>142</v>
      </c>
      <c r="C32" s="74">
        <v>10.7331730769231</v>
      </c>
      <c r="D32" s="90"/>
      <c r="E32" s="10" t="s">
        <v>24</v>
      </c>
      <c r="F32" s="10" t="s">
        <v>130</v>
      </c>
      <c r="G32" s="62">
        <v>101.213960546282</v>
      </c>
      <c r="H32" s="104" t="s">
        <v>22</v>
      </c>
      <c r="I32" s="11">
        <v>89.836152923937703</v>
      </c>
    </row>
    <row r="33" spans="1:9" s="5" customFormat="1" ht="12.75" customHeight="1">
      <c r="A33" s="71" t="s">
        <v>97</v>
      </c>
      <c r="B33" s="94" t="s">
        <v>143</v>
      </c>
      <c r="C33" s="74">
        <v>12.1916336533942</v>
      </c>
      <c r="D33" s="90"/>
      <c r="E33" s="10" t="s">
        <v>27</v>
      </c>
      <c r="F33" s="10" t="s">
        <v>146</v>
      </c>
      <c r="G33" s="62">
        <v>103.830416003637</v>
      </c>
      <c r="H33" s="104" t="s">
        <v>97</v>
      </c>
      <c r="I33" s="11">
        <v>91.642228739002903</v>
      </c>
    </row>
    <row r="34" spans="1:9" s="5" customFormat="1" ht="12.75" customHeight="1">
      <c r="A34" s="71" t="s">
        <v>15</v>
      </c>
      <c r="B34" s="94" t="s">
        <v>144</v>
      </c>
      <c r="C34" s="74">
        <v>13.328644086137899</v>
      </c>
      <c r="D34" s="90"/>
      <c r="E34" s="10" t="s">
        <v>21</v>
      </c>
      <c r="F34" s="10" t="s">
        <v>132</v>
      </c>
      <c r="G34" s="62">
        <v>104.788949318958</v>
      </c>
      <c r="H34" s="104" t="s">
        <v>15</v>
      </c>
      <c r="I34" s="11">
        <v>88.586313047596505</v>
      </c>
    </row>
    <row r="35" spans="1:9" s="5" customFormat="1" ht="12.75" customHeight="1">
      <c r="A35" s="71" t="s">
        <v>5</v>
      </c>
      <c r="B35" s="94" t="s">
        <v>145</v>
      </c>
      <c r="C35" s="74">
        <v>17.0553031626769</v>
      </c>
      <c r="D35" s="90"/>
      <c r="E35" s="10" t="s">
        <v>10</v>
      </c>
      <c r="F35" s="10" t="s">
        <v>149</v>
      </c>
      <c r="G35" s="62">
        <v>106.24428876028</v>
      </c>
      <c r="H35" s="104" t="s">
        <v>5</v>
      </c>
      <c r="I35" s="11">
        <v>66.016833766555294</v>
      </c>
    </row>
    <row r="36" spans="1:9" s="5" customFormat="1" ht="12.75" customHeight="1">
      <c r="A36" s="71" t="s">
        <v>27</v>
      </c>
      <c r="B36" s="94" t="s">
        <v>146</v>
      </c>
      <c r="C36" s="74">
        <v>17.825448133999402</v>
      </c>
      <c r="D36" s="90"/>
      <c r="E36" s="10" t="s">
        <v>26</v>
      </c>
      <c r="F36" s="10" t="s">
        <v>147</v>
      </c>
      <c r="G36" s="62">
        <v>107.679233621755</v>
      </c>
      <c r="H36" s="104" t="s">
        <v>27</v>
      </c>
      <c r="I36" s="11">
        <v>103.830416003637</v>
      </c>
    </row>
    <row r="37" spans="1:9" s="5" customFormat="1" ht="19.5" customHeight="1">
      <c r="A37" s="71" t="s">
        <v>26</v>
      </c>
      <c r="B37" s="94" t="s">
        <v>147</v>
      </c>
      <c r="C37" s="74">
        <v>19.712509116032699</v>
      </c>
      <c r="D37" s="90"/>
      <c r="E37" s="10" t="s">
        <v>4</v>
      </c>
      <c r="F37" s="10" t="s">
        <v>127</v>
      </c>
      <c r="G37" s="62">
        <v>108.196721311475</v>
      </c>
      <c r="H37" s="104" t="s">
        <v>26</v>
      </c>
      <c r="I37" s="11">
        <v>107.679233621755</v>
      </c>
    </row>
    <row r="38" spans="1:9" s="5" customFormat="1" ht="12.75" customHeight="1">
      <c r="A38" s="71" t="s">
        <v>98</v>
      </c>
      <c r="B38" s="94" t="s">
        <v>148</v>
      </c>
      <c r="C38" s="74">
        <v>20.7267412354601</v>
      </c>
      <c r="D38" s="90"/>
      <c r="E38" s="10" t="s">
        <v>19</v>
      </c>
      <c r="F38" s="10" t="s">
        <v>125</v>
      </c>
      <c r="G38" s="62">
        <v>111.974454497073</v>
      </c>
      <c r="H38" s="104" t="s">
        <v>98</v>
      </c>
      <c r="I38" s="11">
        <v>83.4504557898005</v>
      </c>
    </row>
    <row r="39" spans="1:9" s="5" customFormat="1" ht="12.75" customHeight="1">
      <c r="A39" s="73" t="s">
        <v>10</v>
      </c>
      <c r="B39" s="73" t="s">
        <v>149</v>
      </c>
      <c r="C39" s="75">
        <v>25.6889352818372</v>
      </c>
      <c r="D39" s="90"/>
      <c r="E39" s="57" t="s">
        <v>28</v>
      </c>
      <c r="F39" s="57" t="s">
        <v>141</v>
      </c>
      <c r="G39" s="63">
        <v>130.77205882352899</v>
      </c>
      <c r="H39" s="73" t="s">
        <v>10</v>
      </c>
      <c r="I39" s="11">
        <v>106.24428876028</v>
      </c>
    </row>
    <row r="40" spans="1:9" s="5" customFormat="1" ht="12.75">
      <c r="C40" s="52"/>
      <c r="H40" s="42"/>
    </row>
    <row r="41" spans="1:9">
      <c r="A41" s="107" t="str">
        <f>'Metadata Text'!B7</f>
        <v>© Crown Copyright 2016</v>
      </c>
      <c r="B41" s="107"/>
      <c r="C41" s="107"/>
      <c r="D41" s="107"/>
      <c r="F41" s="107"/>
      <c r="G41" s="107"/>
      <c r="H41" s="108"/>
      <c r="I41" s="108"/>
    </row>
    <row r="43" spans="1:9" ht="10.5" customHeight="1">
      <c r="E43" s="106"/>
      <c r="F43" s="106"/>
    </row>
    <row r="44" spans="1:9" ht="10.5" customHeight="1"/>
    <row r="45" spans="1:9" ht="10.5" customHeight="1"/>
  </sheetData>
  <mergeCells count="3">
    <mergeCell ref="F41:I41"/>
    <mergeCell ref="A41:D41"/>
    <mergeCell ref="A1:J1"/>
  </mergeCells>
  <phoneticPr fontId="1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N5"/>
  <sheetViews>
    <sheetView workbookViewId="0">
      <selection sqref="A1:J1"/>
    </sheetView>
  </sheetViews>
  <sheetFormatPr defaultRowHeight="12.75"/>
  <cols>
    <col min="1" max="16384" width="9.140625" style="18"/>
  </cols>
  <sheetData>
    <row r="3" spans="14:14">
      <c r="N3" s="61"/>
    </row>
    <row r="4" spans="14:14">
      <c r="N4" s="78"/>
    </row>
    <row r="5" spans="14:14">
      <c r="N5" s="6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70" zoomScaleNormal="70" workbookViewId="0">
      <selection sqref="A1:J1"/>
    </sheetView>
  </sheetViews>
  <sheetFormatPr defaultRowHeight="12.75"/>
  <cols>
    <col min="1" max="16384" width="9.140625" style="18"/>
  </cols>
  <sheetData>
    <row r="1" spans="1:21" s="23" customFormat="1" ht="18">
      <c r="A1" s="123" t="str">
        <f>'Fig 8 data'!A1:Q1</f>
        <v>Figure 8: Projected percentage change in population by age structure, council area, 2014 to 2039</v>
      </c>
      <c r="B1" s="123"/>
      <c r="C1" s="123"/>
      <c r="D1" s="123"/>
      <c r="E1" s="123"/>
      <c r="F1" s="123"/>
      <c r="G1" s="123"/>
      <c r="H1" s="123"/>
      <c r="I1" s="123"/>
      <c r="J1" s="123"/>
      <c r="K1" s="123"/>
      <c r="L1" s="123"/>
      <c r="M1" s="123"/>
      <c r="N1" s="123"/>
      <c r="O1" s="123"/>
      <c r="P1" s="123"/>
      <c r="Q1" s="123"/>
      <c r="R1" s="123"/>
      <c r="S1" s="123"/>
      <c r="T1" s="123"/>
      <c r="U1" s="123"/>
    </row>
    <row r="52" spans="1:22" ht="15">
      <c r="A52" s="81" t="s">
        <v>45</v>
      </c>
    </row>
    <row r="53" spans="1:22" ht="44.25" customHeight="1">
      <c r="A53" s="124"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53" s="124"/>
      <c r="C53" s="124"/>
      <c r="D53" s="124"/>
      <c r="E53" s="124"/>
      <c r="F53" s="124"/>
      <c r="G53" s="124"/>
      <c r="H53" s="124"/>
      <c r="I53" s="124"/>
      <c r="J53" s="124"/>
      <c r="K53" s="124"/>
      <c r="L53" s="124"/>
      <c r="M53" s="124"/>
      <c r="N53" s="124"/>
      <c r="O53" s="124"/>
      <c r="P53" s="124"/>
      <c r="Q53" s="124"/>
      <c r="R53" s="124"/>
      <c r="S53" s="124"/>
      <c r="T53" s="124"/>
      <c r="U53" s="124"/>
      <c r="V53" s="79"/>
    </row>
    <row r="55" spans="1:22" ht="15.75">
      <c r="A55" s="80"/>
    </row>
    <row r="56" spans="1:22" ht="15.75">
      <c r="A56" s="80"/>
      <c r="C56" s="18" t="s">
        <v>155</v>
      </c>
    </row>
    <row r="57" spans="1:22" ht="15.75">
      <c r="A57" s="80"/>
    </row>
    <row r="58" spans="1:22" ht="15.75">
      <c r="A58" s="101"/>
    </row>
  </sheetData>
  <mergeCells count="2">
    <mergeCell ref="A1:U1"/>
    <mergeCell ref="A53:U53"/>
  </mergeCells>
  <pageMargins left="0.7" right="0.7" top="0.75" bottom="0.75" header="0.3" footer="0.3"/>
  <pageSetup paperSize="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49"/>
  <sheetViews>
    <sheetView workbookViewId="0">
      <selection sqref="A1:J1"/>
    </sheetView>
  </sheetViews>
  <sheetFormatPr defaultRowHeight="15"/>
  <cols>
    <col min="1" max="1" width="23" style="7" customWidth="1"/>
    <col min="2" max="2" width="14" style="7" customWidth="1"/>
    <col min="3" max="3" width="18.7109375" style="3" customWidth="1"/>
    <col min="4" max="4" width="4.7109375" style="7" customWidth="1"/>
    <col min="5" max="5" width="23" style="7" customWidth="1"/>
    <col min="6" max="6" width="14" style="7" customWidth="1"/>
    <col min="7" max="7" width="18.7109375" style="7" customWidth="1"/>
    <col min="8" max="8" width="4.7109375" style="7" customWidth="1"/>
    <col min="9" max="9" width="23" style="7" customWidth="1"/>
    <col min="10" max="10" width="14" style="7" customWidth="1"/>
    <col min="11" max="11" width="18.7109375" style="7" customWidth="1"/>
    <col min="12" max="12" width="9.140625" style="7"/>
    <col min="13" max="13" width="22.42578125" style="7" customWidth="1"/>
    <col min="14" max="16384" width="9.140625" style="7"/>
  </cols>
  <sheetData>
    <row r="1" spans="1:17" s="3" customFormat="1" ht="15.75">
      <c r="A1" s="121" t="str">
        <f>Contents!A11&amp;": "&amp;Contents!B11</f>
        <v>Figure 8: Projected percentage change in population by age structure, council area, 2014 to 2039</v>
      </c>
      <c r="B1" s="121"/>
      <c r="C1" s="121"/>
      <c r="D1" s="121"/>
      <c r="E1" s="121"/>
      <c r="F1" s="121"/>
      <c r="G1" s="121"/>
      <c r="H1" s="121"/>
      <c r="I1" s="121"/>
      <c r="J1" s="121"/>
      <c r="K1" s="121"/>
      <c r="L1" s="121"/>
      <c r="M1" s="121"/>
      <c r="N1" s="121"/>
      <c r="O1" s="121"/>
      <c r="P1" s="121"/>
      <c r="Q1" s="121"/>
    </row>
    <row r="2" spans="1:17" s="5" customFormat="1" ht="12.75">
      <c r="A2" s="4" t="s">
        <v>31</v>
      </c>
      <c r="B2" s="4"/>
      <c r="C2" s="42"/>
    </row>
    <row r="3" spans="1:17" s="5" customFormat="1" ht="12.75">
      <c r="A3" s="4"/>
      <c r="B3" s="4"/>
      <c r="C3" s="42"/>
    </row>
    <row r="4" spans="1:17" s="21" customFormat="1" ht="12.75">
      <c r="A4" s="122" t="s">
        <v>81</v>
      </c>
      <c r="B4" s="122"/>
      <c r="C4" s="122"/>
      <c r="E4" s="122" t="s">
        <v>29</v>
      </c>
      <c r="F4" s="122"/>
      <c r="G4" s="122"/>
      <c r="I4" s="122" t="s">
        <v>74</v>
      </c>
      <c r="J4" s="122"/>
      <c r="K4" s="122"/>
    </row>
    <row r="5" spans="1:17" s="91" customFormat="1" ht="24" customHeight="1">
      <c r="A5" s="99" t="s">
        <v>30</v>
      </c>
      <c r="B5" s="99" t="s">
        <v>151</v>
      </c>
      <c r="C5" s="98" t="s">
        <v>64</v>
      </c>
      <c r="E5" s="99" t="s">
        <v>30</v>
      </c>
      <c r="F5" s="99" t="s">
        <v>151</v>
      </c>
      <c r="G5" s="98" t="s">
        <v>64</v>
      </c>
      <c r="I5" s="96" t="s">
        <v>30</v>
      </c>
      <c r="J5" s="96" t="s">
        <v>151</v>
      </c>
      <c r="K5" s="97" t="s">
        <v>64</v>
      </c>
    </row>
    <row r="6" spans="1:17" s="70" customFormat="1" ht="18" customHeight="1">
      <c r="A6" s="72" t="s">
        <v>72</v>
      </c>
      <c r="B6" s="72" t="s">
        <v>152</v>
      </c>
      <c r="C6" s="100">
        <v>1.4370374110495601</v>
      </c>
      <c r="E6" s="72" t="s">
        <v>72</v>
      </c>
      <c r="F6" s="72" t="s">
        <v>152</v>
      </c>
      <c r="G6" s="100">
        <v>1.2242322603720901</v>
      </c>
      <c r="I6" s="72" t="s">
        <v>72</v>
      </c>
      <c r="J6" s="72" t="s">
        <v>152</v>
      </c>
      <c r="K6" s="100">
        <v>28.2707234012823</v>
      </c>
    </row>
    <row r="7" spans="1:17" s="5" customFormat="1" ht="12.75">
      <c r="A7" s="9"/>
      <c r="B7" s="9"/>
      <c r="C7" s="62"/>
      <c r="G7" s="69"/>
      <c r="I7" s="15"/>
      <c r="J7" s="15"/>
      <c r="K7" s="52"/>
    </row>
    <row r="8" spans="1:17" s="5" customFormat="1" ht="18" customHeight="1">
      <c r="A8" s="56" t="s">
        <v>30</v>
      </c>
      <c r="B8" s="56" t="s">
        <v>151</v>
      </c>
      <c r="C8" s="68" t="s">
        <v>64</v>
      </c>
      <c r="E8" s="56" t="s">
        <v>30</v>
      </c>
      <c r="F8" s="56" t="s">
        <v>151</v>
      </c>
      <c r="G8" s="68" t="s">
        <v>64</v>
      </c>
      <c r="I8" s="56" t="s">
        <v>30</v>
      </c>
      <c r="J8" s="56" t="s">
        <v>151</v>
      </c>
      <c r="K8" s="68" t="s">
        <v>64</v>
      </c>
    </row>
    <row r="9" spans="1:17" s="5" customFormat="1" ht="19.5" customHeight="1">
      <c r="A9" s="58" t="s">
        <v>80</v>
      </c>
      <c r="B9" s="10" t="s">
        <v>118</v>
      </c>
      <c r="C9" s="88">
        <v>-27.871812232001801</v>
      </c>
      <c r="E9" s="10" t="s">
        <v>2</v>
      </c>
      <c r="F9" s="10" t="s">
        <v>119</v>
      </c>
      <c r="G9" s="88">
        <v>-20.965138799225301</v>
      </c>
      <c r="I9" s="10" t="s">
        <v>6</v>
      </c>
      <c r="J9" s="10" t="s">
        <v>138</v>
      </c>
      <c r="K9" s="88">
        <v>8.5391974867913696</v>
      </c>
      <c r="L9" s="12"/>
      <c r="M9" s="104" t="s">
        <v>80</v>
      </c>
      <c r="N9" s="11">
        <f>VLOOKUP(M9,$I$9:$K$41,3,FALSE)</f>
        <v>10.9565711041726</v>
      </c>
    </row>
    <row r="10" spans="1:17" s="5" customFormat="1" ht="12.75" customHeight="1">
      <c r="A10" s="58" t="s">
        <v>2</v>
      </c>
      <c r="B10" s="10" t="s">
        <v>119</v>
      </c>
      <c r="C10" s="62">
        <v>-16.023738872403602</v>
      </c>
      <c r="E10" s="10" t="s">
        <v>80</v>
      </c>
      <c r="F10" s="10" t="s">
        <v>118</v>
      </c>
      <c r="G10" s="62">
        <v>-20.744309896658802</v>
      </c>
      <c r="I10" s="10" t="s">
        <v>80</v>
      </c>
      <c r="J10" s="10" t="s">
        <v>118</v>
      </c>
      <c r="K10" s="62">
        <v>10.9565711041726</v>
      </c>
      <c r="L10" s="12"/>
      <c r="M10" s="104" t="s">
        <v>2</v>
      </c>
      <c r="N10" s="11">
        <f t="shared" ref="N10:N41" si="0">VLOOKUP(M10,$I$9:$K$41,3,FALSE)</f>
        <v>16.758833459456302</v>
      </c>
    </row>
    <row r="11" spans="1:17" s="5" customFormat="1" ht="12.75" customHeight="1">
      <c r="A11" s="58" t="s">
        <v>11</v>
      </c>
      <c r="B11" s="10" t="s">
        <v>121</v>
      </c>
      <c r="C11" s="62">
        <v>-14.134109290085201</v>
      </c>
      <c r="E11" s="10" t="s">
        <v>95</v>
      </c>
      <c r="F11" s="10" t="s">
        <v>120</v>
      </c>
      <c r="G11" s="62">
        <v>-17.8322980149321</v>
      </c>
      <c r="I11" s="10" t="s">
        <v>96</v>
      </c>
      <c r="J11" s="10" t="s">
        <v>123</v>
      </c>
      <c r="K11" s="62">
        <v>16.112525392784601</v>
      </c>
      <c r="L11" s="12"/>
      <c r="M11" s="104" t="s">
        <v>95</v>
      </c>
      <c r="N11" s="11">
        <f t="shared" si="0"/>
        <v>16.559625065092899</v>
      </c>
    </row>
    <row r="12" spans="1:17" s="5" customFormat="1" ht="12.75" customHeight="1">
      <c r="A12" s="58" t="s">
        <v>95</v>
      </c>
      <c r="B12" s="10" t="s">
        <v>120</v>
      </c>
      <c r="C12" s="62">
        <v>-12.906077348066299</v>
      </c>
      <c r="E12" s="10" t="s">
        <v>11</v>
      </c>
      <c r="F12" s="10" t="s">
        <v>121</v>
      </c>
      <c r="G12" s="62">
        <v>-16.714216044867101</v>
      </c>
      <c r="I12" s="10" t="s">
        <v>95</v>
      </c>
      <c r="J12" s="10" t="s">
        <v>120</v>
      </c>
      <c r="K12" s="62">
        <v>16.559625065092899</v>
      </c>
      <c r="L12" s="12"/>
      <c r="M12" s="104" t="s">
        <v>11</v>
      </c>
      <c r="N12" s="11">
        <f t="shared" si="0"/>
        <v>21.958122929465102</v>
      </c>
    </row>
    <row r="13" spans="1:17" s="5" customFormat="1" ht="12.75" customHeight="1">
      <c r="A13" s="58" t="s">
        <v>7</v>
      </c>
      <c r="B13" s="10" t="s">
        <v>122</v>
      </c>
      <c r="C13" s="62">
        <v>-12.128933622117501</v>
      </c>
      <c r="E13" s="10" t="s">
        <v>7</v>
      </c>
      <c r="F13" s="10" t="s">
        <v>122</v>
      </c>
      <c r="G13" s="62">
        <v>-14.549335779687</v>
      </c>
      <c r="I13" s="10" t="s">
        <v>2</v>
      </c>
      <c r="J13" s="10" t="s">
        <v>119</v>
      </c>
      <c r="K13" s="62">
        <v>16.758833459456302</v>
      </c>
      <c r="L13" s="12"/>
      <c r="M13" s="104" t="s">
        <v>7</v>
      </c>
      <c r="N13" s="11">
        <f t="shared" si="0"/>
        <v>23.838651970685</v>
      </c>
    </row>
    <row r="14" spans="1:17" s="5" customFormat="1" ht="19.5" customHeight="1">
      <c r="A14" s="58" t="s">
        <v>4</v>
      </c>
      <c r="B14" s="10" t="s">
        <v>127</v>
      </c>
      <c r="C14" s="62">
        <v>-11.260738332946399</v>
      </c>
      <c r="E14" s="10" t="s">
        <v>96</v>
      </c>
      <c r="F14" s="10" t="s">
        <v>123</v>
      </c>
      <c r="G14" s="62">
        <v>-12.909666758468701</v>
      </c>
      <c r="I14" s="10" t="s">
        <v>5</v>
      </c>
      <c r="J14" s="10" t="s">
        <v>145</v>
      </c>
      <c r="K14" s="62">
        <v>20.539053317662098</v>
      </c>
      <c r="L14" s="12"/>
      <c r="M14" s="104" t="s">
        <v>96</v>
      </c>
      <c r="N14" s="11">
        <f t="shared" si="0"/>
        <v>16.112525392784601</v>
      </c>
    </row>
    <row r="15" spans="1:17" s="5" customFormat="1" ht="12.75" customHeight="1">
      <c r="A15" s="58" t="s">
        <v>19</v>
      </c>
      <c r="B15" s="10" t="s">
        <v>125</v>
      </c>
      <c r="C15" s="62">
        <v>-9.5521074061846605</v>
      </c>
      <c r="E15" s="10" t="s">
        <v>19</v>
      </c>
      <c r="F15" s="10" t="s">
        <v>125</v>
      </c>
      <c r="G15" s="62">
        <v>-12.520044018236099</v>
      </c>
      <c r="I15" s="10" t="s">
        <v>14</v>
      </c>
      <c r="J15" s="10" t="s">
        <v>126</v>
      </c>
      <c r="K15" s="62">
        <v>21.107278492038599</v>
      </c>
      <c r="L15" s="12"/>
      <c r="M15" s="104" t="s">
        <v>9</v>
      </c>
      <c r="N15" s="11">
        <f t="shared" si="0"/>
        <v>21.223333070928099</v>
      </c>
    </row>
    <row r="16" spans="1:17" s="5" customFormat="1" ht="12.75" customHeight="1">
      <c r="A16" s="58" t="s">
        <v>9</v>
      </c>
      <c r="B16" s="10" t="s">
        <v>124</v>
      </c>
      <c r="C16" s="62">
        <v>-9.1360007558221898</v>
      </c>
      <c r="E16" s="10" t="s">
        <v>9</v>
      </c>
      <c r="F16" s="10" t="s">
        <v>124</v>
      </c>
      <c r="G16" s="62">
        <v>-10.8914036132619</v>
      </c>
      <c r="I16" s="10" t="s">
        <v>9</v>
      </c>
      <c r="J16" s="10" t="s">
        <v>124</v>
      </c>
      <c r="K16" s="62">
        <v>21.223333070928099</v>
      </c>
      <c r="L16" s="12"/>
      <c r="M16" s="104" t="s">
        <v>19</v>
      </c>
      <c r="N16" s="11">
        <f t="shared" si="0"/>
        <v>31.977082928723998</v>
      </c>
    </row>
    <row r="17" spans="1:16" s="5" customFormat="1" ht="12.75" customHeight="1">
      <c r="A17" s="58" t="s">
        <v>16</v>
      </c>
      <c r="B17" s="10" t="s">
        <v>128</v>
      </c>
      <c r="C17" s="62">
        <v>-9.0268271575800494</v>
      </c>
      <c r="E17" s="10" t="s">
        <v>14</v>
      </c>
      <c r="F17" s="10" t="s">
        <v>126</v>
      </c>
      <c r="G17" s="62">
        <v>-10.8355051821323</v>
      </c>
      <c r="I17" s="10" t="s">
        <v>11</v>
      </c>
      <c r="J17" s="10" t="s">
        <v>121</v>
      </c>
      <c r="K17" s="62">
        <v>21.958122929465102</v>
      </c>
      <c r="L17" s="12"/>
      <c r="M17" s="104" t="s">
        <v>14</v>
      </c>
      <c r="N17" s="11">
        <f t="shared" si="0"/>
        <v>21.107278492038599</v>
      </c>
    </row>
    <row r="18" spans="1:16" s="5" customFormat="1" ht="12.75" customHeight="1">
      <c r="A18" s="58" t="s">
        <v>96</v>
      </c>
      <c r="B18" s="10" t="s">
        <v>123</v>
      </c>
      <c r="C18" s="62">
        <v>-8.7516195093409106</v>
      </c>
      <c r="E18" s="10" t="s">
        <v>4</v>
      </c>
      <c r="F18" s="10" t="s">
        <v>127</v>
      </c>
      <c r="G18" s="62">
        <v>-8.1814357823892294</v>
      </c>
      <c r="I18" s="10" t="s">
        <v>13</v>
      </c>
      <c r="J18" s="10" t="s">
        <v>139</v>
      </c>
      <c r="K18" s="62">
        <v>22.188260040754599</v>
      </c>
      <c r="L18" s="12"/>
      <c r="M18" s="104" t="s">
        <v>4</v>
      </c>
      <c r="N18" s="11">
        <f t="shared" si="0"/>
        <v>32.221983222198297</v>
      </c>
    </row>
    <row r="19" spans="1:16" s="5" customFormat="1" ht="19.5" customHeight="1">
      <c r="A19" s="58" t="s">
        <v>12</v>
      </c>
      <c r="B19" s="10" t="s">
        <v>135</v>
      </c>
      <c r="C19" s="62">
        <v>-8.1068048942197599</v>
      </c>
      <c r="E19" s="10" t="s">
        <v>25</v>
      </c>
      <c r="F19" s="10" t="s">
        <v>131</v>
      </c>
      <c r="G19" s="62">
        <v>-7.3993093776859604</v>
      </c>
      <c r="I19" s="10" t="s">
        <v>7</v>
      </c>
      <c r="J19" s="10" t="s">
        <v>122</v>
      </c>
      <c r="K19" s="62">
        <v>23.838651970685</v>
      </c>
      <c r="L19" s="12"/>
      <c r="M19" s="104" t="s">
        <v>16</v>
      </c>
      <c r="N19" s="11">
        <f t="shared" si="0"/>
        <v>30.559193620583901</v>
      </c>
    </row>
    <row r="20" spans="1:16" s="5" customFormat="1" ht="12.75" customHeight="1">
      <c r="A20" s="58" t="s">
        <v>14</v>
      </c>
      <c r="B20" s="10" t="s">
        <v>126</v>
      </c>
      <c r="C20" s="62">
        <v>-7.4749060730107102</v>
      </c>
      <c r="E20" s="10" t="s">
        <v>8</v>
      </c>
      <c r="F20" s="10" t="s">
        <v>129</v>
      </c>
      <c r="G20" s="62">
        <v>-7.0373786540762202</v>
      </c>
      <c r="I20" s="10" t="s">
        <v>17</v>
      </c>
      <c r="J20" s="10" t="s">
        <v>133</v>
      </c>
      <c r="K20" s="62">
        <v>25.202726946537499</v>
      </c>
      <c r="L20" s="12"/>
      <c r="M20" s="104" t="s">
        <v>8</v>
      </c>
      <c r="N20" s="11">
        <f t="shared" si="0"/>
        <v>25.828633904937298</v>
      </c>
    </row>
    <row r="21" spans="1:16" s="5" customFormat="1" ht="12.75" customHeight="1">
      <c r="A21" s="58" t="s">
        <v>24</v>
      </c>
      <c r="B21" s="10" t="s">
        <v>130</v>
      </c>
      <c r="C21" s="62">
        <v>-6.7274800456100303</v>
      </c>
      <c r="E21" s="10" t="s">
        <v>16</v>
      </c>
      <c r="F21" s="10" t="s">
        <v>128</v>
      </c>
      <c r="G21" s="62">
        <v>-6.5793037744131997</v>
      </c>
      <c r="I21" s="10" t="s">
        <v>24</v>
      </c>
      <c r="J21" s="10" t="s">
        <v>130</v>
      </c>
      <c r="K21" s="62">
        <v>25.2430960715675</v>
      </c>
      <c r="L21" s="12"/>
      <c r="M21" s="104" t="s">
        <v>24</v>
      </c>
      <c r="N21" s="11">
        <f t="shared" si="0"/>
        <v>25.2430960715675</v>
      </c>
    </row>
    <row r="22" spans="1:16" s="5" customFormat="1" ht="12.75" customHeight="1">
      <c r="A22" s="58" t="s">
        <v>21</v>
      </c>
      <c r="B22" s="10" t="s">
        <v>132</v>
      </c>
      <c r="C22" s="62">
        <v>-6.4721128445396996</v>
      </c>
      <c r="E22" s="10" t="s">
        <v>21</v>
      </c>
      <c r="F22" s="10" t="s">
        <v>132</v>
      </c>
      <c r="G22" s="62">
        <v>-4.3572146323733802</v>
      </c>
      <c r="I22" s="10" t="s">
        <v>8</v>
      </c>
      <c r="J22" s="10" t="s">
        <v>129</v>
      </c>
      <c r="K22" s="62">
        <v>25.828633904937298</v>
      </c>
      <c r="L22" s="12"/>
      <c r="M22" s="104" t="s">
        <v>25</v>
      </c>
      <c r="N22" s="11">
        <f t="shared" si="0"/>
        <v>27.92978292734</v>
      </c>
    </row>
    <row r="23" spans="1:16" s="5" customFormat="1" ht="12.75" customHeight="1">
      <c r="A23" s="58" t="s">
        <v>20</v>
      </c>
      <c r="B23" s="10" t="s">
        <v>134</v>
      </c>
      <c r="C23" s="62">
        <v>-3.28851479376184</v>
      </c>
      <c r="E23" s="10" t="s">
        <v>20</v>
      </c>
      <c r="F23" s="10" t="s">
        <v>134</v>
      </c>
      <c r="G23" s="62">
        <v>-4.2730277163885599</v>
      </c>
      <c r="I23" s="10" t="s">
        <v>23</v>
      </c>
      <c r="J23" s="10" t="s">
        <v>136</v>
      </c>
      <c r="K23" s="62">
        <v>27.456885456885502</v>
      </c>
      <c r="L23" s="12"/>
      <c r="M23" s="104" t="s">
        <v>21</v>
      </c>
      <c r="N23" s="11">
        <f t="shared" si="0"/>
        <v>31.5417497862639</v>
      </c>
    </row>
    <row r="24" spans="1:16" s="5" customFormat="1" ht="19.5" customHeight="1">
      <c r="A24" s="58" t="s">
        <v>17</v>
      </c>
      <c r="B24" s="10" t="s">
        <v>133</v>
      </c>
      <c r="C24" s="62">
        <v>-2.6529782476113</v>
      </c>
      <c r="E24" s="10" t="s">
        <v>24</v>
      </c>
      <c r="F24" s="10" t="s">
        <v>130</v>
      </c>
      <c r="G24" s="62">
        <v>-4.2072699149265302</v>
      </c>
      <c r="I24" s="54" t="s">
        <v>25</v>
      </c>
      <c r="J24" s="54" t="s">
        <v>131</v>
      </c>
      <c r="K24" s="62">
        <v>27.92978292734</v>
      </c>
      <c r="L24" s="12"/>
      <c r="M24" s="104" t="s">
        <v>17</v>
      </c>
      <c r="N24" s="11">
        <f t="shared" si="0"/>
        <v>25.202726946537499</v>
      </c>
    </row>
    <row r="25" spans="1:16" s="5" customFormat="1" ht="12.75" customHeight="1">
      <c r="A25" s="58" t="s">
        <v>8</v>
      </c>
      <c r="B25" s="10" t="s">
        <v>129</v>
      </c>
      <c r="C25" s="62">
        <v>-2.64237814032629</v>
      </c>
      <c r="E25" s="10" t="s">
        <v>17</v>
      </c>
      <c r="F25" s="10" t="s">
        <v>133</v>
      </c>
      <c r="G25" s="62">
        <v>-3.5306529467872898</v>
      </c>
      <c r="I25" s="10" t="s">
        <v>72</v>
      </c>
      <c r="J25" s="10" t="s">
        <v>152</v>
      </c>
      <c r="K25" s="62">
        <v>28.2707234012823</v>
      </c>
      <c r="L25" s="12"/>
      <c r="M25" s="104" t="s">
        <v>20</v>
      </c>
      <c r="N25" s="11">
        <f t="shared" si="0"/>
        <v>34.175009504498803</v>
      </c>
    </row>
    <row r="26" spans="1:16" s="5" customFormat="1" ht="12.75" customHeight="1">
      <c r="A26" s="58" t="s">
        <v>28</v>
      </c>
      <c r="B26" s="10" t="s">
        <v>141</v>
      </c>
      <c r="C26" s="62">
        <v>-1.87038462635075</v>
      </c>
      <c r="E26" s="10" t="s">
        <v>3</v>
      </c>
      <c r="F26" s="10" t="s">
        <v>137</v>
      </c>
      <c r="G26" s="62">
        <v>-3.1733576069556499</v>
      </c>
      <c r="I26" s="10" t="s">
        <v>15</v>
      </c>
      <c r="J26" s="10" t="s">
        <v>144</v>
      </c>
      <c r="K26" s="62">
        <v>30.1708469647401</v>
      </c>
      <c r="L26" s="12"/>
      <c r="M26" s="104" t="s">
        <v>12</v>
      </c>
      <c r="N26" s="11">
        <f t="shared" si="0"/>
        <v>33.309265944644999</v>
      </c>
    </row>
    <row r="27" spans="1:16" s="5" customFormat="1" ht="12.75" customHeight="1">
      <c r="A27" s="58" t="s">
        <v>18</v>
      </c>
      <c r="B27" s="10" t="s">
        <v>140</v>
      </c>
      <c r="C27" s="62">
        <v>-0.62217194570135703</v>
      </c>
      <c r="E27" s="10" t="s">
        <v>12</v>
      </c>
      <c r="F27" s="10" t="s">
        <v>135</v>
      </c>
      <c r="G27" s="62">
        <v>-2.9004947390425802</v>
      </c>
      <c r="I27" s="10" t="s">
        <v>3</v>
      </c>
      <c r="J27" s="10" t="s">
        <v>137</v>
      </c>
      <c r="K27" s="62">
        <v>30.351918075422599</v>
      </c>
      <c r="L27" s="12"/>
      <c r="M27" s="104" t="s">
        <v>23</v>
      </c>
      <c r="N27" s="11">
        <f t="shared" si="0"/>
        <v>27.456885456885502</v>
      </c>
    </row>
    <row r="28" spans="1:16" s="5" customFormat="1" ht="12.75" customHeight="1">
      <c r="A28" s="58" t="s">
        <v>25</v>
      </c>
      <c r="B28" s="10" t="s">
        <v>131</v>
      </c>
      <c r="C28" s="62">
        <v>-8.3905815721852198E-2</v>
      </c>
      <c r="E28" s="10" t="s">
        <v>23</v>
      </c>
      <c r="F28" s="10" t="s">
        <v>136</v>
      </c>
      <c r="G28" s="62">
        <v>-1.17083555082491</v>
      </c>
      <c r="I28" s="10" t="s">
        <v>16</v>
      </c>
      <c r="J28" s="10" t="s">
        <v>128</v>
      </c>
      <c r="K28" s="62">
        <v>30.559193620583901</v>
      </c>
      <c r="L28" s="12"/>
      <c r="M28" s="104" t="s">
        <v>3</v>
      </c>
      <c r="N28" s="11">
        <f t="shared" si="0"/>
        <v>30.351918075422599</v>
      </c>
    </row>
    <row r="29" spans="1:16" s="5" customFormat="1" ht="19.5" customHeight="1">
      <c r="A29" s="58" t="s">
        <v>72</v>
      </c>
      <c r="B29" s="10" t="s">
        <v>152</v>
      </c>
      <c r="C29" s="62">
        <v>1.4370374110495601</v>
      </c>
      <c r="E29" s="10" t="s">
        <v>72</v>
      </c>
      <c r="F29" s="10" t="s">
        <v>152</v>
      </c>
      <c r="G29" s="62">
        <v>1.2242322603720901</v>
      </c>
      <c r="I29" s="10" t="s">
        <v>21</v>
      </c>
      <c r="J29" s="10" t="s">
        <v>132</v>
      </c>
      <c r="K29" s="62">
        <v>31.5417497862639</v>
      </c>
      <c r="L29" s="12"/>
      <c r="M29" s="104" t="s">
        <v>6</v>
      </c>
      <c r="N29" s="11">
        <f t="shared" si="0"/>
        <v>8.5391974867913696</v>
      </c>
    </row>
    <row r="30" spans="1:16" s="42" customFormat="1" ht="12.75" customHeight="1">
      <c r="A30" s="64" t="s">
        <v>23</v>
      </c>
      <c r="B30" s="54" t="s">
        <v>136</v>
      </c>
      <c r="C30" s="62">
        <v>1.5904479475573601</v>
      </c>
      <c r="E30" s="5" t="s">
        <v>28</v>
      </c>
      <c r="F30" s="5" t="s">
        <v>141</v>
      </c>
      <c r="G30" s="62">
        <v>1.47251513071692</v>
      </c>
      <c r="H30" s="5"/>
      <c r="I30" s="10" t="s">
        <v>22</v>
      </c>
      <c r="J30" s="10" t="s">
        <v>142</v>
      </c>
      <c r="K30" s="62">
        <v>31.5657937629034</v>
      </c>
      <c r="L30" s="12"/>
      <c r="M30" s="104" t="s">
        <v>72</v>
      </c>
      <c r="N30" s="11">
        <f t="shared" si="0"/>
        <v>28.2707234012823</v>
      </c>
      <c r="O30" s="5"/>
      <c r="P30" s="5"/>
    </row>
    <row r="31" spans="1:16" s="5" customFormat="1" ht="12.75" customHeight="1">
      <c r="A31" s="59" t="s">
        <v>13</v>
      </c>
      <c r="B31" s="9" t="s">
        <v>139</v>
      </c>
      <c r="C31" s="62">
        <v>3.9282796844140702</v>
      </c>
      <c r="E31" s="54" t="s">
        <v>18</v>
      </c>
      <c r="F31" s="54" t="s">
        <v>140</v>
      </c>
      <c r="G31" s="62">
        <v>2.1705426356589101</v>
      </c>
      <c r="I31" s="10" t="s">
        <v>19</v>
      </c>
      <c r="J31" s="10" t="s">
        <v>125</v>
      </c>
      <c r="K31" s="62">
        <v>31.977082928723998</v>
      </c>
      <c r="L31" s="12"/>
      <c r="M31" s="104" t="s">
        <v>13</v>
      </c>
      <c r="N31" s="11">
        <f t="shared" si="0"/>
        <v>22.188260040754599</v>
      </c>
    </row>
    <row r="32" spans="1:16" s="5" customFormat="1" ht="12.75" customHeight="1">
      <c r="A32" s="58" t="s">
        <v>22</v>
      </c>
      <c r="B32" s="10" t="s">
        <v>142</v>
      </c>
      <c r="C32" s="62">
        <v>4.0896502865975402</v>
      </c>
      <c r="E32" s="10" t="s">
        <v>13</v>
      </c>
      <c r="F32" s="10" t="s">
        <v>139</v>
      </c>
      <c r="G32" s="62">
        <v>3.9244217824235501</v>
      </c>
      <c r="I32" s="10" t="s">
        <v>97</v>
      </c>
      <c r="J32" s="10" t="s">
        <v>143</v>
      </c>
      <c r="K32" s="62">
        <v>31.983382319692499</v>
      </c>
      <c r="L32" s="12"/>
      <c r="M32" s="104" t="s">
        <v>18</v>
      </c>
      <c r="N32" s="11">
        <f t="shared" si="0"/>
        <v>36.5074714327571</v>
      </c>
    </row>
    <row r="33" spans="1:14" s="5" customFormat="1" ht="12.75" customHeight="1">
      <c r="A33" s="58" t="s">
        <v>3</v>
      </c>
      <c r="B33" s="10" t="s">
        <v>137</v>
      </c>
      <c r="C33" s="62">
        <v>4.4060052219321104</v>
      </c>
      <c r="E33" s="10" t="s">
        <v>6</v>
      </c>
      <c r="F33" s="10" t="s">
        <v>138</v>
      </c>
      <c r="G33" s="62">
        <v>4.5870417626190303</v>
      </c>
      <c r="I33" s="10" t="s">
        <v>4</v>
      </c>
      <c r="J33" s="10" t="s">
        <v>127</v>
      </c>
      <c r="K33" s="62">
        <v>32.221983222198297</v>
      </c>
      <c r="L33" s="12"/>
      <c r="M33" s="104" t="s">
        <v>28</v>
      </c>
      <c r="N33" s="11">
        <f t="shared" si="0"/>
        <v>47.855568174226697</v>
      </c>
    </row>
    <row r="34" spans="1:14" s="5" customFormat="1" ht="19.5" customHeight="1">
      <c r="A34" s="58" t="s">
        <v>97</v>
      </c>
      <c r="B34" s="10" t="s">
        <v>143</v>
      </c>
      <c r="C34" s="62">
        <v>6.0747281497833399</v>
      </c>
      <c r="E34" s="10" t="s">
        <v>22</v>
      </c>
      <c r="F34" s="10" t="s">
        <v>142</v>
      </c>
      <c r="G34" s="62">
        <v>5.8659072360081304</v>
      </c>
      <c r="I34" s="10" t="s">
        <v>12</v>
      </c>
      <c r="J34" s="10" t="s">
        <v>135</v>
      </c>
      <c r="K34" s="62">
        <v>33.309265944644999</v>
      </c>
      <c r="L34" s="12"/>
      <c r="M34" s="104" t="s">
        <v>22</v>
      </c>
      <c r="N34" s="11">
        <f t="shared" si="0"/>
        <v>31.5657937629034</v>
      </c>
    </row>
    <row r="35" spans="1:14" s="5" customFormat="1" ht="12.75" customHeight="1">
      <c r="A35" s="58" t="s">
        <v>6</v>
      </c>
      <c r="B35" s="10" t="s">
        <v>138</v>
      </c>
      <c r="C35" s="62">
        <v>8.1506156181480893</v>
      </c>
      <c r="E35" s="10" t="s">
        <v>97</v>
      </c>
      <c r="F35" s="10" t="s">
        <v>143</v>
      </c>
      <c r="G35" s="62">
        <v>6.0100579228593203</v>
      </c>
      <c r="I35" s="10" t="s">
        <v>20</v>
      </c>
      <c r="J35" s="10" t="s">
        <v>134</v>
      </c>
      <c r="K35" s="62">
        <v>34.175009504498803</v>
      </c>
      <c r="L35" s="12"/>
      <c r="M35" s="104" t="s">
        <v>97</v>
      </c>
      <c r="N35" s="11">
        <f t="shared" si="0"/>
        <v>31.983382319692499</v>
      </c>
    </row>
    <row r="36" spans="1:14" s="5" customFormat="1" ht="12.75" customHeight="1">
      <c r="A36" s="58" t="s">
        <v>27</v>
      </c>
      <c r="B36" s="10" t="s">
        <v>146</v>
      </c>
      <c r="C36" s="62">
        <v>12.309246557132999</v>
      </c>
      <c r="E36" s="10" t="s">
        <v>15</v>
      </c>
      <c r="F36" s="10" t="s">
        <v>144</v>
      </c>
      <c r="G36" s="62">
        <v>7.07954938395181</v>
      </c>
      <c r="I36" s="10" t="s">
        <v>26</v>
      </c>
      <c r="J36" s="10" t="s">
        <v>147</v>
      </c>
      <c r="K36" s="62">
        <v>35.162456307594503</v>
      </c>
      <c r="L36" s="12"/>
      <c r="M36" s="104" t="s">
        <v>15</v>
      </c>
      <c r="N36" s="11">
        <f t="shared" si="0"/>
        <v>30.1708469647401</v>
      </c>
    </row>
    <row r="37" spans="1:14" s="5" customFormat="1" ht="12.75" customHeight="1">
      <c r="A37" s="58" t="s">
        <v>26</v>
      </c>
      <c r="B37" s="10" t="s">
        <v>147</v>
      </c>
      <c r="C37" s="62">
        <v>14.2739731656701</v>
      </c>
      <c r="E37" s="10" t="s">
        <v>27</v>
      </c>
      <c r="F37" s="10" t="s">
        <v>146</v>
      </c>
      <c r="G37" s="62">
        <v>11.206868725993401</v>
      </c>
      <c r="I37" s="10" t="s">
        <v>98</v>
      </c>
      <c r="J37" s="10" t="s">
        <v>148</v>
      </c>
      <c r="K37" s="62">
        <v>36.168736213349199</v>
      </c>
      <c r="L37" s="12"/>
      <c r="M37" s="104" t="s">
        <v>5</v>
      </c>
      <c r="N37" s="11">
        <f t="shared" si="0"/>
        <v>20.539053317662098</v>
      </c>
    </row>
    <row r="38" spans="1:14" s="5" customFormat="1" ht="12.75" customHeight="1">
      <c r="A38" s="58" t="s">
        <v>15</v>
      </c>
      <c r="B38" s="10" t="s">
        <v>144</v>
      </c>
      <c r="C38" s="62">
        <v>14.3743820718444</v>
      </c>
      <c r="E38" s="10" t="s">
        <v>5</v>
      </c>
      <c r="F38" s="10" t="s">
        <v>145</v>
      </c>
      <c r="G38" s="62">
        <v>15.7324352895748</v>
      </c>
      <c r="I38" s="10" t="s">
        <v>10</v>
      </c>
      <c r="J38" s="10" t="s">
        <v>149</v>
      </c>
      <c r="K38" s="62">
        <v>36.293188836450497</v>
      </c>
      <c r="L38" s="12"/>
      <c r="M38" s="104" t="s">
        <v>27</v>
      </c>
      <c r="N38" s="11">
        <f t="shared" si="0"/>
        <v>41.925800853618497</v>
      </c>
    </row>
    <row r="39" spans="1:14" s="5" customFormat="1" ht="19.5" customHeight="1">
      <c r="A39" s="58" t="s">
        <v>98</v>
      </c>
      <c r="B39" s="10" t="s">
        <v>148</v>
      </c>
      <c r="C39" s="62">
        <v>15.705770685924399</v>
      </c>
      <c r="E39" s="10" t="s">
        <v>26</v>
      </c>
      <c r="F39" s="10" t="s">
        <v>147</v>
      </c>
      <c r="G39" s="62">
        <v>16.5346822777678</v>
      </c>
      <c r="I39" s="10" t="s">
        <v>18</v>
      </c>
      <c r="J39" s="10" t="s">
        <v>140</v>
      </c>
      <c r="K39" s="62">
        <v>36.5074714327571</v>
      </c>
      <c r="L39" s="12"/>
      <c r="M39" s="104" t="s">
        <v>26</v>
      </c>
      <c r="N39" s="11">
        <f t="shared" si="0"/>
        <v>35.162456307594503</v>
      </c>
    </row>
    <row r="40" spans="1:14" s="5" customFormat="1" ht="12.75" customHeight="1">
      <c r="A40" s="58" t="s">
        <v>5</v>
      </c>
      <c r="B40" s="10" t="s">
        <v>145</v>
      </c>
      <c r="C40" s="62">
        <v>19.3996001313002</v>
      </c>
      <c r="E40" s="10" t="s">
        <v>98</v>
      </c>
      <c r="F40" s="10" t="s">
        <v>148</v>
      </c>
      <c r="G40" s="62">
        <v>18.148353917412098</v>
      </c>
      <c r="I40" s="10" t="s">
        <v>27</v>
      </c>
      <c r="J40" s="10" t="s">
        <v>146</v>
      </c>
      <c r="K40" s="62">
        <v>41.925800853618497</v>
      </c>
      <c r="L40" s="12"/>
      <c r="M40" s="104" t="s">
        <v>98</v>
      </c>
      <c r="N40" s="11">
        <f t="shared" si="0"/>
        <v>36.168736213349199</v>
      </c>
    </row>
    <row r="41" spans="1:14" s="5" customFormat="1" ht="12.75" customHeight="1">
      <c r="A41" s="55" t="s">
        <v>10</v>
      </c>
      <c r="B41" s="55" t="s">
        <v>149</v>
      </c>
      <c r="C41" s="63">
        <v>25.022914757103599</v>
      </c>
      <c r="E41" s="55" t="s">
        <v>10</v>
      </c>
      <c r="F41" s="55" t="s">
        <v>149</v>
      </c>
      <c r="G41" s="63">
        <v>22.441736886054802</v>
      </c>
      <c r="I41" s="60" t="s">
        <v>28</v>
      </c>
      <c r="J41" s="60" t="s">
        <v>141</v>
      </c>
      <c r="K41" s="63">
        <v>47.855568174226697</v>
      </c>
      <c r="M41" s="73" t="s">
        <v>10</v>
      </c>
      <c r="N41" s="11">
        <f t="shared" si="0"/>
        <v>36.293188836450497</v>
      </c>
    </row>
    <row r="42" spans="1:14" s="5" customFormat="1" ht="12.75">
      <c r="C42" s="42"/>
      <c r="E42" s="10"/>
      <c r="F42" s="10"/>
      <c r="G42" s="11"/>
      <c r="I42" s="15"/>
      <c r="J42" s="15"/>
      <c r="K42" s="16"/>
    </row>
    <row r="43" spans="1:14" s="5" customFormat="1" ht="12" customHeight="1">
      <c r="A43" s="13" t="s">
        <v>45</v>
      </c>
      <c r="B43" s="13"/>
      <c r="C43" s="11"/>
    </row>
    <row r="44" spans="1:14" s="5" customFormat="1" ht="24" customHeight="1">
      <c r="A44" s="125" t="str">
        <f>'Metadata Text'!B12&amp;" "&amp;'Metadata Text'!B13</f>
        <v>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v>
      </c>
      <c r="B44" s="125"/>
      <c r="C44" s="126"/>
      <c r="D44" s="126"/>
      <c r="E44" s="126"/>
      <c r="F44" s="126"/>
      <c r="G44" s="126"/>
      <c r="H44" s="126"/>
      <c r="I44" s="126"/>
      <c r="J44" s="126"/>
      <c r="K44" s="126"/>
      <c r="L44" s="126"/>
      <c r="M44" s="126"/>
    </row>
    <row r="45" spans="1:14" ht="12" customHeight="1">
      <c r="A45" s="8"/>
      <c r="B45" s="93"/>
      <c r="C45" s="8"/>
      <c r="D45" s="8"/>
      <c r="E45" s="8"/>
      <c r="F45" s="93"/>
      <c r="G45" s="8"/>
      <c r="H45" s="8"/>
      <c r="I45" s="8"/>
      <c r="J45" s="93"/>
      <c r="K45" s="8"/>
      <c r="L45" s="8"/>
      <c r="M45" s="8"/>
    </row>
    <row r="46" spans="1:14">
      <c r="A46" s="107" t="str">
        <f>'Metadata Text'!B7</f>
        <v>© Crown Copyright 2016</v>
      </c>
      <c r="B46" s="107"/>
      <c r="C46" s="108"/>
      <c r="D46" s="108"/>
      <c r="E46" s="8"/>
      <c r="F46" s="93"/>
      <c r="G46" s="8"/>
      <c r="H46" s="8"/>
      <c r="I46" s="8"/>
      <c r="J46" s="93"/>
      <c r="K46" s="8"/>
      <c r="L46" s="8"/>
      <c r="M46" s="8"/>
    </row>
    <row r="48" spans="1:14">
      <c r="B48" s="61"/>
    </row>
    <row r="49" spans="2:2">
      <c r="B49" s="78"/>
    </row>
  </sheetData>
  <mergeCells count="6">
    <mergeCell ref="A1:Q1"/>
    <mergeCell ref="A44:M44"/>
    <mergeCell ref="A46:D46"/>
    <mergeCell ref="A4:C4"/>
    <mergeCell ref="E4:G4"/>
    <mergeCell ref="I4:K4"/>
  </mergeCells>
  <phoneticPr fontId="12" type="noConversion"/>
  <hyperlinks>
    <hyperlink ref="A2" location="Contents!A1" display="Back to contents page "/>
  </hyperlink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Contents</vt:lpstr>
      <vt:lpstr>Contents Text</vt:lpstr>
      <vt:lpstr>Metadata</vt:lpstr>
      <vt:lpstr>Metadata Text</vt:lpstr>
      <vt:lpstr>for news release</vt:lpstr>
      <vt:lpstr>for news release data</vt:lpstr>
      <vt:lpstr>Fig 4a</vt:lpstr>
      <vt:lpstr>Fig 8</vt:lpstr>
      <vt:lpstr>Fig 8 data</vt:lpstr>
      <vt:lpstr>Fig 9</vt:lpstr>
      <vt:lpstr>Fig 9 data</vt:lpstr>
      <vt:lpstr>CONTENTS</vt:lpstr>
      <vt:lpstr>METADATA</vt:lpstr>
      <vt:lpstr>pctot_children_ca_Scot</vt:lpstr>
      <vt:lpstr>pctot_children_ca_Scotonly</vt:lpstr>
      <vt:lpstr>pctot_pens_ca_Scot</vt:lpstr>
      <vt:lpstr>pctot_pens_ca_Scotonly</vt:lpstr>
      <vt:lpstr>pctot_plus75_ca_Scot</vt:lpstr>
      <vt:lpstr>pctot_plus75_ca_Scotonly</vt:lpstr>
      <vt:lpstr>pctot_totpop_ca_Scot</vt:lpstr>
      <vt:lpstr>pctot_totpop_ca_Scotonly</vt:lpstr>
      <vt:lpstr>pctot_work_ca_Scot</vt:lpstr>
      <vt:lpstr>pctot_work_ca_Scotonly</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2016-10-24T11:34:33Z</cp:lastPrinted>
  <dcterms:created xsi:type="dcterms:W3CDTF">2007-09-04T15:35:14Z</dcterms:created>
  <dcterms:modified xsi:type="dcterms:W3CDTF">2016-10-24T17:23:06Z</dcterms:modified>
</cp:coreProperties>
</file>