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10248" windowHeight="6516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R32" i="9"/>
  <c r="AA28" i="9"/>
  <c r="AA32" i="9" s="1"/>
  <c r="W28" i="9"/>
  <c r="S28" i="9"/>
  <c r="O28" i="9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Y28" i="9" s="1"/>
  <c r="Y32" i="9" s="1"/>
  <c r="X24" i="9"/>
  <c r="X28" i="9" s="1"/>
  <c r="X32" i="9" s="1"/>
  <c r="W24" i="9"/>
  <c r="V24" i="9"/>
  <c r="V28" i="9" s="1"/>
  <c r="V32" i="9" s="1"/>
  <c r="U24" i="9"/>
  <c r="U28" i="9" s="1"/>
  <c r="U32" i="9" s="1"/>
  <c r="T24" i="9"/>
  <c r="T28" i="9" s="1"/>
  <c r="T32" i="9" s="1"/>
  <c r="S24" i="9"/>
  <c r="R24" i="9"/>
  <c r="R28" i="9" s="1"/>
  <c r="Q24" i="9"/>
  <c r="Q28" i="9" s="1"/>
  <c r="Q32" i="9" s="1"/>
  <c r="P24" i="9"/>
  <c r="P28" i="9" s="1"/>
  <c r="P32" i="9" s="1"/>
  <c r="O24" i="9"/>
  <c r="N24" i="9"/>
  <c r="N28" i="9" s="1"/>
  <c r="N32" i="9" s="1"/>
  <c r="M24" i="9"/>
  <c r="M28" i="9" s="1"/>
  <c r="M32" i="9" s="1"/>
  <c r="L24" i="9"/>
  <c r="L28" i="9" s="1"/>
  <c r="L32" i="9" s="1"/>
  <c r="K24" i="9"/>
  <c r="J24" i="9"/>
  <c r="J28" i="9" s="1"/>
  <c r="J32" i="9" s="1"/>
  <c r="I24" i="9"/>
  <c r="I28" i="9" s="1"/>
  <c r="I32" i="9" s="1"/>
  <c r="H24" i="9"/>
  <c r="H28" i="9" s="1"/>
  <c r="H32" i="9" s="1"/>
  <c r="G24" i="9"/>
  <c r="F24" i="9"/>
  <c r="F28" i="9" s="1"/>
  <c r="F32" i="9" s="1"/>
  <c r="E24" i="9"/>
  <c r="E28" i="9" s="1"/>
  <c r="E32" i="9" s="1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T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X99" i="8" s="1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H99" i="8" s="1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Z72" i="8"/>
  <c r="V72" i="8"/>
  <c r="R72" i="8"/>
  <c r="N72" i="8"/>
  <c r="J72" i="8"/>
  <c r="F72" i="8"/>
  <c r="Z71" i="8"/>
  <c r="Y71" i="8"/>
  <c r="V71" i="8"/>
  <c r="U71" i="8"/>
  <c r="R71" i="8"/>
  <c r="Q71" i="8"/>
  <c r="N71" i="8"/>
  <c r="M71" i="8"/>
  <c r="J71" i="8"/>
  <c r="I71" i="8"/>
  <c r="F71" i="8"/>
  <c r="E71" i="8"/>
  <c r="B71" i="8"/>
  <c r="W70" i="8"/>
  <c r="G70" i="8"/>
  <c r="Z69" i="8"/>
  <c r="Y69" i="8"/>
  <c r="V69" i="8"/>
  <c r="U69" i="8"/>
  <c r="R69" i="8"/>
  <c r="Q69" i="8"/>
  <c r="N69" i="8"/>
  <c r="M69" i="8"/>
  <c r="J69" i="8"/>
  <c r="I69" i="8"/>
  <c r="F69" i="8"/>
  <c r="E69" i="8"/>
  <c r="B69" i="8"/>
  <c r="W68" i="8"/>
  <c r="G68" i="8"/>
  <c r="Z67" i="8"/>
  <c r="Y67" i="8"/>
  <c r="V67" i="8"/>
  <c r="U67" i="8"/>
  <c r="R67" i="8"/>
  <c r="Q67" i="8"/>
  <c r="N67" i="8"/>
  <c r="M67" i="8"/>
  <c r="J67" i="8"/>
  <c r="I67" i="8"/>
  <c r="F67" i="8"/>
  <c r="E67" i="8"/>
  <c r="B67" i="8"/>
  <c r="AA64" i="8"/>
  <c r="Z64" i="8"/>
  <c r="Z70" i="8" s="1"/>
  <c r="Y64" i="8"/>
  <c r="Y72" i="8" s="1"/>
  <c r="X64" i="8"/>
  <c r="X72" i="8" s="1"/>
  <c r="W64" i="8"/>
  <c r="V64" i="8"/>
  <c r="V70" i="8" s="1"/>
  <c r="U64" i="8"/>
  <c r="U72" i="8" s="1"/>
  <c r="T64" i="8"/>
  <c r="T71" i="8" s="1"/>
  <c r="S64" i="8"/>
  <c r="R64" i="8"/>
  <c r="R70" i="8" s="1"/>
  <c r="Q64" i="8"/>
  <c r="Q72" i="8" s="1"/>
  <c r="P64" i="8"/>
  <c r="P72" i="8" s="1"/>
  <c r="O64" i="8"/>
  <c r="N64" i="8"/>
  <c r="N70" i="8" s="1"/>
  <c r="M64" i="8"/>
  <c r="M72" i="8" s="1"/>
  <c r="L64" i="8"/>
  <c r="L71" i="8" s="1"/>
  <c r="K64" i="8"/>
  <c r="J64" i="8"/>
  <c r="J70" i="8" s="1"/>
  <c r="I64" i="8"/>
  <c r="I72" i="8" s="1"/>
  <c r="H64" i="8"/>
  <c r="H72" i="8" s="1"/>
  <c r="G64" i="8"/>
  <c r="F64" i="8"/>
  <c r="F70" i="8" s="1"/>
  <c r="E64" i="8"/>
  <c r="E72" i="8" s="1"/>
  <c r="D64" i="8"/>
  <c r="D71" i="8" s="1"/>
  <c r="C64" i="8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A32" i="8"/>
  <c r="W32" i="8"/>
  <c r="K32" i="8"/>
  <c r="G32" i="8"/>
  <c r="X28" i="8"/>
  <c r="T28" i="8"/>
  <c r="T32" i="8" s="1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Z28" i="8" s="1"/>
  <c r="Y25" i="8"/>
  <c r="X25" i="8"/>
  <c r="W25" i="8"/>
  <c r="V25" i="8"/>
  <c r="V28" i="8" s="1"/>
  <c r="U25" i="8"/>
  <c r="T25" i="8"/>
  <c r="S25" i="8"/>
  <c r="R25" i="8"/>
  <c r="R28" i="8" s="1"/>
  <c r="Q25" i="8"/>
  <c r="P25" i="8"/>
  <c r="P28" i="8" s="1"/>
  <c r="P32" i="8" s="1"/>
  <c r="O25" i="8"/>
  <c r="N25" i="8"/>
  <c r="N28" i="8" s="1"/>
  <c r="M25" i="8"/>
  <c r="L25" i="8"/>
  <c r="L28" i="8" s="1"/>
  <c r="L32" i="8" s="1"/>
  <c r="K25" i="8"/>
  <c r="J25" i="8"/>
  <c r="J28" i="8" s="1"/>
  <c r="I25" i="8"/>
  <c r="H25" i="8"/>
  <c r="H28" i="8" s="1"/>
  <c r="H32" i="8" s="1"/>
  <c r="G25" i="8"/>
  <c r="F25" i="8"/>
  <c r="F28" i="8" s="1"/>
  <c r="E25" i="8"/>
  <c r="D25" i="8"/>
  <c r="D28" i="8" s="1"/>
  <c r="D32" i="8" s="1"/>
  <c r="C25" i="8"/>
  <c r="AA24" i="8"/>
  <c r="AA28" i="8" s="1"/>
  <c r="Z24" i="8"/>
  <c r="Y24" i="8"/>
  <c r="Y28" i="8" s="1"/>
  <c r="Y32" i="8" s="1"/>
  <c r="X24" i="8"/>
  <c r="W24" i="8"/>
  <c r="W28" i="8" s="1"/>
  <c r="V24" i="8"/>
  <c r="U24" i="8"/>
  <c r="U28" i="8" s="1"/>
  <c r="U32" i="8" s="1"/>
  <c r="T24" i="8"/>
  <c r="S24" i="8"/>
  <c r="S28" i="8" s="1"/>
  <c r="S32" i="8" s="1"/>
  <c r="R24" i="8"/>
  <c r="Q24" i="8"/>
  <c r="Q28" i="8" s="1"/>
  <c r="Q32" i="8" s="1"/>
  <c r="P24" i="8"/>
  <c r="O24" i="8"/>
  <c r="O28" i="8" s="1"/>
  <c r="O32" i="8" s="1"/>
  <c r="N24" i="8"/>
  <c r="M24" i="8"/>
  <c r="M28" i="8" s="1"/>
  <c r="M32" i="8" s="1"/>
  <c r="L24" i="8"/>
  <c r="K24" i="8"/>
  <c r="K28" i="8" s="1"/>
  <c r="J24" i="8"/>
  <c r="I24" i="8"/>
  <c r="I28" i="8" s="1"/>
  <c r="I32" i="8" s="1"/>
  <c r="H24" i="8"/>
  <c r="G24" i="8"/>
  <c r="G28" i="8" s="1"/>
  <c r="F24" i="8"/>
  <c r="E24" i="8"/>
  <c r="E28" i="8" s="1"/>
  <c r="E32" i="8" s="1"/>
  <c r="D24" i="8"/>
  <c r="C24" i="8"/>
  <c r="C28" i="8" s="1"/>
  <c r="C32" i="8" s="1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9" i="7"/>
  <c r="S99" i="7"/>
  <c r="K99" i="7"/>
  <c r="C99" i="7"/>
  <c r="AA98" i="7"/>
  <c r="Z98" i="7"/>
  <c r="Y98" i="7"/>
  <c r="X98" i="7"/>
  <c r="W98" i="7"/>
  <c r="V98" i="7"/>
  <c r="U98" i="7"/>
  <c r="U99" i="7" s="1"/>
  <c r="T98" i="7"/>
  <c r="S98" i="7"/>
  <c r="R98" i="7"/>
  <c r="Q98" i="7"/>
  <c r="P98" i="7"/>
  <c r="O98" i="7"/>
  <c r="N98" i="7"/>
  <c r="M98" i="7"/>
  <c r="M99" i="7" s="1"/>
  <c r="L98" i="7"/>
  <c r="K98" i="7"/>
  <c r="J98" i="7"/>
  <c r="I98" i="7"/>
  <c r="H98" i="7"/>
  <c r="G98" i="7"/>
  <c r="F98" i="7"/>
  <c r="E98" i="7"/>
  <c r="E99" i="7" s="1"/>
  <c r="D98" i="7"/>
  <c r="C98" i="7"/>
  <c r="B98" i="7"/>
  <c r="AA97" i="7"/>
  <c r="Z97" i="7"/>
  <c r="Z99" i="7" s="1"/>
  <c r="Y97" i="7"/>
  <c r="Y99" i="7" s="1"/>
  <c r="X97" i="7"/>
  <c r="X99" i="7" s="1"/>
  <c r="W97" i="7"/>
  <c r="W99" i="7" s="1"/>
  <c r="V97" i="7"/>
  <c r="V99" i="7" s="1"/>
  <c r="U97" i="7"/>
  <c r="T97" i="7"/>
  <c r="T99" i="7" s="1"/>
  <c r="S97" i="7"/>
  <c r="R97" i="7"/>
  <c r="R99" i="7" s="1"/>
  <c r="Q97" i="7"/>
  <c r="Q99" i="7" s="1"/>
  <c r="P97" i="7"/>
  <c r="P99" i="7" s="1"/>
  <c r="O97" i="7"/>
  <c r="O99" i="7" s="1"/>
  <c r="N97" i="7"/>
  <c r="N99" i="7" s="1"/>
  <c r="M97" i="7"/>
  <c r="L97" i="7"/>
  <c r="L99" i="7" s="1"/>
  <c r="K97" i="7"/>
  <c r="J97" i="7"/>
  <c r="J99" i="7" s="1"/>
  <c r="I97" i="7"/>
  <c r="I99" i="7" s="1"/>
  <c r="H97" i="7"/>
  <c r="H99" i="7" s="1"/>
  <c r="G97" i="7"/>
  <c r="G99" i="7" s="1"/>
  <c r="F97" i="7"/>
  <c r="F99" i="7" s="1"/>
  <c r="E97" i="7"/>
  <c r="D97" i="7"/>
  <c r="D99" i="7" s="1"/>
  <c r="C97" i="7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A72" i="7"/>
  <c r="U72" i="7"/>
  <c r="S72" i="7"/>
  <c r="M72" i="7"/>
  <c r="K72" i="7"/>
  <c r="E72" i="7"/>
  <c r="C72" i="7"/>
  <c r="U71" i="7"/>
  <c r="M71" i="7"/>
  <c r="E71" i="7"/>
  <c r="Y70" i="7"/>
  <c r="W70" i="7"/>
  <c r="Q70" i="7"/>
  <c r="O70" i="7"/>
  <c r="I70" i="7"/>
  <c r="G70" i="7"/>
  <c r="Y69" i="7"/>
  <c r="Q69" i="7"/>
  <c r="I69" i="7"/>
  <c r="AA68" i="7"/>
  <c r="Y67" i="7"/>
  <c r="X67" i="7"/>
  <c r="U67" i="7"/>
  <c r="T67" i="7"/>
  <c r="Q67" i="7"/>
  <c r="P67" i="7"/>
  <c r="M67" i="7"/>
  <c r="L67" i="7"/>
  <c r="I67" i="7"/>
  <c r="H67" i="7"/>
  <c r="E67" i="7"/>
  <c r="D67" i="7"/>
  <c r="AA64" i="7"/>
  <c r="AA71" i="7" s="1"/>
  <c r="Z64" i="7"/>
  <c r="Z67" i="7" s="1"/>
  <c r="Y64" i="7"/>
  <c r="Y72" i="7" s="1"/>
  <c r="X64" i="7"/>
  <c r="W64" i="7"/>
  <c r="W69" i="7" s="1"/>
  <c r="V64" i="7"/>
  <c r="U64" i="7"/>
  <c r="U70" i="7" s="1"/>
  <c r="T64" i="7"/>
  <c r="S64" i="7"/>
  <c r="S71" i="7" s="1"/>
  <c r="R64" i="7"/>
  <c r="Q64" i="7"/>
  <c r="Q72" i="7" s="1"/>
  <c r="P64" i="7"/>
  <c r="O64" i="7"/>
  <c r="O69" i="7" s="1"/>
  <c r="N64" i="7"/>
  <c r="M64" i="7"/>
  <c r="M70" i="7" s="1"/>
  <c r="L64" i="7"/>
  <c r="K64" i="7"/>
  <c r="K71" i="7" s="1"/>
  <c r="J64" i="7"/>
  <c r="I64" i="7"/>
  <c r="I72" i="7" s="1"/>
  <c r="H64" i="7"/>
  <c r="G64" i="7"/>
  <c r="G69" i="7" s="1"/>
  <c r="F64" i="7"/>
  <c r="E64" i="7"/>
  <c r="E70" i="7" s="1"/>
  <c r="D64" i="7"/>
  <c r="C64" i="7"/>
  <c r="C71" i="7" s="1"/>
  <c r="B64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V32" i="7"/>
  <c r="F32" i="7"/>
  <c r="AA28" i="7"/>
  <c r="W28" i="7"/>
  <c r="S28" i="7"/>
  <c r="O28" i="7"/>
  <c r="O32" i="7" s="1"/>
  <c r="K28" i="7"/>
  <c r="G28" i="7"/>
  <c r="C28" i="7"/>
  <c r="AA26" i="7"/>
  <c r="Z26" i="7"/>
  <c r="Y26" i="7"/>
  <c r="X26" i="7"/>
  <c r="X28" i="7" s="1"/>
  <c r="X32" i="7" s="1"/>
  <c r="W26" i="7"/>
  <c r="V26" i="7"/>
  <c r="U26" i="7"/>
  <c r="T26" i="7"/>
  <c r="T28" i="7" s="1"/>
  <c r="T32" i="7" s="1"/>
  <c r="S26" i="7"/>
  <c r="R26" i="7"/>
  <c r="Q26" i="7"/>
  <c r="P26" i="7"/>
  <c r="P28" i="7" s="1"/>
  <c r="P32" i="7" s="1"/>
  <c r="O26" i="7"/>
  <c r="N26" i="7"/>
  <c r="M26" i="7"/>
  <c r="L26" i="7"/>
  <c r="L28" i="7" s="1"/>
  <c r="L32" i="7" s="1"/>
  <c r="K26" i="7"/>
  <c r="J26" i="7"/>
  <c r="I26" i="7"/>
  <c r="H26" i="7"/>
  <c r="H28" i="7" s="1"/>
  <c r="H32" i="7" s="1"/>
  <c r="G26" i="7"/>
  <c r="F26" i="7"/>
  <c r="E26" i="7"/>
  <c r="D26" i="7"/>
  <c r="D28" i="7" s="1"/>
  <c r="D32" i="7" s="1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Z24" i="7"/>
  <c r="Z28" i="7" s="1"/>
  <c r="Z32" i="7" s="1"/>
  <c r="Y24" i="7"/>
  <c r="Y28" i="7" s="1"/>
  <c r="Y32" i="7" s="1"/>
  <c r="X24" i="7"/>
  <c r="W24" i="7"/>
  <c r="V24" i="7"/>
  <c r="V28" i="7" s="1"/>
  <c r="U24" i="7"/>
  <c r="U28" i="7" s="1"/>
  <c r="U32" i="7" s="1"/>
  <c r="T24" i="7"/>
  <c r="S24" i="7"/>
  <c r="R24" i="7"/>
  <c r="R28" i="7" s="1"/>
  <c r="R32" i="7" s="1"/>
  <c r="Q24" i="7"/>
  <c r="Q28" i="7" s="1"/>
  <c r="Q32" i="7" s="1"/>
  <c r="P24" i="7"/>
  <c r="O24" i="7"/>
  <c r="N24" i="7"/>
  <c r="N28" i="7" s="1"/>
  <c r="N32" i="7" s="1"/>
  <c r="M24" i="7"/>
  <c r="M28" i="7" s="1"/>
  <c r="M32" i="7" s="1"/>
  <c r="L24" i="7"/>
  <c r="K24" i="7"/>
  <c r="J24" i="7"/>
  <c r="J28" i="7" s="1"/>
  <c r="J32" i="7" s="1"/>
  <c r="I24" i="7"/>
  <c r="I28" i="7" s="1"/>
  <c r="I32" i="7" s="1"/>
  <c r="H24" i="7"/>
  <c r="G24" i="7"/>
  <c r="F24" i="7"/>
  <c r="F28" i="7" s="1"/>
  <c r="E24" i="7"/>
  <c r="E28" i="7" s="1"/>
  <c r="E32" i="7" s="1"/>
  <c r="D24" i="7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J72" i="7" l="1"/>
  <c r="J70" i="7"/>
  <c r="J71" i="7"/>
  <c r="J69" i="7"/>
  <c r="J67" i="7"/>
  <c r="J68" i="7"/>
  <c r="S32" i="7"/>
  <c r="B72" i="7"/>
  <c r="B70" i="7"/>
  <c r="B71" i="7"/>
  <c r="B69" i="7"/>
  <c r="B67" i="7"/>
  <c r="B68" i="7"/>
  <c r="N72" i="7"/>
  <c r="N70" i="7"/>
  <c r="N71" i="7"/>
  <c r="N69" i="7"/>
  <c r="N68" i="7"/>
  <c r="N67" i="7"/>
  <c r="N74" i="7" s="1"/>
  <c r="V72" i="7"/>
  <c r="V70" i="7"/>
  <c r="V71" i="7"/>
  <c r="V69" i="7"/>
  <c r="V67" i="7"/>
  <c r="V68" i="7"/>
  <c r="C32" i="7"/>
  <c r="G32" i="7"/>
  <c r="W32" i="7"/>
  <c r="F72" i="7"/>
  <c r="F70" i="7"/>
  <c r="F71" i="7"/>
  <c r="F69" i="7"/>
  <c r="F68" i="7"/>
  <c r="F67" i="7"/>
  <c r="F74" i="7" s="1"/>
  <c r="R72" i="7"/>
  <c r="R70" i="7"/>
  <c r="R71" i="7"/>
  <c r="R69" i="7"/>
  <c r="R67" i="7"/>
  <c r="R68" i="7"/>
  <c r="K32" i="7"/>
  <c r="AA32" i="7"/>
  <c r="K68" i="7"/>
  <c r="AA69" i="7"/>
  <c r="G71" i="7"/>
  <c r="C71" i="8"/>
  <c r="C69" i="8"/>
  <c r="C67" i="8"/>
  <c r="G72" i="8"/>
  <c r="G71" i="8"/>
  <c r="G69" i="8"/>
  <c r="G67" i="8"/>
  <c r="K72" i="8"/>
  <c r="K71" i="8"/>
  <c r="K69" i="8"/>
  <c r="K67" i="8"/>
  <c r="O72" i="8"/>
  <c r="O71" i="8"/>
  <c r="O69" i="8"/>
  <c r="O67" i="8"/>
  <c r="S72" i="8"/>
  <c r="S71" i="8"/>
  <c r="S69" i="8"/>
  <c r="S67" i="8"/>
  <c r="W72" i="8"/>
  <c r="W71" i="8"/>
  <c r="W69" i="8"/>
  <c r="W67" i="8"/>
  <c r="AA72" i="8"/>
  <c r="AA71" i="8"/>
  <c r="AA69" i="8"/>
  <c r="AA67" i="8"/>
  <c r="I74" i="8"/>
  <c r="K68" i="8"/>
  <c r="AA68" i="8"/>
  <c r="K70" i="8"/>
  <c r="AA70" i="8"/>
  <c r="G68" i="7"/>
  <c r="S68" i="7"/>
  <c r="C69" i="7"/>
  <c r="S69" i="7"/>
  <c r="O71" i="7"/>
  <c r="D71" i="7"/>
  <c r="D69" i="7"/>
  <c r="D72" i="7"/>
  <c r="D70" i="7"/>
  <c r="H71" i="7"/>
  <c r="H69" i="7"/>
  <c r="H72" i="7"/>
  <c r="H70" i="7"/>
  <c r="L71" i="7"/>
  <c r="L69" i="7"/>
  <c r="L72" i="7"/>
  <c r="L70" i="7"/>
  <c r="P71" i="7"/>
  <c r="P69" i="7"/>
  <c r="P72" i="7"/>
  <c r="P74" i="7" s="1"/>
  <c r="P70" i="7"/>
  <c r="T71" i="7"/>
  <c r="T69" i="7"/>
  <c r="T74" i="7" s="1"/>
  <c r="T72" i="7"/>
  <c r="T70" i="7"/>
  <c r="X71" i="7"/>
  <c r="X69" i="7"/>
  <c r="X72" i="7"/>
  <c r="X70" i="7"/>
  <c r="D68" i="7"/>
  <c r="D74" i="7" s="1"/>
  <c r="H68" i="7"/>
  <c r="H74" i="7" s="1"/>
  <c r="L68" i="7"/>
  <c r="L74" i="7" s="1"/>
  <c r="P68" i="7"/>
  <c r="T68" i="7"/>
  <c r="X68" i="7"/>
  <c r="X74" i="7" s="1"/>
  <c r="E69" i="7"/>
  <c r="M69" i="7"/>
  <c r="U69" i="7"/>
  <c r="C70" i="7"/>
  <c r="K70" i="7"/>
  <c r="S70" i="7"/>
  <c r="AA70" i="7"/>
  <c r="I71" i="7"/>
  <c r="Q71" i="7"/>
  <c r="Y71" i="7"/>
  <c r="G72" i="7"/>
  <c r="O72" i="7"/>
  <c r="W72" i="7"/>
  <c r="F32" i="8"/>
  <c r="J32" i="8"/>
  <c r="N32" i="8"/>
  <c r="R32" i="8"/>
  <c r="V32" i="8"/>
  <c r="Z32" i="8"/>
  <c r="X32" i="8"/>
  <c r="O68" i="8"/>
  <c r="O70" i="8"/>
  <c r="Z72" i="7"/>
  <c r="Z70" i="7"/>
  <c r="Z68" i="7"/>
  <c r="Z74" i="7" s="1"/>
  <c r="Z71" i="7"/>
  <c r="Z69" i="7"/>
  <c r="C68" i="7"/>
  <c r="O68" i="7"/>
  <c r="W68" i="7"/>
  <c r="K69" i="7"/>
  <c r="W71" i="7"/>
  <c r="C67" i="7"/>
  <c r="G67" i="7"/>
  <c r="K67" i="7"/>
  <c r="O67" i="7"/>
  <c r="O74" i="7" s="1"/>
  <c r="S67" i="7"/>
  <c r="W67" i="7"/>
  <c r="AA67" i="7"/>
  <c r="AA74" i="7" s="1"/>
  <c r="E68" i="7"/>
  <c r="E74" i="7" s="1"/>
  <c r="I68" i="7"/>
  <c r="I74" i="7" s="1"/>
  <c r="M68" i="7"/>
  <c r="M74" i="7" s="1"/>
  <c r="Q68" i="7"/>
  <c r="U68" i="7"/>
  <c r="U74" i="7" s="1"/>
  <c r="Y68" i="7"/>
  <c r="Y74" i="7" s="1"/>
  <c r="C68" i="8"/>
  <c r="S68" i="8"/>
  <c r="C70" i="8"/>
  <c r="S70" i="8"/>
  <c r="C72" i="8"/>
  <c r="D68" i="8"/>
  <c r="H68" i="8"/>
  <c r="L68" i="8"/>
  <c r="P68" i="8"/>
  <c r="T68" i="8"/>
  <c r="X68" i="8"/>
  <c r="D70" i="8"/>
  <c r="H70" i="8"/>
  <c r="L70" i="8"/>
  <c r="P70" i="8"/>
  <c r="T70" i="8"/>
  <c r="X70" i="8"/>
  <c r="D72" i="8"/>
  <c r="L72" i="8"/>
  <c r="T72" i="8"/>
  <c r="O32" i="9"/>
  <c r="B71" i="9"/>
  <c r="B69" i="9"/>
  <c r="B67" i="9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B68" i="9"/>
  <c r="R68" i="9"/>
  <c r="N70" i="9"/>
  <c r="J72" i="9"/>
  <c r="Z72" i="9"/>
  <c r="E68" i="8"/>
  <c r="E74" i="8" s="1"/>
  <c r="I68" i="8"/>
  <c r="M68" i="8"/>
  <c r="Q68" i="8"/>
  <c r="Q74" i="8" s="1"/>
  <c r="U68" i="8"/>
  <c r="U74" i="8" s="1"/>
  <c r="Y68" i="8"/>
  <c r="Y74" i="8" s="1"/>
  <c r="E70" i="8"/>
  <c r="I70" i="8"/>
  <c r="M70" i="8"/>
  <c r="M74" i="8" s="1"/>
  <c r="Q70" i="8"/>
  <c r="U70" i="8"/>
  <c r="Y70" i="8"/>
  <c r="C32" i="9"/>
  <c r="S32" i="9"/>
  <c r="F68" i="9"/>
  <c r="V68" i="9"/>
  <c r="B70" i="9"/>
  <c r="R70" i="9"/>
  <c r="N72" i="9"/>
  <c r="B99" i="9"/>
  <c r="F99" i="9"/>
  <c r="J99" i="9"/>
  <c r="N99" i="9"/>
  <c r="R99" i="9"/>
  <c r="V99" i="9"/>
  <c r="Z99" i="9"/>
  <c r="D67" i="8"/>
  <c r="H67" i="8"/>
  <c r="L67" i="8"/>
  <c r="L74" i="8" s="1"/>
  <c r="P67" i="8"/>
  <c r="P74" i="8" s="1"/>
  <c r="T67" i="8"/>
  <c r="X67" i="8"/>
  <c r="B68" i="8"/>
  <c r="B74" i="8" s="1"/>
  <c r="F68" i="8"/>
  <c r="F74" i="8" s="1"/>
  <c r="J68" i="8"/>
  <c r="J74" i="8" s="1"/>
  <c r="N68" i="8"/>
  <c r="N74" i="8" s="1"/>
  <c r="R68" i="8"/>
  <c r="R74" i="8" s="1"/>
  <c r="V68" i="8"/>
  <c r="V74" i="8" s="1"/>
  <c r="Z68" i="8"/>
  <c r="Z74" i="8" s="1"/>
  <c r="D69" i="8"/>
  <c r="H69" i="8"/>
  <c r="L69" i="8"/>
  <c r="P69" i="8"/>
  <c r="T69" i="8"/>
  <c r="X69" i="8"/>
  <c r="B70" i="8"/>
  <c r="H71" i="8"/>
  <c r="P71" i="8"/>
  <c r="X71" i="8"/>
  <c r="G32" i="9"/>
  <c r="W32" i="9"/>
  <c r="J68" i="9"/>
  <c r="Z68" i="9"/>
  <c r="F70" i="9"/>
  <c r="V70" i="9"/>
  <c r="B72" i="9"/>
  <c r="R72" i="9"/>
  <c r="E67" i="9"/>
  <c r="I67" i="9"/>
  <c r="M67" i="9"/>
  <c r="Q67" i="9"/>
  <c r="Q74" i="9" s="1"/>
  <c r="U67" i="9"/>
  <c r="Y67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P68" i="9"/>
  <c r="T68" i="9"/>
  <c r="T74" i="9" s="1"/>
  <c r="X68" i="9"/>
  <c r="X74" i="9" s="1"/>
  <c r="D70" i="9"/>
  <c r="H70" i="9"/>
  <c r="L70" i="9"/>
  <c r="P70" i="9"/>
  <c r="P74" i="9" s="1"/>
  <c r="T70" i="9"/>
  <c r="X70" i="9"/>
  <c r="C67" i="9"/>
  <c r="C74" i="9" s="1"/>
  <c r="G67" i="9"/>
  <c r="K67" i="9"/>
  <c r="O67" i="9"/>
  <c r="S67" i="9"/>
  <c r="S74" i="9" s="1"/>
  <c r="W67" i="9"/>
  <c r="AA67" i="9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B74" i="9" l="1"/>
  <c r="O74" i="9"/>
  <c r="M74" i="9"/>
  <c r="X74" i="8"/>
  <c r="H74" i="8"/>
  <c r="V74" i="9"/>
  <c r="F74" i="9"/>
  <c r="Q74" i="7"/>
  <c r="K74" i="7"/>
  <c r="AA74" i="8"/>
  <c r="W74" i="8"/>
  <c r="S74" i="8"/>
  <c r="O74" i="8"/>
  <c r="K74" i="8"/>
  <c r="G74" i="8"/>
  <c r="C74" i="8"/>
  <c r="R74" i="9"/>
  <c r="AA74" i="9"/>
  <c r="K74" i="9"/>
  <c r="L74" i="9"/>
  <c r="Y74" i="9"/>
  <c r="I74" i="9"/>
  <c r="T74" i="8"/>
  <c r="D74" i="8"/>
  <c r="Z74" i="9"/>
  <c r="J74" i="9"/>
  <c r="W74" i="7"/>
  <c r="G74" i="7"/>
  <c r="W74" i="9"/>
  <c r="G74" i="9"/>
  <c r="U74" i="9"/>
  <c r="E74" i="9"/>
  <c r="N74" i="9"/>
  <c r="S74" i="7"/>
  <c r="C74" i="7"/>
  <c r="R74" i="7"/>
  <c r="V74" i="7"/>
  <c r="B74" i="7"/>
  <c r="J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<sst xmlns="http://schemas.openxmlformats.org/spreadsheetml/2006/main" count="1660" uniqueCount="104">
  <si>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</si>
  <si>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</si>
  <si>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</si>
  <si>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</si>
  <si>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</si>
  <si>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</si>
  <si>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</si>
  <si>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</si>
  <si>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</si>
  <si>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</si>
  <si>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</si>
  <si>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</si>
  <si>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</si>
  <si>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</si>
  <si>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</si>
  <si>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</si>
  <si>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</si>
  <si>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</si>
  <si>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</si>
  <si>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</si>
  <si>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</si>
  <si>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</si>
  <si>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</si>
  <si>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</si>
  <si>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</si>
  <si>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</si>
  <si>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</si>
  <si>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</si>
  <si>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</si>
  <si>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</si>
  <si>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</si>
  <si>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</si>
  <si>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</si>
  <si>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</si>
  <si>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</si>
  <si>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</si>
  <si>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</si>
  <si>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</si>
  <si>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</si>
  <si>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</si>
  <si>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</si>
  <si>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</si>
  <si>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</si>
  <si>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</si>
  <si>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</si>
  <si>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</si>
  <si>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</si>
  <si>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</si>
  <si>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</si>
  <si>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</si>
  <si>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</si>
  <si>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</si>
  <si>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</si>
  <si>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</si>
  <si>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</si>
  <si>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</si>
  <si>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</si>
  <si>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</si>
  <si>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</si>
  <si>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</si>
  <si>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</si>
  <si>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</si>
  <si>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</si>
  <si>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</si>
  <si>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</si>
  <si>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</si>
  <si>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</si>
  <si>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</si>
  <si>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</si>
  <si>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</si>
  <si>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</si>
  <si>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</si>
  <si>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</si>
  <si>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</si>
  <si>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</si>
  <si>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</si>
  <si>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</si>
  <si>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</si>
  <si>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</si>
  <si>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</si>
  <si>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</si>
  <si>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</si>
  <si>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</si>
  <si>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</si>
  <si>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</si>
  <si>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</si>
  <si>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</si>
  <si>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</si>
  <si>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</si>
  <si>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</si>
  <si>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</si>
  <si>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</si>
  <si>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</si>
  <si>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</si>
  <si>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</si>
  <si>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</si>
  <si>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</si>
  <si>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</si>
  <si>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</si>
  <si>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</si>
  <si>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Aberdeen City (S12000033), Persons</t>
  </si>
  <si>
    <t>© Crown Copyright 2020</t>
  </si>
  <si>
    <t>Summary table for Aberdeen City (S12000033), Females</t>
  </si>
  <si>
    <t>Summary table for Aberdeen City (S12000033),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</si>
</sst>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0" fontId="7" fillId="2" borderId="0" xfId="0" applyFont="1" applyFill="1"/>
    <xf numFmtId="0" fontId="6" fillId="2" borderId="0" xfId="0" applyFont="1" applyFill="1"/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left" wrapText="1" inden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78" t="s">
        <v>99</v>
      </c>
      <c r="B1" s="78"/>
      <c r="C1" s="78"/>
      <c r="D1" s="78"/>
      <c r="E1" s="78"/>
    </row>
    <row r="2" spans="1:27" x14ac:dyDescent="0.3">
      <c r="A2" s="79" t="s">
        <v>100</v>
      </c>
      <c r="B2" s="79"/>
      <c r="C2" s="79"/>
      <c r="D2" s="79"/>
      <c r="E2" s="79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80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80" t="s">
        <v>1</v>
      </c>
    </row>
    <row r="5" spans="1:27" ht="15.75" customHeight="1" x14ac:dyDescent="0.3">
      <c r="A5" s="83" t="s">
        <v>81</v>
      </c>
      <c r="B5" s="83"/>
      <c r="C5" s="83"/>
      <c r="D5" s="83"/>
      <c r="E5" s="46"/>
      <c r="F5" s="46"/>
      <c r="G5" s="46"/>
      <c r="H5" s="46"/>
      <c r="I5" s="46"/>
      <c r="J5" s="47"/>
      <c r="K5" s="47"/>
      <c r="L5" s="81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81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4" t="s">
        <v>54</v>
      </c>
      <c r="B10" s="84"/>
      <c r="C10" s="76">
        <v>227560</v>
      </c>
      <c r="D10" s="76">
        <v>227647</v>
      </c>
      <c r="E10" s="76">
        <v>227604</v>
      </c>
      <c r="F10" s="76">
        <v>227655</v>
      </c>
      <c r="G10" s="76">
        <v>227885</v>
      </c>
      <c r="H10" s="76">
        <v>228235</v>
      </c>
      <c r="I10" s="76">
        <v>228592</v>
      </c>
      <c r="J10" s="76">
        <v>228970</v>
      </c>
      <c r="K10" s="76">
        <v>229374</v>
      </c>
      <c r="L10" s="63">
        <v>229783</v>
      </c>
      <c r="M10" s="76">
        <v>230170</v>
      </c>
      <c r="N10" s="76">
        <v>230565</v>
      </c>
      <c r="O10" s="76">
        <v>230927</v>
      </c>
      <c r="P10" s="76">
        <v>231279</v>
      </c>
      <c r="Q10" s="76">
        <v>231586</v>
      </c>
      <c r="R10" s="76">
        <v>231884</v>
      </c>
      <c r="S10" s="76">
        <v>232141</v>
      </c>
      <c r="T10" s="76">
        <v>232362</v>
      </c>
      <c r="U10" s="76">
        <v>232521</v>
      </c>
      <c r="V10" s="76">
        <v>232611</v>
      </c>
      <c r="W10" s="76">
        <v>232697</v>
      </c>
      <c r="X10" s="76">
        <v>232739</v>
      </c>
      <c r="Y10" s="76">
        <v>232795</v>
      </c>
      <c r="Z10" s="76">
        <v>232843</v>
      </c>
      <c r="AA10" s="63">
        <v>232863</v>
      </c>
    </row>
    <row r="11" spans="1:27" ht="12.75" customHeight="1" x14ac:dyDescent="0.3">
      <c r="A11" s="6" t="s">
        <v>55</v>
      </c>
      <c r="B11" s="25"/>
      <c r="C11" s="76">
        <v>2322</v>
      </c>
      <c r="D11" s="76">
        <v>2326</v>
      </c>
      <c r="E11" s="76">
        <v>2286</v>
      </c>
      <c r="F11" s="76">
        <v>2256</v>
      </c>
      <c r="G11" s="76">
        <v>2230</v>
      </c>
      <c r="H11" s="76">
        <v>2210</v>
      </c>
      <c r="I11" s="76">
        <v>2191</v>
      </c>
      <c r="J11" s="76">
        <v>2169</v>
      </c>
      <c r="K11" s="76">
        <v>2151</v>
      </c>
      <c r="L11" s="63">
        <v>2139</v>
      </c>
      <c r="M11" s="76">
        <v>2125</v>
      </c>
      <c r="N11" s="76">
        <v>2113</v>
      </c>
      <c r="O11" s="76">
        <v>2116</v>
      </c>
      <c r="P11" s="76">
        <v>2113</v>
      </c>
      <c r="Q11" s="76">
        <v>2111</v>
      </c>
      <c r="R11" s="76">
        <v>2117</v>
      </c>
      <c r="S11" s="76">
        <v>2127</v>
      </c>
      <c r="T11" s="76">
        <v>2133</v>
      </c>
      <c r="U11" s="76">
        <v>2144</v>
      </c>
      <c r="V11" s="76">
        <v>2155</v>
      </c>
      <c r="W11" s="76">
        <v>2170</v>
      </c>
      <c r="X11" s="76">
        <v>2175</v>
      </c>
      <c r="Y11" s="76">
        <v>2181</v>
      </c>
      <c r="Z11" s="76">
        <v>2188</v>
      </c>
      <c r="AA11" s="63">
        <v>2189</v>
      </c>
    </row>
    <row r="12" spans="1:27" ht="12.75" customHeight="1" x14ac:dyDescent="0.3">
      <c r="A12" s="6" t="s">
        <v>56</v>
      </c>
      <c r="B12" s="25"/>
      <c r="C12" s="76">
        <v>2162</v>
      </c>
      <c r="D12" s="76">
        <v>2220</v>
      </c>
      <c r="E12" s="76">
        <v>2192</v>
      </c>
      <c r="F12" s="76">
        <v>2231</v>
      </c>
      <c r="G12" s="76">
        <v>2206</v>
      </c>
      <c r="H12" s="76">
        <v>2217</v>
      </c>
      <c r="I12" s="76">
        <v>2224</v>
      </c>
      <c r="J12" s="76">
        <v>2221</v>
      </c>
      <c r="K12" s="76">
        <v>2230</v>
      </c>
      <c r="L12" s="63">
        <v>2239</v>
      </c>
      <c r="M12" s="76">
        <v>2226</v>
      </c>
      <c r="N12" s="76">
        <v>2259</v>
      </c>
      <c r="O12" s="76">
        <v>2257</v>
      </c>
      <c r="P12" s="76">
        <v>2286</v>
      </c>
      <c r="Q12" s="76">
        <v>2271</v>
      </c>
      <c r="R12" s="76">
        <v>2274</v>
      </c>
      <c r="S12" s="76">
        <v>2291</v>
      </c>
      <c r="T12" s="76">
        <v>2349</v>
      </c>
      <c r="U12" s="76">
        <v>2372</v>
      </c>
      <c r="V12" s="76">
        <v>2365</v>
      </c>
      <c r="W12" s="76">
        <v>2411</v>
      </c>
      <c r="X12" s="76">
        <v>2392</v>
      </c>
      <c r="Y12" s="76">
        <v>2408</v>
      </c>
      <c r="Z12" s="76">
        <v>2434</v>
      </c>
      <c r="AA12" s="63">
        <v>2415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160</v>
      </c>
      <c r="D14" s="76">
        <f t="shared" ref="D14:AA14" si="0">D11-D12</f>
        <v>106</v>
      </c>
      <c r="E14" s="76">
        <f t="shared" si="0"/>
        <v>94</v>
      </c>
      <c r="F14" s="76">
        <f t="shared" si="0"/>
        <v>25</v>
      </c>
      <c r="G14" s="76">
        <f t="shared" si="0"/>
        <v>24</v>
      </c>
      <c r="H14" s="76">
        <f t="shared" si="0"/>
        <v>-7</v>
      </c>
      <c r="I14" s="76">
        <f t="shared" si="0"/>
        <v>-33</v>
      </c>
      <c r="J14" s="76">
        <f t="shared" si="0"/>
        <v>-52</v>
      </c>
      <c r="K14" s="76">
        <f t="shared" si="0"/>
        <v>-79</v>
      </c>
      <c r="L14" s="63">
        <f t="shared" si="0"/>
        <v>-100</v>
      </c>
      <c r="M14" s="76">
        <f t="shared" si="0"/>
        <v>-101</v>
      </c>
      <c r="N14" s="76">
        <f t="shared" si="0"/>
        <v>-146</v>
      </c>
      <c r="O14" s="76">
        <f t="shared" si="0"/>
        <v>-141</v>
      </c>
      <c r="P14" s="76">
        <f t="shared" si="0"/>
        <v>-173</v>
      </c>
      <c r="Q14" s="76">
        <f t="shared" si="0"/>
        <v>-160</v>
      </c>
      <c r="R14" s="76">
        <f t="shared" si="0"/>
        <v>-157</v>
      </c>
      <c r="S14" s="76">
        <f t="shared" si="0"/>
        <v>-164</v>
      </c>
      <c r="T14" s="76">
        <f t="shared" si="0"/>
        <v>-216</v>
      </c>
      <c r="U14" s="76">
        <f t="shared" si="0"/>
        <v>-228</v>
      </c>
      <c r="V14" s="76">
        <f t="shared" si="0"/>
        <v>-210</v>
      </c>
      <c r="W14" s="76">
        <f t="shared" si="0"/>
        <v>-241</v>
      </c>
      <c r="X14" s="76">
        <f t="shared" si="0"/>
        <v>-217</v>
      </c>
      <c r="Y14" s="76">
        <f t="shared" si="0"/>
        <v>-227</v>
      </c>
      <c r="Z14" s="76">
        <f t="shared" si="0"/>
        <v>-246</v>
      </c>
      <c r="AA14" s="63">
        <f t="shared" si="0"/>
        <v>-226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4" t="s">
        <v>58</v>
      </c>
      <c r="B16" s="84"/>
      <c r="C16" s="76">
        <v>3107</v>
      </c>
      <c r="D16" s="76">
        <v>3282</v>
      </c>
      <c r="E16" s="76">
        <v>3410</v>
      </c>
      <c r="F16" s="76">
        <v>3513</v>
      </c>
      <c r="G16" s="76">
        <v>3583</v>
      </c>
      <c r="H16" s="76">
        <v>3613</v>
      </c>
      <c r="I16" s="76">
        <v>3641</v>
      </c>
      <c r="J16" s="76">
        <v>3641</v>
      </c>
      <c r="K16" s="76">
        <v>3641</v>
      </c>
      <c r="L16" s="63">
        <v>3641</v>
      </c>
      <c r="M16" s="76">
        <v>3641</v>
      </c>
      <c r="N16" s="76">
        <v>3641</v>
      </c>
      <c r="O16" s="76">
        <v>3641</v>
      </c>
      <c r="P16" s="76">
        <v>3641</v>
      </c>
      <c r="Q16" s="76">
        <v>3641</v>
      </c>
      <c r="R16" s="76">
        <v>3641</v>
      </c>
      <c r="S16" s="76">
        <v>3641</v>
      </c>
      <c r="T16" s="76">
        <v>3641</v>
      </c>
      <c r="U16" s="76">
        <v>3641</v>
      </c>
      <c r="V16" s="76">
        <v>3641</v>
      </c>
      <c r="W16" s="76">
        <v>3641</v>
      </c>
      <c r="X16" s="76">
        <v>3641</v>
      </c>
      <c r="Y16" s="76">
        <v>3641</v>
      </c>
      <c r="Z16" s="76">
        <v>3641</v>
      </c>
      <c r="AA16" s="63">
        <v>3641</v>
      </c>
    </row>
    <row r="17" spans="1:27" ht="12.75" customHeight="1" x14ac:dyDescent="0.3">
      <c r="A17" s="84" t="s">
        <v>83</v>
      </c>
      <c r="B17" s="84"/>
      <c r="C17" s="76">
        <v>2895</v>
      </c>
      <c r="D17" s="76">
        <v>2869</v>
      </c>
      <c r="E17" s="76">
        <v>2854</v>
      </c>
      <c r="F17" s="76">
        <v>2833</v>
      </c>
      <c r="G17" s="76">
        <v>2825</v>
      </c>
      <c r="H17" s="76">
        <v>2823</v>
      </c>
      <c r="I17" s="76">
        <v>2808</v>
      </c>
      <c r="J17" s="76">
        <v>2797</v>
      </c>
      <c r="K17" s="76">
        <v>2793</v>
      </c>
      <c r="L17" s="63">
        <v>2791</v>
      </c>
      <c r="M17" s="76">
        <v>2786</v>
      </c>
      <c r="N17" s="76">
        <v>2787</v>
      </c>
      <c r="O17" s="76">
        <v>2786</v>
      </c>
      <c r="P17" s="76">
        <v>2789</v>
      </c>
      <c r="Q17" s="76">
        <v>2781</v>
      </c>
      <c r="R17" s="76">
        <v>2772</v>
      </c>
      <c r="S17" s="76">
        <v>2770</v>
      </c>
      <c r="T17" s="76">
        <v>2770</v>
      </c>
      <c r="U17" s="76">
        <v>2757</v>
      </c>
      <c r="V17" s="76">
        <v>2745</v>
      </c>
      <c r="W17" s="76">
        <v>2733</v>
      </c>
      <c r="X17" s="76">
        <v>2722</v>
      </c>
      <c r="Y17" s="76">
        <v>2715</v>
      </c>
      <c r="Z17" s="76">
        <v>2706</v>
      </c>
      <c r="AA17" s="63">
        <v>2697</v>
      </c>
    </row>
    <row r="18" spans="1:27" ht="12.75" customHeight="1" x14ac:dyDescent="0.3">
      <c r="A18" s="6" t="s">
        <v>97</v>
      </c>
      <c r="B18" s="6"/>
      <c r="C18" s="76">
        <v>6005</v>
      </c>
      <c r="D18" s="76">
        <v>5789</v>
      </c>
      <c r="E18" s="76">
        <v>5610</v>
      </c>
      <c r="F18" s="76">
        <v>5599</v>
      </c>
      <c r="G18" s="76">
        <v>5589</v>
      </c>
      <c r="H18" s="76">
        <v>5613</v>
      </c>
      <c r="I18" s="76">
        <v>5595</v>
      </c>
      <c r="J18" s="76">
        <v>5599</v>
      </c>
      <c r="K18" s="76">
        <v>5625</v>
      </c>
      <c r="L18" s="63">
        <v>5627</v>
      </c>
      <c r="M18" s="76">
        <v>5659</v>
      </c>
      <c r="N18" s="76">
        <v>5658</v>
      </c>
      <c r="O18" s="76">
        <v>5647</v>
      </c>
      <c r="P18" s="76">
        <v>5640</v>
      </c>
      <c r="Q18" s="76">
        <v>5634</v>
      </c>
      <c r="R18" s="76">
        <v>5627</v>
      </c>
      <c r="S18" s="76">
        <v>5605</v>
      </c>
      <c r="T18" s="76">
        <v>5579</v>
      </c>
      <c r="U18" s="76">
        <v>5544</v>
      </c>
      <c r="V18" s="76">
        <v>5520</v>
      </c>
      <c r="W18" s="76">
        <v>5509</v>
      </c>
      <c r="X18" s="76">
        <v>5496</v>
      </c>
      <c r="Y18" s="76">
        <v>5482</v>
      </c>
      <c r="Z18" s="76">
        <v>5470</v>
      </c>
      <c r="AA18" s="63">
        <v>5454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4" t="s">
        <v>59</v>
      </c>
      <c r="B20" s="84"/>
      <c r="C20" s="76">
        <v>1845</v>
      </c>
      <c r="D20" s="76">
        <v>1880</v>
      </c>
      <c r="E20" s="76">
        <v>1873</v>
      </c>
      <c r="F20" s="76">
        <v>1855</v>
      </c>
      <c r="G20" s="76">
        <v>1861</v>
      </c>
      <c r="H20" s="76">
        <v>1854</v>
      </c>
      <c r="I20" s="76">
        <v>1851</v>
      </c>
      <c r="J20" s="76">
        <v>1851</v>
      </c>
      <c r="K20" s="76">
        <v>1851</v>
      </c>
      <c r="L20" s="63">
        <v>1851</v>
      </c>
      <c r="M20" s="76">
        <v>1851</v>
      </c>
      <c r="N20" s="76">
        <v>1851</v>
      </c>
      <c r="O20" s="76">
        <v>1851</v>
      </c>
      <c r="P20" s="76">
        <v>1851</v>
      </c>
      <c r="Q20" s="76">
        <v>1851</v>
      </c>
      <c r="R20" s="76">
        <v>1851</v>
      </c>
      <c r="S20" s="76">
        <v>1851</v>
      </c>
      <c r="T20" s="76">
        <v>1851</v>
      </c>
      <c r="U20" s="76">
        <v>1851</v>
      </c>
      <c r="V20" s="76">
        <v>1851</v>
      </c>
      <c r="W20" s="76">
        <v>1851</v>
      </c>
      <c r="X20" s="76">
        <v>1851</v>
      </c>
      <c r="Y20" s="76">
        <v>1851</v>
      </c>
      <c r="Z20" s="76">
        <v>1851</v>
      </c>
      <c r="AA20" s="63">
        <v>1851</v>
      </c>
    </row>
    <row r="21" spans="1:27" ht="12.75" customHeight="1" x14ac:dyDescent="0.3">
      <c r="A21" s="84" t="s">
        <v>84</v>
      </c>
      <c r="B21" s="84"/>
      <c r="C21" s="76">
        <v>2478</v>
      </c>
      <c r="D21" s="76">
        <v>2538</v>
      </c>
      <c r="E21" s="76">
        <v>2545</v>
      </c>
      <c r="F21" s="76">
        <v>2509</v>
      </c>
      <c r="G21" s="76">
        <v>2461</v>
      </c>
      <c r="H21" s="76">
        <v>2468</v>
      </c>
      <c r="I21" s="76">
        <v>2467</v>
      </c>
      <c r="J21" s="76">
        <v>2455</v>
      </c>
      <c r="K21" s="76">
        <v>2441</v>
      </c>
      <c r="L21" s="63">
        <v>2438</v>
      </c>
      <c r="M21" s="76">
        <v>2441</v>
      </c>
      <c r="N21" s="76">
        <v>2439</v>
      </c>
      <c r="O21" s="76">
        <v>2441</v>
      </c>
      <c r="P21" s="76">
        <v>2444</v>
      </c>
      <c r="Q21" s="76">
        <v>2448</v>
      </c>
      <c r="R21" s="76">
        <v>2461</v>
      </c>
      <c r="S21" s="76">
        <v>2463</v>
      </c>
      <c r="T21" s="76">
        <v>2463</v>
      </c>
      <c r="U21" s="76">
        <v>2467</v>
      </c>
      <c r="V21" s="76">
        <v>2459</v>
      </c>
      <c r="W21" s="76">
        <v>2458</v>
      </c>
      <c r="X21" s="76">
        <v>2449</v>
      </c>
      <c r="Y21" s="76">
        <v>2443</v>
      </c>
      <c r="Z21" s="76">
        <v>2436</v>
      </c>
      <c r="AA21" s="63">
        <v>2423</v>
      </c>
    </row>
    <row r="22" spans="1:27" ht="12.75" customHeight="1" x14ac:dyDescent="0.3">
      <c r="A22" s="6" t="s">
        <v>98</v>
      </c>
      <c r="B22" s="6"/>
      <c r="C22" s="76">
        <v>7782</v>
      </c>
      <c r="D22" s="76">
        <v>7694</v>
      </c>
      <c r="E22" s="76">
        <v>7520</v>
      </c>
      <c r="F22" s="76">
        <v>7400</v>
      </c>
      <c r="G22" s="76">
        <v>7369</v>
      </c>
      <c r="H22" s="76">
        <v>7384</v>
      </c>
      <c r="I22" s="76">
        <v>7330</v>
      </c>
      <c r="J22" s="76">
        <v>7299</v>
      </c>
      <c r="K22" s="76">
        <v>7303</v>
      </c>
      <c r="L22" s="63">
        <v>7305</v>
      </c>
      <c r="M22" s="76">
        <v>7318</v>
      </c>
      <c r="N22" s="76">
        <v>7316</v>
      </c>
      <c r="O22" s="76">
        <v>7319</v>
      </c>
      <c r="P22" s="76">
        <v>7327</v>
      </c>
      <c r="Q22" s="76">
        <v>7329</v>
      </c>
      <c r="R22" s="76">
        <v>7344</v>
      </c>
      <c r="S22" s="76">
        <v>7342</v>
      </c>
      <c r="T22" s="76">
        <v>7339</v>
      </c>
      <c r="U22" s="76">
        <v>7342</v>
      </c>
      <c r="V22" s="76">
        <v>7330</v>
      </c>
      <c r="W22" s="76">
        <v>7325</v>
      </c>
      <c r="X22" s="76">
        <v>7318</v>
      </c>
      <c r="Y22" s="76">
        <v>7305</v>
      </c>
      <c r="Z22" s="76">
        <v>7301</v>
      </c>
      <c r="AA22" s="63">
        <v>7287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4" t="s">
        <v>60</v>
      </c>
      <c r="B24" s="84"/>
      <c r="C24" s="76">
        <f>C16-C20</f>
        <v>1262</v>
      </c>
      <c r="D24" s="76">
        <f t="shared" ref="D24:AA26" si="1">D16-D20</f>
        <v>1402</v>
      </c>
      <c r="E24" s="76">
        <f t="shared" si="1"/>
        <v>1537</v>
      </c>
      <c r="F24" s="76">
        <f t="shared" si="1"/>
        <v>1658</v>
      </c>
      <c r="G24" s="76">
        <f t="shared" si="1"/>
        <v>1722</v>
      </c>
      <c r="H24" s="76">
        <f t="shared" si="1"/>
        <v>1759</v>
      </c>
      <c r="I24" s="76">
        <f t="shared" si="1"/>
        <v>1790</v>
      </c>
      <c r="J24" s="76">
        <f t="shared" si="1"/>
        <v>1790</v>
      </c>
      <c r="K24" s="76">
        <f t="shared" si="1"/>
        <v>1790</v>
      </c>
      <c r="L24" s="63">
        <f t="shared" si="1"/>
        <v>1790</v>
      </c>
      <c r="M24" s="76">
        <f t="shared" si="1"/>
        <v>1790</v>
      </c>
      <c r="N24" s="76">
        <f t="shared" si="1"/>
        <v>1790</v>
      </c>
      <c r="O24" s="76">
        <f t="shared" si="1"/>
        <v>1790</v>
      </c>
      <c r="P24" s="76">
        <f t="shared" si="1"/>
        <v>1790</v>
      </c>
      <c r="Q24" s="76">
        <f t="shared" si="1"/>
        <v>1790</v>
      </c>
      <c r="R24" s="76">
        <f t="shared" si="1"/>
        <v>1790</v>
      </c>
      <c r="S24" s="76">
        <f t="shared" si="1"/>
        <v>1790</v>
      </c>
      <c r="T24" s="76">
        <f t="shared" si="1"/>
        <v>1790</v>
      </c>
      <c r="U24" s="76">
        <f t="shared" si="1"/>
        <v>1790</v>
      </c>
      <c r="V24" s="76">
        <f t="shared" si="1"/>
        <v>1790</v>
      </c>
      <c r="W24" s="76">
        <f t="shared" si="1"/>
        <v>1790</v>
      </c>
      <c r="X24" s="76">
        <f t="shared" si="1"/>
        <v>1790</v>
      </c>
      <c r="Y24" s="76">
        <f t="shared" si="1"/>
        <v>1790</v>
      </c>
      <c r="Z24" s="76">
        <f t="shared" si="1"/>
        <v>1790</v>
      </c>
      <c r="AA24" s="63">
        <f t="shared" si="1"/>
        <v>1790</v>
      </c>
    </row>
    <row r="25" spans="1:27" ht="12.75" customHeight="1" x14ac:dyDescent="0.3">
      <c r="A25" s="84" t="s">
        <v>61</v>
      </c>
      <c r="B25" s="84"/>
      <c r="C25" s="76">
        <f t="shared" ref="C25:R26" si="2">C17-C21</f>
        <v>417</v>
      </c>
      <c r="D25" s="76">
        <f t="shared" si="2"/>
        <v>331</v>
      </c>
      <c r="E25" s="76">
        <f t="shared" si="2"/>
        <v>309</v>
      </c>
      <c r="F25" s="76">
        <f t="shared" si="2"/>
        <v>324</v>
      </c>
      <c r="G25" s="76">
        <f t="shared" si="2"/>
        <v>364</v>
      </c>
      <c r="H25" s="76">
        <f t="shared" si="2"/>
        <v>355</v>
      </c>
      <c r="I25" s="76">
        <f t="shared" si="2"/>
        <v>341</v>
      </c>
      <c r="J25" s="76">
        <f t="shared" si="2"/>
        <v>342</v>
      </c>
      <c r="K25" s="76">
        <f t="shared" si="2"/>
        <v>352</v>
      </c>
      <c r="L25" s="63">
        <f t="shared" si="2"/>
        <v>353</v>
      </c>
      <c r="M25" s="76">
        <f t="shared" si="2"/>
        <v>345</v>
      </c>
      <c r="N25" s="76">
        <f t="shared" si="2"/>
        <v>348</v>
      </c>
      <c r="O25" s="76">
        <f t="shared" si="2"/>
        <v>345</v>
      </c>
      <c r="P25" s="76">
        <f t="shared" si="2"/>
        <v>345</v>
      </c>
      <c r="Q25" s="76">
        <f t="shared" si="2"/>
        <v>333</v>
      </c>
      <c r="R25" s="76">
        <f t="shared" si="2"/>
        <v>311</v>
      </c>
      <c r="S25" s="76">
        <f t="shared" si="1"/>
        <v>307</v>
      </c>
      <c r="T25" s="76">
        <f t="shared" si="1"/>
        <v>307</v>
      </c>
      <c r="U25" s="76">
        <f t="shared" si="1"/>
        <v>290</v>
      </c>
      <c r="V25" s="76">
        <f t="shared" si="1"/>
        <v>286</v>
      </c>
      <c r="W25" s="76">
        <f t="shared" si="1"/>
        <v>275</v>
      </c>
      <c r="X25" s="76">
        <f t="shared" si="1"/>
        <v>273</v>
      </c>
      <c r="Y25" s="76">
        <f t="shared" si="1"/>
        <v>272</v>
      </c>
      <c r="Z25" s="76">
        <f t="shared" si="1"/>
        <v>270</v>
      </c>
      <c r="AA25" s="63">
        <f t="shared" si="1"/>
        <v>274</v>
      </c>
    </row>
    <row r="26" spans="1:27" ht="12.75" customHeight="1" x14ac:dyDescent="0.3">
      <c r="A26" s="6" t="s">
        <v>82</v>
      </c>
      <c r="B26" s="6"/>
      <c r="C26" s="76">
        <f t="shared" si="2"/>
        <v>-1777</v>
      </c>
      <c r="D26" s="76">
        <f t="shared" si="1"/>
        <v>-1905</v>
      </c>
      <c r="E26" s="76">
        <f t="shared" si="1"/>
        <v>-1910</v>
      </c>
      <c r="F26" s="76">
        <f t="shared" si="1"/>
        <v>-1801</v>
      </c>
      <c r="G26" s="76">
        <f t="shared" si="1"/>
        <v>-1780</v>
      </c>
      <c r="H26" s="76">
        <f t="shared" si="1"/>
        <v>-1771</v>
      </c>
      <c r="I26" s="76">
        <f t="shared" si="1"/>
        <v>-1735</v>
      </c>
      <c r="J26" s="76">
        <f t="shared" si="1"/>
        <v>-1700</v>
      </c>
      <c r="K26" s="76">
        <f t="shared" si="1"/>
        <v>-1678</v>
      </c>
      <c r="L26" s="63">
        <f t="shared" si="1"/>
        <v>-1678</v>
      </c>
      <c r="M26" s="76">
        <f t="shared" si="1"/>
        <v>-1659</v>
      </c>
      <c r="N26" s="76">
        <f t="shared" si="1"/>
        <v>-1658</v>
      </c>
      <c r="O26" s="76">
        <f t="shared" si="1"/>
        <v>-1672</v>
      </c>
      <c r="P26" s="76">
        <f t="shared" si="1"/>
        <v>-1687</v>
      </c>
      <c r="Q26" s="76">
        <f t="shared" si="1"/>
        <v>-1695</v>
      </c>
      <c r="R26" s="76">
        <f t="shared" si="1"/>
        <v>-1717</v>
      </c>
      <c r="S26" s="76">
        <f t="shared" si="1"/>
        <v>-1737</v>
      </c>
      <c r="T26" s="76">
        <f t="shared" si="1"/>
        <v>-1760</v>
      </c>
      <c r="U26" s="76">
        <f t="shared" si="1"/>
        <v>-1798</v>
      </c>
      <c r="V26" s="76">
        <f t="shared" si="1"/>
        <v>-1810</v>
      </c>
      <c r="W26" s="76">
        <f t="shared" si="1"/>
        <v>-1816</v>
      </c>
      <c r="X26" s="76">
        <f t="shared" si="1"/>
        <v>-1822</v>
      </c>
      <c r="Y26" s="76">
        <f t="shared" si="1"/>
        <v>-1823</v>
      </c>
      <c r="Z26" s="76">
        <f t="shared" si="1"/>
        <v>-1831</v>
      </c>
      <c r="AA26" s="63">
        <f t="shared" si="1"/>
        <v>-1833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4" t="s">
        <v>62</v>
      </c>
      <c r="B28" s="84"/>
      <c r="C28" s="76">
        <f>SUM(C24:C26)</f>
        <v>-98</v>
      </c>
      <c r="D28" s="76">
        <f t="shared" ref="D28:AA28" si="3">SUM(D24:D26)</f>
        <v>-172</v>
      </c>
      <c r="E28" s="76">
        <f t="shared" si="3"/>
        <v>-64</v>
      </c>
      <c r="F28" s="76">
        <f t="shared" si="3"/>
        <v>181</v>
      </c>
      <c r="G28" s="76">
        <f t="shared" si="3"/>
        <v>306</v>
      </c>
      <c r="H28" s="76">
        <f t="shared" si="3"/>
        <v>343</v>
      </c>
      <c r="I28" s="76">
        <f t="shared" si="3"/>
        <v>396</v>
      </c>
      <c r="J28" s="76">
        <f t="shared" si="3"/>
        <v>432</v>
      </c>
      <c r="K28" s="76">
        <f t="shared" si="3"/>
        <v>464</v>
      </c>
      <c r="L28" s="63">
        <f t="shared" si="3"/>
        <v>465</v>
      </c>
      <c r="M28" s="76">
        <f t="shared" si="3"/>
        <v>476</v>
      </c>
      <c r="N28" s="76">
        <f t="shared" si="3"/>
        <v>480</v>
      </c>
      <c r="O28" s="76">
        <f t="shared" si="3"/>
        <v>463</v>
      </c>
      <c r="P28" s="76">
        <f t="shared" si="3"/>
        <v>448</v>
      </c>
      <c r="Q28" s="76">
        <f t="shared" si="3"/>
        <v>428</v>
      </c>
      <c r="R28" s="76">
        <f t="shared" si="3"/>
        <v>384</v>
      </c>
      <c r="S28" s="76">
        <f t="shared" si="3"/>
        <v>360</v>
      </c>
      <c r="T28" s="76">
        <f t="shared" si="3"/>
        <v>337</v>
      </c>
      <c r="U28" s="76">
        <f t="shared" si="3"/>
        <v>282</v>
      </c>
      <c r="V28" s="76">
        <f t="shared" si="3"/>
        <v>266</v>
      </c>
      <c r="W28" s="76">
        <f t="shared" si="3"/>
        <v>249</v>
      </c>
      <c r="X28" s="76">
        <f t="shared" si="3"/>
        <v>241</v>
      </c>
      <c r="Y28" s="76">
        <f t="shared" si="3"/>
        <v>239</v>
      </c>
      <c r="Z28" s="76">
        <f t="shared" si="3"/>
        <v>229</v>
      </c>
      <c r="AA28" s="63">
        <f t="shared" si="3"/>
        <v>231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4" t="s">
        <v>93</v>
      </c>
      <c r="B30" s="84"/>
      <c r="C30" s="76">
        <v>25</v>
      </c>
      <c r="D30" s="76">
        <v>23</v>
      </c>
      <c r="E30" s="76">
        <v>21</v>
      </c>
      <c r="F30" s="76">
        <v>24</v>
      </c>
      <c r="G30" s="76">
        <v>20</v>
      </c>
      <c r="H30" s="76">
        <v>21</v>
      </c>
      <c r="I30" s="76">
        <v>15</v>
      </c>
      <c r="J30" s="76">
        <v>24</v>
      </c>
      <c r="K30" s="76">
        <v>24</v>
      </c>
      <c r="L30" s="63">
        <v>22</v>
      </c>
      <c r="M30" s="76">
        <v>20</v>
      </c>
      <c r="N30" s="76">
        <v>28</v>
      </c>
      <c r="O30" s="76">
        <v>30</v>
      </c>
      <c r="P30" s="76">
        <v>32</v>
      </c>
      <c r="Q30" s="76">
        <v>30</v>
      </c>
      <c r="R30" s="76">
        <v>30</v>
      </c>
      <c r="S30" s="76">
        <v>25</v>
      </c>
      <c r="T30" s="76">
        <v>38</v>
      </c>
      <c r="U30" s="76">
        <v>36</v>
      </c>
      <c r="V30" s="76">
        <v>30</v>
      </c>
      <c r="W30" s="76">
        <v>34</v>
      </c>
      <c r="X30" s="76">
        <v>32</v>
      </c>
      <c r="Y30" s="76">
        <v>36</v>
      </c>
      <c r="Z30" s="76">
        <v>37</v>
      </c>
      <c r="AA30" s="63">
        <v>34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4" t="s">
        <v>63</v>
      </c>
      <c r="B32" s="84"/>
      <c r="C32" s="76">
        <f>C30+C28+C14</f>
        <v>87</v>
      </c>
      <c r="D32" s="76">
        <f t="shared" ref="D32:AA32" si="4">D30+D28+D14</f>
        <v>-43</v>
      </c>
      <c r="E32" s="76">
        <f t="shared" si="4"/>
        <v>51</v>
      </c>
      <c r="F32" s="76">
        <f t="shared" si="4"/>
        <v>230</v>
      </c>
      <c r="G32" s="76">
        <f t="shared" si="4"/>
        <v>350</v>
      </c>
      <c r="H32" s="76">
        <f t="shared" si="4"/>
        <v>357</v>
      </c>
      <c r="I32" s="76">
        <f t="shared" si="4"/>
        <v>378</v>
      </c>
      <c r="J32" s="76">
        <f t="shared" si="4"/>
        <v>404</v>
      </c>
      <c r="K32" s="76">
        <f t="shared" si="4"/>
        <v>409</v>
      </c>
      <c r="L32" s="63">
        <f t="shared" si="4"/>
        <v>387</v>
      </c>
      <c r="M32" s="76">
        <f t="shared" si="4"/>
        <v>395</v>
      </c>
      <c r="N32" s="76">
        <f t="shared" si="4"/>
        <v>362</v>
      </c>
      <c r="O32" s="76">
        <f t="shared" si="4"/>
        <v>352</v>
      </c>
      <c r="P32" s="76">
        <f t="shared" si="4"/>
        <v>307</v>
      </c>
      <c r="Q32" s="76">
        <f t="shared" si="4"/>
        <v>298</v>
      </c>
      <c r="R32" s="76">
        <f t="shared" si="4"/>
        <v>257</v>
      </c>
      <c r="S32" s="76">
        <f t="shared" si="4"/>
        <v>221</v>
      </c>
      <c r="T32" s="76">
        <f t="shared" si="4"/>
        <v>159</v>
      </c>
      <c r="U32" s="76">
        <f t="shared" si="4"/>
        <v>90</v>
      </c>
      <c r="V32" s="76">
        <f t="shared" si="4"/>
        <v>86</v>
      </c>
      <c r="W32" s="76">
        <f t="shared" si="4"/>
        <v>42</v>
      </c>
      <c r="X32" s="76">
        <f t="shared" si="4"/>
        <v>56</v>
      </c>
      <c r="Y32" s="76">
        <f t="shared" si="4"/>
        <v>48</v>
      </c>
      <c r="Z32" s="76">
        <f t="shared" si="4"/>
        <v>20</v>
      </c>
      <c r="AA32" s="63">
        <f t="shared" si="4"/>
        <v>39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4" t="s">
        <v>64</v>
      </c>
      <c r="B34" s="84"/>
      <c r="C34" s="76">
        <v>227647</v>
      </c>
      <c r="D34" s="76">
        <v>227604</v>
      </c>
      <c r="E34" s="76">
        <v>227655</v>
      </c>
      <c r="F34" s="76">
        <v>227885</v>
      </c>
      <c r="G34" s="76">
        <v>228235</v>
      </c>
      <c r="H34" s="76">
        <v>228592</v>
      </c>
      <c r="I34" s="76">
        <v>228970</v>
      </c>
      <c r="J34" s="76">
        <v>229374</v>
      </c>
      <c r="K34" s="76">
        <v>229783</v>
      </c>
      <c r="L34" s="63">
        <v>230170</v>
      </c>
      <c r="M34" s="76">
        <v>230565</v>
      </c>
      <c r="N34" s="76">
        <v>230927</v>
      </c>
      <c r="O34" s="76">
        <v>231279</v>
      </c>
      <c r="P34" s="76">
        <v>231586</v>
      </c>
      <c r="Q34" s="76">
        <v>231884</v>
      </c>
      <c r="R34" s="76">
        <v>232141</v>
      </c>
      <c r="S34" s="76">
        <v>232362</v>
      </c>
      <c r="T34" s="76">
        <v>232521</v>
      </c>
      <c r="U34" s="76">
        <v>232611</v>
      </c>
      <c r="V34" s="76">
        <v>232697</v>
      </c>
      <c r="W34" s="76">
        <v>232739</v>
      </c>
      <c r="X34" s="76">
        <v>232795</v>
      </c>
      <c r="Y34" s="76">
        <v>232843</v>
      </c>
      <c r="Z34" s="76">
        <v>232863</v>
      </c>
      <c r="AA34" s="63">
        <v>232902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3.8231675162594481E-4</v>
      </c>
      <c r="D36" s="38">
        <f t="shared" si="5"/>
        <v>-1.8888893769739991E-4</v>
      </c>
      <c r="E36" s="38">
        <f t="shared" si="5"/>
        <v>2.240733906258238E-4</v>
      </c>
      <c r="F36" s="38">
        <f t="shared" si="5"/>
        <v>1.0103006742658849E-3</v>
      </c>
      <c r="G36" s="38">
        <f t="shared" si="5"/>
        <v>1.535862386730149E-3</v>
      </c>
      <c r="H36" s="38">
        <f t="shared" si="5"/>
        <v>1.5641772734243215E-3</v>
      </c>
      <c r="I36" s="38">
        <f t="shared" si="5"/>
        <v>1.6536011758941694E-3</v>
      </c>
      <c r="J36" s="38">
        <f t="shared" si="5"/>
        <v>1.7644232868934794E-3</v>
      </c>
      <c r="K36" s="38">
        <f t="shared" si="5"/>
        <v>1.7831140408241563E-3</v>
      </c>
      <c r="L36" s="39">
        <f t="shared" si="5"/>
        <v>1.6841976995687236E-3</v>
      </c>
      <c r="M36" s="38">
        <f t="shared" si="5"/>
        <v>1.716122865707955E-3</v>
      </c>
      <c r="N36" s="38">
        <f t="shared" si="5"/>
        <v>1.5700561663739075E-3</v>
      </c>
      <c r="O36" s="38">
        <f t="shared" si="5"/>
        <v>1.5242912262316663E-3</v>
      </c>
      <c r="P36" s="38">
        <f t="shared" si="5"/>
        <v>1.327401104293948E-3</v>
      </c>
      <c r="Q36" s="38">
        <f t="shared" si="5"/>
        <v>1.2867789935488328E-3</v>
      </c>
      <c r="R36" s="38">
        <f t="shared" si="5"/>
        <v>1.1083127770781943E-3</v>
      </c>
      <c r="S36" s="38">
        <f t="shared" si="5"/>
        <v>9.5200761606092845E-4</v>
      </c>
      <c r="T36" s="38">
        <f t="shared" si="5"/>
        <v>6.8427711932243654E-4</v>
      </c>
      <c r="U36" s="38">
        <f t="shared" si="5"/>
        <v>3.8706181377165934E-4</v>
      </c>
      <c r="V36" s="38">
        <f t="shared" si="5"/>
        <v>3.6971596356148245E-4</v>
      </c>
      <c r="W36" s="38">
        <f t="shared" si="5"/>
        <v>1.8049222809060709E-4</v>
      </c>
      <c r="X36" s="38">
        <f t="shared" si="5"/>
        <v>2.4061287536682722E-4</v>
      </c>
      <c r="Y36" s="38">
        <f t="shared" si="5"/>
        <v>2.0618999548959385E-4</v>
      </c>
      <c r="Z36" s="38">
        <f t="shared" si="5"/>
        <v>8.5894787474822087E-5</v>
      </c>
      <c r="AA36" s="39">
        <f t="shared" si="5"/>
        <v>1.6748044987825459E-4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3.8231675162594481E-4</v>
      </c>
      <c r="D37" s="75">
        <f t="shared" si="6"/>
        <v>1.9335559852346634E-4</v>
      </c>
      <c r="E37" s="75">
        <f t="shared" si="6"/>
        <v>4.174723149938478E-4</v>
      </c>
      <c r="F37" s="75">
        <f t="shared" si="6"/>
        <v>1.4281947618210581E-3</v>
      </c>
      <c r="G37" s="75">
        <f t="shared" si="6"/>
        <v>2.9662506591668133E-3</v>
      </c>
      <c r="H37" s="75">
        <f t="shared" si="6"/>
        <v>4.5350676744594833E-3</v>
      </c>
      <c r="I37" s="75">
        <f t="shared" si="6"/>
        <v>6.1961680435928985E-3</v>
      </c>
      <c r="J37" s="75">
        <f t="shared" si="6"/>
        <v>7.9715239936719983E-3</v>
      </c>
      <c r="K37" s="75">
        <f t="shared" si="6"/>
        <v>9.7688521708560374E-3</v>
      </c>
      <c r="L37" s="77">
        <f t="shared" si="6"/>
        <v>1.1469502548778343E-2</v>
      </c>
      <c r="M37" s="75">
        <f t="shared" si="6"/>
        <v>1.3205308490068554E-2</v>
      </c>
      <c r="N37" s="75">
        <f t="shared" si="6"/>
        <v>1.4796097732466163E-2</v>
      </c>
      <c r="O37" s="75">
        <f t="shared" si="6"/>
        <v>1.6342942520653894E-2</v>
      </c>
      <c r="P37" s="75">
        <f t="shared" si="6"/>
        <v>1.7692037264897171E-2</v>
      </c>
      <c r="Q37" s="75">
        <f t="shared" si="6"/>
        <v>1.9001582000351555E-2</v>
      </c>
      <c r="R37" s="75">
        <f t="shared" si="6"/>
        <v>2.0130954473545438E-2</v>
      </c>
      <c r="S37" s="75">
        <f t="shared" si="6"/>
        <v>2.1102126911583759E-2</v>
      </c>
      <c r="T37" s="75">
        <f t="shared" si="6"/>
        <v>2.1800843733520831E-2</v>
      </c>
      <c r="U37" s="75">
        <f t="shared" si="6"/>
        <v>2.2196343821409739E-2</v>
      </c>
      <c r="V37" s="75">
        <f t="shared" si="6"/>
        <v>2.2574266127614696E-2</v>
      </c>
      <c r="W37" s="75">
        <f t="shared" si="6"/>
        <v>2.2758832835296186E-2</v>
      </c>
      <c r="X37" s="75">
        <f t="shared" si="6"/>
        <v>2.3004921778871507E-2</v>
      </c>
      <c r="Y37" s="75">
        <f t="shared" si="6"/>
        <v>2.3215855159078924E-2</v>
      </c>
      <c r="Z37" s="75">
        <f t="shared" si="6"/>
        <v>2.3303744067498681E-2</v>
      </c>
      <c r="AA37" s="77">
        <f t="shared" si="6"/>
        <v>2.347512743891721E-2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80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80" t="s">
        <v>1</v>
      </c>
    </row>
    <row r="40" spans="1:27" ht="13.5" customHeight="1" x14ac:dyDescent="0.3">
      <c r="A40" s="83" t="s">
        <v>96</v>
      </c>
      <c r="B40" s="83"/>
      <c r="C40" s="83"/>
      <c r="D40" s="8"/>
      <c r="E40" s="2"/>
      <c r="F40" s="2"/>
      <c r="G40" s="2"/>
      <c r="H40" s="2"/>
      <c r="I40" s="2"/>
      <c r="J40" s="2"/>
      <c r="K40" s="2"/>
      <c r="L40" s="8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81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4"/>
      <c r="B43" s="84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4" t="s">
        <v>65</v>
      </c>
      <c r="B44" s="84"/>
      <c r="C44" s="3">
        <v>1.2123993806</v>
      </c>
      <c r="D44" s="3">
        <v>1.2241861591000001</v>
      </c>
      <c r="E44" s="3">
        <v>1.2158140676</v>
      </c>
      <c r="F44" s="3">
        <v>1.2145010887000001</v>
      </c>
      <c r="G44" s="3">
        <v>1.2151355247</v>
      </c>
      <c r="H44" s="3">
        <v>1.2191815407</v>
      </c>
      <c r="I44" s="3">
        <v>1.2242233638</v>
      </c>
      <c r="J44" s="3">
        <v>1.2264868358000001</v>
      </c>
      <c r="K44" s="3">
        <v>1.2306083216000001</v>
      </c>
      <c r="L44" s="4">
        <v>1.2369596689</v>
      </c>
      <c r="M44" s="3">
        <v>1.2407512368</v>
      </c>
      <c r="N44" s="3">
        <v>1.2443377973</v>
      </c>
      <c r="O44" s="3">
        <v>1.2543109352999999</v>
      </c>
      <c r="P44" s="3">
        <v>1.2590718746</v>
      </c>
      <c r="Q44" s="3">
        <v>1.2624000215</v>
      </c>
      <c r="R44" s="3">
        <v>1.2692193618000001</v>
      </c>
      <c r="S44" s="3">
        <v>1.2765941461000001</v>
      </c>
      <c r="T44" s="3">
        <v>1.2790232605</v>
      </c>
      <c r="U44" s="3">
        <v>1.283911402</v>
      </c>
      <c r="V44" s="3">
        <v>1.2881521653000001</v>
      </c>
      <c r="W44" s="3">
        <v>1.2950578399999999</v>
      </c>
      <c r="X44" s="3">
        <v>1.2959280499000001</v>
      </c>
      <c r="Y44" s="3">
        <v>1.2978328377999999</v>
      </c>
      <c r="Z44" s="3">
        <v>1.3020551709999999</v>
      </c>
      <c r="AA44" s="4">
        <v>1.3038394649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77.061192897647103</v>
      </c>
      <c r="D47" s="11">
        <v>76.991544807001304</v>
      </c>
      <c r="E47" s="11">
        <v>77.015667004192494</v>
      </c>
      <c r="F47" s="11">
        <v>77.197390384492607</v>
      </c>
      <c r="G47" s="11">
        <v>77.261255272125098</v>
      </c>
      <c r="H47" s="11">
        <v>77.376830273794994</v>
      </c>
      <c r="I47" s="11">
        <v>77.508146681208402</v>
      </c>
      <c r="J47" s="11">
        <v>77.669753288892593</v>
      </c>
      <c r="K47" s="11">
        <v>77.763746207380706</v>
      </c>
      <c r="L47" s="64">
        <v>77.857347917410706</v>
      </c>
      <c r="M47" s="11">
        <v>78.0839223845514</v>
      </c>
      <c r="N47" s="11">
        <v>78.061011598049703</v>
      </c>
      <c r="O47" s="11">
        <v>78.263664970220404</v>
      </c>
      <c r="P47" s="11">
        <v>78.437071002663799</v>
      </c>
      <c r="Q47" s="11">
        <v>78.541003004813703</v>
      </c>
      <c r="R47" s="11">
        <v>78.7640384536017</v>
      </c>
      <c r="S47" s="11">
        <v>78.866732291433706</v>
      </c>
      <c r="T47" s="11">
        <v>78.766887532427106</v>
      </c>
      <c r="U47" s="11">
        <v>78.916685562570706</v>
      </c>
      <c r="V47" s="11">
        <v>79.134269119561196</v>
      </c>
      <c r="W47" s="11">
        <v>79.157374434513002</v>
      </c>
      <c r="X47" s="11">
        <v>79.279276290377297</v>
      </c>
      <c r="Y47" s="11">
        <v>79.330264502205196</v>
      </c>
      <c r="Z47" s="11">
        <v>79.554555222785595</v>
      </c>
      <c r="AA47" s="64">
        <v>79.769399741288794</v>
      </c>
    </row>
    <row r="48" spans="1:27" ht="12.75" customHeight="1" x14ac:dyDescent="0.3">
      <c r="A48" s="6" t="s">
        <v>89</v>
      </c>
      <c r="B48" s="25"/>
      <c r="C48" s="11">
        <v>81.100127979705206</v>
      </c>
      <c r="D48" s="11">
        <v>80.818806707319794</v>
      </c>
      <c r="E48" s="11">
        <v>81.121550721916705</v>
      </c>
      <c r="F48" s="11">
        <v>81.076255839309198</v>
      </c>
      <c r="G48" s="11">
        <v>81.276848908052997</v>
      </c>
      <c r="H48" s="11">
        <v>81.263592579097804</v>
      </c>
      <c r="I48" s="11">
        <v>81.309971682730406</v>
      </c>
      <c r="J48" s="11">
        <v>81.384405321028197</v>
      </c>
      <c r="K48" s="11">
        <v>81.5108855987759</v>
      </c>
      <c r="L48" s="64">
        <v>81.636085049847594</v>
      </c>
      <c r="M48" s="11">
        <v>81.881373396112394</v>
      </c>
      <c r="N48" s="11">
        <v>81.907504526862397</v>
      </c>
      <c r="O48" s="11">
        <v>81.968381305669695</v>
      </c>
      <c r="P48" s="11">
        <v>82.011918893898695</v>
      </c>
      <c r="Q48" s="11">
        <v>82.372523878385294</v>
      </c>
      <c r="R48" s="11">
        <v>82.460805916631401</v>
      </c>
      <c r="S48" s="11">
        <v>82.498190640870206</v>
      </c>
      <c r="T48" s="11">
        <v>82.517734416503899</v>
      </c>
      <c r="U48" s="11">
        <v>82.649739802108002</v>
      </c>
      <c r="V48" s="11">
        <v>82.735669249383506</v>
      </c>
      <c r="W48" s="11">
        <v>82.707095053322405</v>
      </c>
      <c r="X48" s="11">
        <v>82.931590781641106</v>
      </c>
      <c r="Y48" s="11">
        <v>83.022167631084798</v>
      </c>
      <c r="Z48" s="11">
        <v>82.963279221769497</v>
      </c>
      <c r="AA48" s="64">
        <v>83.155262710055794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80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80" t="s">
        <v>1</v>
      </c>
    </row>
    <row r="52" spans="1:27" ht="13.5" customHeight="1" x14ac:dyDescent="0.3">
      <c r="A52" s="5" t="s">
        <v>95</v>
      </c>
      <c r="B52" s="21"/>
      <c r="C52" s="85"/>
      <c r="D52" s="85"/>
      <c r="E52" s="85"/>
      <c r="F52" s="85"/>
      <c r="G52" s="85"/>
      <c r="H52" s="85"/>
      <c r="I52" s="21"/>
      <c r="J52" s="21"/>
      <c r="K52" s="21"/>
      <c r="L52" s="81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81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33092</v>
      </c>
      <c r="C57" s="76">
        <v>33257</v>
      </c>
      <c r="D57" s="76">
        <v>33324</v>
      </c>
      <c r="E57" s="76">
        <v>33357</v>
      </c>
      <c r="F57" s="76">
        <v>33300</v>
      </c>
      <c r="G57" s="76">
        <v>33107</v>
      </c>
      <c r="H57" s="76">
        <v>32867</v>
      </c>
      <c r="I57" s="76">
        <v>32572</v>
      </c>
      <c r="J57" s="76">
        <v>32203</v>
      </c>
      <c r="K57" s="76">
        <v>31810</v>
      </c>
      <c r="L57" s="63">
        <v>31444</v>
      </c>
      <c r="M57" s="76">
        <v>31141</v>
      </c>
      <c r="N57" s="76">
        <v>30819</v>
      </c>
      <c r="O57" s="76">
        <v>30439</v>
      </c>
      <c r="P57" s="76">
        <v>30219</v>
      </c>
      <c r="Q57" s="76">
        <v>30042</v>
      </c>
      <c r="R57" s="76">
        <v>29906</v>
      </c>
      <c r="S57" s="76">
        <v>29763</v>
      </c>
      <c r="T57" s="76">
        <v>29653</v>
      </c>
      <c r="U57" s="76">
        <v>29587</v>
      </c>
      <c r="V57" s="76">
        <v>29545</v>
      </c>
      <c r="W57" s="76">
        <v>29527</v>
      </c>
      <c r="X57" s="76">
        <v>29527</v>
      </c>
      <c r="Y57" s="76">
        <v>29551</v>
      </c>
      <c r="Z57" s="76">
        <v>29592</v>
      </c>
      <c r="AA57" s="63">
        <v>29642</v>
      </c>
    </row>
    <row r="58" spans="1:27" ht="12.75" customHeight="1" x14ac:dyDescent="0.3">
      <c r="A58" s="13" t="s">
        <v>68</v>
      </c>
      <c r="B58" s="76">
        <v>52540</v>
      </c>
      <c r="C58" s="76">
        <v>51244</v>
      </c>
      <c r="D58" s="76">
        <v>50013</v>
      </c>
      <c r="E58" s="76">
        <v>48684</v>
      </c>
      <c r="F58" s="76">
        <v>47791</v>
      </c>
      <c r="G58" s="76">
        <v>47684</v>
      </c>
      <c r="H58" s="76">
        <v>47895</v>
      </c>
      <c r="I58" s="76">
        <v>48069</v>
      </c>
      <c r="J58" s="76">
        <v>48251</v>
      </c>
      <c r="K58" s="76">
        <v>48439</v>
      </c>
      <c r="L58" s="63">
        <v>48781</v>
      </c>
      <c r="M58" s="76">
        <v>49109</v>
      </c>
      <c r="N58" s="76">
        <v>49538</v>
      </c>
      <c r="O58" s="76">
        <v>50052</v>
      </c>
      <c r="P58" s="76">
        <v>50474</v>
      </c>
      <c r="Q58" s="76">
        <v>50805</v>
      </c>
      <c r="R58" s="76">
        <v>51007</v>
      </c>
      <c r="S58" s="76">
        <v>51077</v>
      </c>
      <c r="T58" s="76">
        <v>51041</v>
      </c>
      <c r="U58" s="76">
        <v>50851</v>
      </c>
      <c r="V58" s="76">
        <v>50475</v>
      </c>
      <c r="W58" s="76">
        <v>50037</v>
      </c>
      <c r="X58" s="76">
        <v>49600</v>
      </c>
      <c r="Y58" s="76">
        <v>49061</v>
      </c>
      <c r="Z58" s="76">
        <v>48565</v>
      </c>
      <c r="AA58" s="63">
        <v>48121</v>
      </c>
    </row>
    <row r="59" spans="1:27" ht="12.75" customHeight="1" x14ac:dyDescent="0.3">
      <c r="A59" s="13" t="s">
        <v>69</v>
      </c>
      <c r="B59" s="76">
        <v>51659</v>
      </c>
      <c r="C59" s="76">
        <v>52720</v>
      </c>
      <c r="D59" s="76">
        <v>53731</v>
      </c>
      <c r="E59" s="76">
        <v>54857</v>
      </c>
      <c r="F59" s="76">
        <v>55897</v>
      </c>
      <c r="G59" s="76">
        <v>56319</v>
      </c>
      <c r="H59" s="76">
        <v>56290</v>
      </c>
      <c r="I59" s="76">
        <v>56216</v>
      </c>
      <c r="J59" s="76">
        <v>56132</v>
      </c>
      <c r="K59" s="76">
        <v>56059</v>
      </c>
      <c r="L59" s="63">
        <v>55690</v>
      </c>
      <c r="M59" s="76">
        <v>55421</v>
      </c>
      <c r="N59" s="76">
        <v>54853</v>
      </c>
      <c r="O59" s="76">
        <v>54209</v>
      </c>
      <c r="P59" s="76">
        <v>53477</v>
      </c>
      <c r="Q59" s="76">
        <v>52708</v>
      </c>
      <c r="R59" s="76">
        <v>51904</v>
      </c>
      <c r="S59" s="76">
        <v>51216</v>
      </c>
      <c r="T59" s="76">
        <v>50487</v>
      </c>
      <c r="U59" s="76">
        <v>49939</v>
      </c>
      <c r="V59" s="76">
        <v>49878</v>
      </c>
      <c r="W59" s="76">
        <v>50019</v>
      </c>
      <c r="X59" s="76">
        <v>50106</v>
      </c>
      <c r="Y59" s="76">
        <v>50266</v>
      </c>
      <c r="Z59" s="76">
        <v>50348</v>
      </c>
      <c r="AA59" s="63">
        <v>50491</v>
      </c>
    </row>
    <row r="60" spans="1:27" ht="12.75" customHeight="1" x14ac:dyDescent="0.3">
      <c r="A60" s="13" t="s">
        <v>70</v>
      </c>
      <c r="B60" s="76">
        <v>42393</v>
      </c>
      <c r="C60" s="76">
        <v>41963</v>
      </c>
      <c r="D60" s="76">
        <v>41531</v>
      </c>
      <c r="E60" s="76">
        <v>41219</v>
      </c>
      <c r="F60" s="76">
        <v>40674</v>
      </c>
      <c r="G60" s="76">
        <v>40143</v>
      </c>
      <c r="H60" s="76">
        <v>39993</v>
      </c>
      <c r="I60" s="76">
        <v>39885</v>
      </c>
      <c r="J60" s="76">
        <v>40072</v>
      </c>
      <c r="K60" s="76">
        <v>40268</v>
      </c>
      <c r="L60" s="63">
        <v>40577</v>
      </c>
      <c r="M60" s="76">
        <v>40760</v>
      </c>
      <c r="N60" s="76">
        <v>41310</v>
      </c>
      <c r="O60" s="76">
        <v>41727</v>
      </c>
      <c r="P60" s="76">
        <v>42227</v>
      </c>
      <c r="Q60" s="76">
        <v>42813</v>
      </c>
      <c r="R60" s="76">
        <v>43669</v>
      </c>
      <c r="S60" s="76">
        <v>44534</v>
      </c>
      <c r="T60" s="76">
        <v>45464</v>
      </c>
      <c r="U60" s="76">
        <v>46330</v>
      </c>
      <c r="V60" s="76">
        <v>46795</v>
      </c>
      <c r="W60" s="76">
        <v>46935</v>
      </c>
      <c r="X60" s="76">
        <v>46976</v>
      </c>
      <c r="Y60" s="76">
        <v>46947</v>
      </c>
      <c r="Z60" s="76">
        <v>46913</v>
      </c>
      <c r="AA60" s="63">
        <v>46692</v>
      </c>
    </row>
    <row r="61" spans="1:27" ht="12.75" customHeight="1" x14ac:dyDescent="0.3">
      <c r="A61" s="13" t="s">
        <v>71</v>
      </c>
      <c r="B61" s="76">
        <v>31641</v>
      </c>
      <c r="C61" s="76">
        <v>32223</v>
      </c>
      <c r="D61" s="76">
        <v>32868</v>
      </c>
      <c r="E61" s="76">
        <v>33227</v>
      </c>
      <c r="F61" s="76">
        <v>33262</v>
      </c>
      <c r="G61" s="76">
        <v>33632</v>
      </c>
      <c r="H61" s="76">
        <v>33751</v>
      </c>
      <c r="I61" s="76">
        <v>34159</v>
      </c>
      <c r="J61" s="76">
        <v>34396</v>
      </c>
      <c r="K61" s="76">
        <v>34593</v>
      </c>
      <c r="L61" s="63">
        <v>34829</v>
      </c>
      <c r="M61" s="76">
        <v>34936</v>
      </c>
      <c r="N61" s="76">
        <v>34845</v>
      </c>
      <c r="O61" s="76">
        <v>34858</v>
      </c>
      <c r="P61" s="76">
        <v>34810</v>
      </c>
      <c r="Q61" s="76">
        <v>34695</v>
      </c>
      <c r="R61" s="76">
        <v>34395</v>
      </c>
      <c r="S61" s="76">
        <v>34079</v>
      </c>
      <c r="T61" s="76">
        <v>33852</v>
      </c>
      <c r="U61" s="76">
        <v>33430</v>
      </c>
      <c r="V61" s="76">
        <v>33022</v>
      </c>
      <c r="W61" s="76">
        <v>32918</v>
      </c>
      <c r="X61" s="76">
        <v>32867</v>
      </c>
      <c r="Y61" s="76">
        <v>33047</v>
      </c>
      <c r="Z61" s="76">
        <v>33243</v>
      </c>
      <c r="AA61" s="63">
        <v>33515</v>
      </c>
    </row>
    <row r="62" spans="1:27" ht="12.75" customHeight="1" x14ac:dyDescent="0.3">
      <c r="A62" s="13" t="s">
        <v>72</v>
      </c>
      <c r="B62" s="76">
        <v>16235</v>
      </c>
      <c r="C62" s="76">
        <v>16240</v>
      </c>
      <c r="D62" s="76">
        <v>16137</v>
      </c>
      <c r="E62" s="76">
        <v>16311</v>
      </c>
      <c r="F62" s="76">
        <v>16961</v>
      </c>
      <c r="G62" s="76">
        <v>17350</v>
      </c>
      <c r="H62" s="76">
        <v>17796</v>
      </c>
      <c r="I62" s="76">
        <v>18069</v>
      </c>
      <c r="J62" s="76">
        <v>18320</v>
      </c>
      <c r="K62" s="76">
        <v>18614</v>
      </c>
      <c r="L62" s="63">
        <v>18849</v>
      </c>
      <c r="M62" s="76">
        <v>19198</v>
      </c>
      <c r="N62" s="76">
        <v>19562</v>
      </c>
      <c r="O62" s="76">
        <v>19994</v>
      </c>
      <c r="P62" s="76">
        <v>20379</v>
      </c>
      <c r="Q62" s="76">
        <v>20821</v>
      </c>
      <c r="R62" s="76">
        <v>21260</v>
      </c>
      <c r="S62" s="76">
        <v>21693</v>
      </c>
      <c r="T62" s="76">
        <v>22024</v>
      </c>
      <c r="U62" s="76">
        <v>22474</v>
      </c>
      <c r="V62" s="76">
        <v>22982</v>
      </c>
      <c r="W62" s="76">
        <v>23303</v>
      </c>
      <c r="X62" s="76">
        <v>23719</v>
      </c>
      <c r="Y62" s="76">
        <v>23971</v>
      </c>
      <c r="Z62" s="76">
        <v>24202</v>
      </c>
      <c r="AA62" s="63">
        <v>24441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227560</v>
      </c>
      <c r="C64" s="76">
        <f t="shared" ref="C64:AA64" si="7">SUM(C57:C62)</f>
        <v>227647</v>
      </c>
      <c r="D64" s="76">
        <f t="shared" si="7"/>
        <v>227604</v>
      </c>
      <c r="E64" s="76">
        <f t="shared" si="7"/>
        <v>227655</v>
      </c>
      <c r="F64" s="76">
        <f t="shared" si="7"/>
        <v>227885</v>
      </c>
      <c r="G64" s="76">
        <f t="shared" si="7"/>
        <v>228235</v>
      </c>
      <c r="H64" s="76">
        <f t="shared" si="7"/>
        <v>228592</v>
      </c>
      <c r="I64" s="76">
        <f t="shared" si="7"/>
        <v>228970</v>
      </c>
      <c r="J64" s="76">
        <f t="shared" si="7"/>
        <v>229374</v>
      </c>
      <c r="K64" s="76">
        <f t="shared" si="7"/>
        <v>229783</v>
      </c>
      <c r="L64" s="63">
        <f t="shared" si="7"/>
        <v>230170</v>
      </c>
      <c r="M64" s="76">
        <f t="shared" si="7"/>
        <v>230565</v>
      </c>
      <c r="N64" s="76">
        <f t="shared" si="7"/>
        <v>230927</v>
      </c>
      <c r="O64" s="76">
        <f t="shared" si="7"/>
        <v>231279</v>
      </c>
      <c r="P64" s="76">
        <f t="shared" si="7"/>
        <v>231586</v>
      </c>
      <c r="Q64" s="76">
        <f t="shared" si="7"/>
        <v>231884</v>
      </c>
      <c r="R64" s="76">
        <f t="shared" si="7"/>
        <v>232141</v>
      </c>
      <c r="S64" s="76">
        <f t="shared" si="7"/>
        <v>232362</v>
      </c>
      <c r="T64" s="76">
        <f t="shared" si="7"/>
        <v>232521</v>
      </c>
      <c r="U64" s="76">
        <f t="shared" si="7"/>
        <v>232611</v>
      </c>
      <c r="V64" s="76">
        <f t="shared" si="7"/>
        <v>232697</v>
      </c>
      <c r="W64" s="76">
        <f t="shared" si="7"/>
        <v>232739</v>
      </c>
      <c r="X64" s="76">
        <f t="shared" si="7"/>
        <v>232795</v>
      </c>
      <c r="Y64" s="76">
        <f t="shared" si="7"/>
        <v>232843</v>
      </c>
      <c r="Z64" s="76">
        <f t="shared" si="7"/>
        <v>232863</v>
      </c>
      <c r="AA64" s="63">
        <f t="shared" si="7"/>
        <v>232902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0.14542098787133065</v>
      </c>
      <c r="C67" s="38">
        <f t="shared" ref="C67:AA72" si="8">C57/C$64</f>
        <v>0.14609021862796348</v>
      </c>
      <c r="D67" s="38">
        <f t="shared" si="8"/>
        <v>0.14641218959245003</v>
      </c>
      <c r="E67" s="38">
        <f t="shared" si="8"/>
        <v>0.14652434604994399</v>
      </c>
      <c r="F67" s="38">
        <f t="shared" si="8"/>
        <v>0.14612633565175417</v>
      </c>
      <c r="G67" s="38">
        <f t="shared" si="8"/>
        <v>0.14505663022761628</v>
      </c>
      <c r="H67" s="38">
        <f t="shared" si="8"/>
        <v>0.14378018478336949</v>
      </c>
      <c r="I67" s="38">
        <f t="shared" si="8"/>
        <v>0.14225444381360003</v>
      </c>
      <c r="J67" s="38">
        <f t="shared" si="8"/>
        <v>0.14039516248572201</v>
      </c>
      <c r="K67" s="38">
        <f t="shared" si="8"/>
        <v>0.13843495819969276</v>
      </c>
      <c r="L67" s="39">
        <f t="shared" si="8"/>
        <v>0.13661206934005302</v>
      </c>
      <c r="M67" s="38">
        <f t="shared" si="8"/>
        <v>0.13506386485372887</v>
      </c>
      <c r="N67" s="38">
        <f t="shared" si="8"/>
        <v>0.1334577593785049</v>
      </c>
      <c r="O67" s="38">
        <f t="shared" si="8"/>
        <v>0.13161160330164001</v>
      </c>
      <c r="P67" s="38">
        <f t="shared" si="8"/>
        <v>0.1304871624364167</v>
      </c>
      <c r="Q67" s="38">
        <f t="shared" si="8"/>
        <v>0.12955615738903933</v>
      </c>
      <c r="R67" s="38">
        <f t="shared" si="8"/>
        <v>0.12882687676886032</v>
      </c>
      <c r="S67" s="38">
        <f t="shared" si="8"/>
        <v>0.12808893020373383</v>
      </c>
      <c r="T67" s="38">
        <f t="shared" si="8"/>
        <v>0.12752826626412239</v>
      </c>
      <c r="U67" s="38">
        <f t="shared" si="8"/>
        <v>0.12719518853364631</v>
      </c>
      <c r="V67" s="38">
        <f t="shared" si="8"/>
        <v>0.12696768759373778</v>
      </c>
      <c r="W67" s="38">
        <f t="shared" si="8"/>
        <v>0.12686743519564833</v>
      </c>
      <c r="X67" s="38">
        <f t="shared" si="8"/>
        <v>0.12683691660044244</v>
      </c>
      <c r="Y67" s="38">
        <f t="shared" si="8"/>
        <v>0.12691384323342339</v>
      </c>
      <c r="Z67" s="38">
        <f t="shared" si="8"/>
        <v>0.12707901212300796</v>
      </c>
      <c r="AA67" s="39">
        <f t="shared" si="8"/>
        <v>0.1272724150071704</v>
      </c>
    </row>
    <row r="68" spans="1:27" ht="12.75" customHeight="1" x14ac:dyDescent="0.3">
      <c r="A68" s="13" t="s">
        <v>68</v>
      </c>
      <c r="B68" s="38">
        <f t="shared" ref="B68:Q72" si="9">B58/B$64</f>
        <v>0.23088416241870277</v>
      </c>
      <c r="C68" s="38">
        <f t="shared" si="9"/>
        <v>0.22510290054338516</v>
      </c>
      <c r="D68" s="38">
        <f t="shared" si="9"/>
        <v>0.21973691147782992</v>
      </c>
      <c r="E68" s="38">
        <f t="shared" si="9"/>
        <v>0.2138499044606971</v>
      </c>
      <c r="F68" s="38">
        <f t="shared" si="9"/>
        <v>0.20971542664063014</v>
      </c>
      <c r="G68" s="38">
        <f t="shared" si="9"/>
        <v>0.20892501150130349</v>
      </c>
      <c r="H68" s="38">
        <f t="shared" si="9"/>
        <v>0.20952176804087633</v>
      </c>
      <c r="I68" s="38">
        <f t="shared" si="9"/>
        <v>0.20993579944970958</v>
      </c>
      <c r="J68" s="38">
        <f t="shared" si="9"/>
        <v>0.21035950020490551</v>
      </c>
      <c r="K68" s="38">
        <f t="shared" si="9"/>
        <v>0.21080323609666513</v>
      </c>
      <c r="L68" s="39">
        <f t="shared" si="9"/>
        <v>0.21193465699265759</v>
      </c>
      <c r="M68" s="38">
        <f t="shared" si="9"/>
        <v>0.21299416650402272</v>
      </c>
      <c r="N68" s="38">
        <f t="shared" si="9"/>
        <v>0.21451800785529626</v>
      </c>
      <c r="O68" s="38">
        <f t="shared" si="9"/>
        <v>0.21641394160299898</v>
      </c>
      <c r="P68" s="38">
        <f t="shared" si="9"/>
        <v>0.21794927154491203</v>
      </c>
      <c r="Q68" s="38">
        <f t="shared" si="9"/>
        <v>0.21909661727415433</v>
      </c>
      <c r="R68" s="38">
        <f t="shared" si="8"/>
        <v>0.2197242193322162</v>
      </c>
      <c r="S68" s="38">
        <f t="shared" si="8"/>
        <v>0.21981649323039051</v>
      </c>
      <c r="T68" s="38">
        <f t="shared" si="8"/>
        <v>0.21951135596354737</v>
      </c>
      <c r="U68" s="38">
        <f t="shared" si="8"/>
        <v>0.21860961003563889</v>
      </c>
      <c r="V68" s="38">
        <f t="shared" si="8"/>
        <v>0.2169129812588903</v>
      </c>
      <c r="W68" s="38">
        <f t="shared" si="8"/>
        <v>0.2149919007987488</v>
      </c>
      <c r="X68" s="38">
        <f t="shared" si="8"/>
        <v>0.21306299533924697</v>
      </c>
      <c r="Y68" s="38">
        <f t="shared" si="8"/>
        <v>0.21070420841511234</v>
      </c>
      <c r="Z68" s="38">
        <f t="shared" si="8"/>
        <v>0.20855610380352396</v>
      </c>
      <c r="AA68" s="39">
        <f t="shared" si="8"/>
        <v>0.20661479935766974</v>
      </c>
    </row>
    <row r="69" spans="1:27" ht="12.75" customHeight="1" x14ac:dyDescent="0.3">
      <c r="A69" s="13" t="s">
        <v>69</v>
      </c>
      <c r="B69" s="38">
        <f t="shared" si="9"/>
        <v>0.22701265600281245</v>
      </c>
      <c r="C69" s="38">
        <f t="shared" si="8"/>
        <v>0.23158662314899822</v>
      </c>
      <c r="D69" s="38">
        <f t="shared" si="8"/>
        <v>0.23607230101404192</v>
      </c>
      <c r="E69" s="38">
        <f t="shared" si="8"/>
        <v>0.240965496035668</v>
      </c>
      <c r="F69" s="38">
        <f t="shared" si="8"/>
        <v>0.2452859995173004</v>
      </c>
      <c r="G69" s="38">
        <f t="shared" si="8"/>
        <v>0.24675882314281333</v>
      </c>
      <c r="H69" s="38">
        <f t="shared" si="8"/>
        <v>0.24624658780709735</v>
      </c>
      <c r="I69" s="38">
        <f t="shared" si="8"/>
        <v>0.24551687994060356</v>
      </c>
      <c r="J69" s="38">
        <f t="shared" si="8"/>
        <v>0.24471823310401353</v>
      </c>
      <c r="K69" s="38">
        <f t="shared" si="8"/>
        <v>0.24396495824321207</v>
      </c>
      <c r="L69" s="39">
        <f t="shared" si="8"/>
        <v>0.2419516009905722</v>
      </c>
      <c r="M69" s="38">
        <f t="shared" si="8"/>
        <v>0.24037039446576888</v>
      </c>
      <c r="N69" s="38">
        <f t="shared" si="8"/>
        <v>0.23753393929683406</v>
      </c>
      <c r="O69" s="38">
        <f t="shared" si="8"/>
        <v>0.23438790378720073</v>
      </c>
      <c r="P69" s="38">
        <f t="shared" si="8"/>
        <v>0.23091637663762057</v>
      </c>
      <c r="Q69" s="38">
        <f t="shared" si="8"/>
        <v>0.2273033068258267</v>
      </c>
      <c r="R69" s="38">
        <f t="shared" si="8"/>
        <v>0.22358825024446349</v>
      </c>
      <c r="S69" s="38">
        <f t="shared" si="8"/>
        <v>0.22041469775608749</v>
      </c>
      <c r="T69" s="38">
        <f t="shared" si="8"/>
        <v>0.21712877546544182</v>
      </c>
      <c r="U69" s="38">
        <f t="shared" si="8"/>
        <v>0.21468890121275433</v>
      </c>
      <c r="V69" s="38">
        <f t="shared" si="8"/>
        <v>0.2143474131596024</v>
      </c>
      <c r="W69" s="38">
        <f t="shared" si="8"/>
        <v>0.21491456094595232</v>
      </c>
      <c r="X69" s="38">
        <f t="shared" si="8"/>
        <v>0.21523658154169978</v>
      </c>
      <c r="Y69" s="38">
        <f t="shared" si="8"/>
        <v>0.21587936936047036</v>
      </c>
      <c r="Z69" s="38">
        <f t="shared" si="8"/>
        <v>0.21621296642231699</v>
      </c>
      <c r="AA69" s="39">
        <f t="shared" si="8"/>
        <v>0.21679075319232982</v>
      </c>
    </row>
    <row r="70" spans="1:27" ht="12.75" customHeight="1" x14ac:dyDescent="0.3">
      <c r="A70" s="13" t="s">
        <v>70</v>
      </c>
      <c r="B70" s="38">
        <f t="shared" si="9"/>
        <v>0.18629372473193884</v>
      </c>
      <c r="C70" s="38">
        <f t="shared" si="8"/>
        <v>0.1843336393626975</v>
      </c>
      <c r="D70" s="38">
        <f t="shared" si="8"/>
        <v>0.18247043109962918</v>
      </c>
      <c r="E70" s="38">
        <f t="shared" si="8"/>
        <v>0.18105905866332828</v>
      </c>
      <c r="F70" s="38">
        <f t="shared" si="8"/>
        <v>0.1784847620510345</v>
      </c>
      <c r="G70" s="38">
        <f t="shared" si="8"/>
        <v>0.17588450500580541</v>
      </c>
      <c r="H70" s="38">
        <f t="shared" si="8"/>
        <v>0.1749536291733744</v>
      </c>
      <c r="I70" s="38">
        <f t="shared" si="8"/>
        <v>0.17419312573699611</v>
      </c>
      <c r="J70" s="38">
        <f t="shared" si="8"/>
        <v>0.17470157908045375</v>
      </c>
      <c r="K70" s="38">
        <f t="shared" si="8"/>
        <v>0.17524359939595183</v>
      </c>
      <c r="L70" s="39">
        <f t="shared" si="8"/>
        <v>0.17629143676413087</v>
      </c>
      <c r="M70" s="38">
        <f t="shared" si="8"/>
        <v>0.17678311972762561</v>
      </c>
      <c r="N70" s="38">
        <f t="shared" si="8"/>
        <v>0.17888770044213106</v>
      </c>
      <c r="O70" s="38">
        <f t="shared" si="8"/>
        <v>0.18041845563150999</v>
      </c>
      <c r="P70" s="38">
        <f t="shared" si="8"/>
        <v>0.18233831060599517</v>
      </c>
      <c r="Q70" s="38">
        <f t="shared" si="8"/>
        <v>0.18463110865777715</v>
      </c>
      <c r="R70" s="38">
        <f t="shared" si="8"/>
        <v>0.18811412029757776</v>
      </c>
      <c r="S70" s="38">
        <f t="shared" si="8"/>
        <v>0.19165784422582005</v>
      </c>
      <c r="T70" s="38">
        <f t="shared" si="8"/>
        <v>0.19552642557016356</v>
      </c>
      <c r="U70" s="38">
        <f t="shared" si="8"/>
        <v>0.19917372781166839</v>
      </c>
      <c r="V70" s="38">
        <f t="shared" si="8"/>
        <v>0.20109842413095141</v>
      </c>
      <c r="W70" s="38">
        <f t="shared" si="8"/>
        <v>0.20166366616682208</v>
      </c>
      <c r="X70" s="38">
        <f t="shared" si="8"/>
        <v>0.20179127558581586</v>
      </c>
      <c r="Y70" s="38">
        <f t="shared" si="8"/>
        <v>0.20162512937902363</v>
      </c>
      <c r="Z70" s="38">
        <f t="shared" si="8"/>
        <v>0.20146180372150149</v>
      </c>
      <c r="AA70" s="39">
        <f t="shared" si="8"/>
        <v>0.20047917149702449</v>
      </c>
    </row>
    <row r="71" spans="1:27" ht="12.75" customHeight="1" x14ac:dyDescent="0.3">
      <c r="A71" s="13" t="s">
        <v>71</v>
      </c>
      <c r="B71" s="38">
        <f t="shared" si="9"/>
        <v>0.13904464756547724</v>
      </c>
      <c r="C71" s="38">
        <f t="shared" si="8"/>
        <v>0.14154809859123996</v>
      </c>
      <c r="D71" s="38">
        <f t="shared" si="8"/>
        <v>0.14440870986450149</v>
      </c>
      <c r="E71" s="38">
        <f t="shared" si="8"/>
        <v>0.14595330653840241</v>
      </c>
      <c r="F71" s="38">
        <f t="shared" si="8"/>
        <v>0.14595958487833777</v>
      </c>
      <c r="G71" s="38">
        <f t="shared" si="8"/>
        <v>0.1473568909238285</v>
      </c>
      <c r="H71" s="38">
        <f t="shared" si="8"/>
        <v>0.14764733673969344</v>
      </c>
      <c r="I71" s="38">
        <f t="shared" si="8"/>
        <v>0.14918548281434249</v>
      </c>
      <c r="J71" s="38">
        <f t="shared" si="8"/>
        <v>0.14995596711048331</v>
      </c>
      <c r="K71" s="38">
        <f t="shared" si="8"/>
        <v>0.15054638506765078</v>
      </c>
      <c r="L71" s="39">
        <f t="shared" si="8"/>
        <v>0.15131859060694269</v>
      </c>
      <c r="M71" s="38">
        <f t="shared" si="8"/>
        <v>0.15152343157027304</v>
      </c>
      <c r="N71" s="38">
        <f t="shared" si="8"/>
        <v>0.15089184027852959</v>
      </c>
      <c r="O71" s="38">
        <f t="shared" si="8"/>
        <v>0.15071839639569523</v>
      </c>
      <c r="P71" s="38">
        <f t="shared" si="8"/>
        <v>0.15031133142763378</v>
      </c>
      <c r="Q71" s="38">
        <f t="shared" si="8"/>
        <v>0.14962222490555624</v>
      </c>
      <c r="R71" s="38">
        <f t="shared" si="8"/>
        <v>0.14816426223717483</v>
      </c>
      <c r="S71" s="38">
        <f t="shared" si="8"/>
        <v>0.1466633959081089</v>
      </c>
      <c r="T71" s="38">
        <f t="shared" si="8"/>
        <v>0.14558685021998014</v>
      </c>
      <c r="U71" s="38">
        <f t="shared" si="8"/>
        <v>0.14371633327744604</v>
      </c>
      <c r="V71" s="38">
        <f t="shared" si="8"/>
        <v>0.14190986561923874</v>
      </c>
      <c r="W71" s="38">
        <f t="shared" si="8"/>
        <v>0.14143740413080746</v>
      </c>
      <c r="X71" s="38">
        <f t="shared" si="8"/>
        <v>0.14118430378659336</v>
      </c>
      <c r="Y71" s="38">
        <f t="shared" si="8"/>
        <v>0.14192825208402229</v>
      </c>
      <c r="Z71" s="38">
        <f t="shared" si="8"/>
        <v>0.14275775885391839</v>
      </c>
      <c r="AA71" s="39">
        <f t="shared" si="8"/>
        <v>0.14390172690659592</v>
      </c>
    </row>
    <row r="72" spans="1:27" ht="12.75" customHeight="1" x14ac:dyDescent="0.3">
      <c r="A72" s="13" t="s">
        <v>72</v>
      </c>
      <c r="B72" s="38">
        <f t="shared" si="9"/>
        <v>7.1343821409738092E-2</v>
      </c>
      <c r="C72" s="38">
        <f t="shared" si="8"/>
        <v>7.1338519725715685E-2</v>
      </c>
      <c r="D72" s="38">
        <f t="shared" si="8"/>
        <v>7.0899456951547424E-2</v>
      </c>
      <c r="E72" s="38">
        <f t="shared" si="8"/>
        <v>7.1647888251960209E-2</v>
      </c>
      <c r="F72" s="38">
        <f t="shared" si="8"/>
        <v>7.4427891260943013E-2</v>
      </c>
      <c r="G72" s="38">
        <f t="shared" si="8"/>
        <v>7.6018139198632984E-2</v>
      </c>
      <c r="H72" s="38">
        <f t="shared" si="8"/>
        <v>7.7850493455589004E-2</v>
      </c>
      <c r="I72" s="38">
        <f t="shared" si="8"/>
        <v>7.8914268244748217E-2</v>
      </c>
      <c r="J72" s="38">
        <f t="shared" si="8"/>
        <v>7.986955801442186E-2</v>
      </c>
      <c r="K72" s="38">
        <f t="shared" si="8"/>
        <v>8.1006862996827439E-2</v>
      </c>
      <c r="L72" s="39">
        <f t="shared" si="8"/>
        <v>8.1891645305643648E-2</v>
      </c>
      <c r="M72" s="38">
        <f t="shared" si="8"/>
        <v>8.3265022878580883E-2</v>
      </c>
      <c r="N72" s="38">
        <f t="shared" si="8"/>
        <v>8.4710752748704141E-2</v>
      </c>
      <c r="O72" s="38">
        <f t="shared" si="8"/>
        <v>8.6449699280955042E-2</v>
      </c>
      <c r="P72" s="38">
        <f t="shared" si="8"/>
        <v>8.7997547347421698E-2</v>
      </c>
      <c r="Q72" s="38">
        <f t="shared" si="8"/>
        <v>8.9790584947646232E-2</v>
      </c>
      <c r="R72" s="38">
        <f t="shared" si="8"/>
        <v>9.1582271119707417E-2</v>
      </c>
      <c r="S72" s="38">
        <f t="shared" si="8"/>
        <v>9.3358638675859223E-2</v>
      </c>
      <c r="T72" s="38">
        <f t="shared" si="8"/>
        <v>9.4718326516744722E-2</v>
      </c>
      <c r="U72" s="38">
        <f t="shared" si="8"/>
        <v>9.661623912884601E-2</v>
      </c>
      <c r="V72" s="38">
        <f t="shared" si="8"/>
        <v>9.8763628237579337E-2</v>
      </c>
      <c r="W72" s="38">
        <f t="shared" si="8"/>
        <v>0.10012503276202098</v>
      </c>
      <c r="X72" s="38">
        <f t="shared" si="8"/>
        <v>0.1018879271462016</v>
      </c>
      <c r="Y72" s="38">
        <f t="shared" si="8"/>
        <v>0.10294919752794801</v>
      </c>
      <c r="Z72" s="38">
        <f t="shared" si="8"/>
        <v>0.10393235507573122</v>
      </c>
      <c r="AA72" s="39">
        <f t="shared" si="8"/>
        <v>0.10494113403920963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1.0000000000000002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0.99999999999999989</v>
      </c>
      <c r="K74" s="38">
        <f t="shared" si="10"/>
        <v>1</v>
      </c>
      <c r="L74" s="39">
        <f t="shared" si="10"/>
        <v>0.99999999999999989</v>
      </c>
      <c r="M74" s="38">
        <f t="shared" si="10"/>
        <v>1</v>
      </c>
      <c r="N74" s="38">
        <f t="shared" si="10"/>
        <v>1</v>
      </c>
      <c r="O74" s="38">
        <f t="shared" si="10"/>
        <v>1.0000000000000002</v>
      </c>
      <c r="P74" s="38">
        <f t="shared" si="10"/>
        <v>0.99999999999999989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0.99999999999999989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80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80" t="s">
        <v>1</v>
      </c>
    </row>
    <row r="78" spans="1:27" ht="13.5" customHeight="1" x14ac:dyDescent="0.3">
      <c r="A78" s="82" t="s">
        <v>75</v>
      </c>
      <c r="B78" s="82"/>
      <c r="C78" s="82"/>
      <c r="D78" s="82"/>
      <c r="E78" s="36"/>
      <c r="F78" s="36"/>
      <c r="G78" s="36"/>
      <c r="H78" s="36"/>
      <c r="I78" s="36"/>
      <c r="J78" s="36"/>
      <c r="K78" s="27"/>
      <c r="L78" s="81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81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34833</v>
      </c>
      <c r="C83" s="76">
        <v>35043</v>
      </c>
      <c r="D83" s="76">
        <v>35235</v>
      </c>
      <c r="E83" s="76">
        <v>35300</v>
      </c>
      <c r="F83" s="76">
        <v>35326</v>
      </c>
      <c r="G83" s="76">
        <v>35253</v>
      </c>
      <c r="H83" s="76">
        <v>35033</v>
      </c>
      <c r="I83" s="76">
        <v>34789</v>
      </c>
      <c r="J83" s="76">
        <v>34487</v>
      </c>
      <c r="K83" s="76">
        <v>34103</v>
      </c>
      <c r="L83" s="63">
        <v>33702</v>
      </c>
      <c r="M83" s="76">
        <v>33330</v>
      </c>
      <c r="N83" s="76">
        <v>33026</v>
      </c>
      <c r="O83" s="76">
        <v>32708</v>
      </c>
      <c r="P83" s="76">
        <v>32325</v>
      </c>
      <c r="Q83" s="76">
        <v>32106</v>
      </c>
      <c r="R83" s="76">
        <v>31934</v>
      </c>
      <c r="S83" s="76">
        <v>31808</v>
      </c>
      <c r="T83" s="76">
        <v>31673</v>
      </c>
      <c r="U83" s="76">
        <v>31573</v>
      </c>
      <c r="V83" s="76">
        <v>31519</v>
      </c>
      <c r="W83" s="76">
        <v>31489</v>
      </c>
      <c r="X83" s="76">
        <v>31476</v>
      </c>
      <c r="Y83" s="76">
        <v>31485</v>
      </c>
      <c r="Z83" s="76">
        <v>31514</v>
      </c>
      <c r="AA83" s="63">
        <v>31558</v>
      </c>
    </row>
    <row r="84" spans="1:27" ht="12.75" customHeight="1" x14ac:dyDescent="0.3">
      <c r="A84" s="32" t="s">
        <v>77</v>
      </c>
      <c r="B84" s="76">
        <v>156904.48060000001</v>
      </c>
      <c r="C84" s="76">
        <v>157538.8487</v>
      </c>
      <c r="D84" s="76">
        <v>158053.74278</v>
      </c>
      <c r="E84" s="76">
        <v>157795</v>
      </c>
      <c r="F84" s="76">
        <v>157496</v>
      </c>
      <c r="G84" s="76">
        <v>157421</v>
      </c>
      <c r="H84" s="76">
        <v>157454</v>
      </c>
      <c r="I84" s="76">
        <v>157539</v>
      </c>
      <c r="J84" s="76">
        <v>158060.304905</v>
      </c>
      <c r="K84" s="76">
        <v>159521.90395000001</v>
      </c>
      <c r="L84" s="63">
        <v>160661</v>
      </c>
      <c r="M84" s="76">
        <v>160778</v>
      </c>
      <c r="N84" s="76">
        <v>160764</v>
      </c>
      <c r="O84" s="76">
        <v>160917</v>
      </c>
      <c r="P84" s="76">
        <v>161015</v>
      </c>
      <c r="Q84" s="76">
        <v>161114</v>
      </c>
      <c r="R84" s="76">
        <v>161104</v>
      </c>
      <c r="S84" s="76">
        <v>161038</v>
      </c>
      <c r="T84" s="76">
        <v>160998</v>
      </c>
      <c r="U84" s="76">
        <v>161021</v>
      </c>
      <c r="V84" s="76">
        <v>160833</v>
      </c>
      <c r="W84" s="76">
        <v>160701</v>
      </c>
      <c r="X84" s="76">
        <v>160576</v>
      </c>
      <c r="Y84" s="76">
        <v>160596</v>
      </c>
      <c r="Z84" s="76">
        <v>160613</v>
      </c>
      <c r="AA84" s="63">
        <v>160578</v>
      </c>
    </row>
    <row r="85" spans="1:27" ht="12.75" customHeight="1" x14ac:dyDescent="0.3">
      <c r="A85" s="13" t="s">
        <v>78</v>
      </c>
      <c r="B85" s="76">
        <v>35822.519399999997</v>
      </c>
      <c r="C85" s="76">
        <v>35065.151299999998</v>
      </c>
      <c r="D85" s="76">
        <v>34315.25722</v>
      </c>
      <c r="E85" s="76">
        <v>34560</v>
      </c>
      <c r="F85" s="76">
        <v>35063</v>
      </c>
      <c r="G85" s="76">
        <v>35561</v>
      </c>
      <c r="H85" s="76">
        <v>36105</v>
      </c>
      <c r="I85" s="76">
        <v>36642</v>
      </c>
      <c r="J85" s="76">
        <v>36826.695095000003</v>
      </c>
      <c r="K85" s="76">
        <v>36158.09605</v>
      </c>
      <c r="L85" s="63">
        <v>35807</v>
      </c>
      <c r="M85" s="76">
        <v>36457</v>
      </c>
      <c r="N85" s="76">
        <v>37137</v>
      </c>
      <c r="O85" s="76">
        <v>37654</v>
      </c>
      <c r="P85" s="76">
        <v>38246</v>
      </c>
      <c r="Q85" s="76">
        <v>38664</v>
      </c>
      <c r="R85" s="76">
        <v>39103</v>
      </c>
      <c r="S85" s="76">
        <v>39516</v>
      </c>
      <c r="T85" s="76">
        <v>39850</v>
      </c>
      <c r="U85" s="76">
        <v>40017</v>
      </c>
      <c r="V85" s="76">
        <v>40345</v>
      </c>
      <c r="W85" s="76">
        <v>40549</v>
      </c>
      <c r="X85" s="76">
        <v>40743</v>
      </c>
      <c r="Y85" s="76">
        <v>40762</v>
      </c>
      <c r="Z85" s="76">
        <v>40736</v>
      </c>
      <c r="AA85" s="63">
        <v>40766</v>
      </c>
    </row>
    <row r="86" spans="1:27" ht="12.75" customHeight="1" x14ac:dyDescent="0.3">
      <c r="A86" s="13" t="s">
        <v>91</v>
      </c>
      <c r="B86" s="76">
        <v>157195</v>
      </c>
      <c r="C86" s="76">
        <v>156647</v>
      </c>
      <c r="D86" s="76">
        <v>155986</v>
      </c>
      <c r="E86" s="76">
        <v>155420</v>
      </c>
      <c r="F86" s="76">
        <v>155140</v>
      </c>
      <c r="G86" s="76">
        <v>155008</v>
      </c>
      <c r="H86" s="76">
        <v>155040</v>
      </c>
      <c r="I86" s="76">
        <v>155114</v>
      </c>
      <c r="J86" s="76">
        <v>155324</v>
      </c>
      <c r="K86" s="76">
        <v>155460</v>
      </c>
      <c r="L86" s="63">
        <v>155542</v>
      </c>
      <c r="M86" s="76">
        <v>155762</v>
      </c>
      <c r="N86" s="76">
        <v>155802</v>
      </c>
      <c r="O86" s="76">
        <v>156026</v>
      </c>
      <c r="P86" s="76">
        <v>156280</v>
      </c>
      <c r="Q86" s="76">
        <v>156366</v>
      </c>
      <c r="R86" s="76">
        <v>156388</v>
      </c>
      <c r="S86" s="76">
        <v>156487</v>
      </c>
      <c r="T86" s="76">
        <v>156429</v>
      </c>
      <c r="U86" s="76">
        <v>156374</v>
      </c>
      <c r="V86" s="76">
        <v>156284</v>
      </c>
      <c r="W86" s="76">
        <v>156338</v>
      </c>
      <c r="X86" s="76">
        <v>156392</v>
      </c>
      <c r="Y86" s="76">
        <v>156385</v>
      </c>
      <c r="Z86" s="76">
        <v>156412</v>
      </c>
      <c r="AA86" s="63">
        <v>156363</v>
      </c>
    </row>
    <row r="87" spans="1:27" ht="12.75" customHeight="1" x14ac:dyDescent="0.3">
      <c r="A87" s="13" t="s">
        <v>92</v>
      </c>
      <c r="B87" s="76">
        <v>35532</v>
      </c>
      <c r="C87" s="76">
        <v>35957</v>
      </c>
      <c r="D87" s="76">
        <v>36383</v>
      </c>
      <c r="E87" s="76">
        <v>36935</v>
      </c>
      <c r="F87" s="76">
        <v>37419</v>
      </c>
      <c r="G87" s="76">
        <v>37974</v>
      </c>
      <c r="H87" s="76">
        <v>38519</v>
      </c>
      <c r="I87" s="76">
        <v>39067</v>
      </c>
      <c r="J87" s="76">
        <v>39563</v>
      </c>
      <c r="K87" s="76">
        <v>40220</v>
      </c>
      <c r="L87" s="63">
        <v>40926</v>
      </c>
      <c r="M87" s="76">
        <v>41473</v>
      </c>
      <c r="N87" s="76">
        <v>42099</v>
      </c>
      <c r="O87" s="76">
        <v>42545</v>
      </c>
      <c r="P87" s="76">
        <v>42981</v>
      </c>
      <c r="Q87" s="76">
        <v>43412</v>
      </c>
      <c r="R87" s="76">
        <v>43819</v>
      </c>
      <c r="S87" s="76">
        <v>44067</v>
      </c>
      <c r="T87" s="76">
        <v>44419</v>
      </c>
      <c r="U87" s="76">
        <v>44664</v>
      </c>
      <c r="V87" s="76">
        <v>44894</v>
      </c>
      <c r="W87" s="76">
        <v>44912</v>
      </c>
      <c r="X87" s="76">
        <v>44927</v>
      </c>
      <c r="Y87" s="76">
        <v>44973</v>
      </c>
      <c r="Z87" s="76">
        <v>44937</v>
      </c>
      <c r="AA87" s="63">
        <v>44981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0.15307171734927053</v>
      </c>
      <c r="C90" s="38">
        <f t="shared" ref="C90:AA94" si="11">C83/SUM(C$83:C$85)</f>
        <v>0.15393569869139501</v>
      </c>
      <c r="D90" s="38">
        <f t="shared" si="11"/>
        <v>0.15480835134707649</v>
      </c>
      <c r="E90" s="38">
        <f t="shared" si="11"/>
        <v>0.1550591904416771</v>
      </c>
      <c r="F90" s="38">
        <f t="shared" si="11"/>
        <v>0.15501678478179784</v>
      </c>
      <c r="G90" s="38">
        <f t="shared" si="11"/>
        <v>0.15445921966394285</v>
      </c>
      <c r="H90" s="38">
        <f t="shared" si="11"/>
        <v>0.15325558199762021</v>
      </c>
      <c r="I90" s="38">
        <f t="shared" si="11"/>
        <v>0.15193693496964669</v>
      </c>
      <c r="J90" s="38">
        <f t="shared" si="11"/>
        <v>0.15035269908533661</v>
      </c>
      <c r="K90" s="38">
        <f t="shared" si="11"/>
        <v>0.14841393836793845</v>
      </c>
      <c r="L90" s="39">
        <f t="shared" si="11"/>
        <v>0.14642220967111266</v>
      </c>
      <c r="M90" s="38">
        <f t="shared" si="11"/>
        <v>0.14455793377138768</v>
      </c>
      <c r="N90" s="38">
        <f t="shared" si="11"/>
        <v>0.14301489215206536</v>
      </c>
      <c r="O90" s="38">
        <f t="shared" si="11"/>
        <v>0.14142226488353893</v>
      </c>
      <c r="P90" s="38">
        <f t="shared" si="11"/>
        <v>0.13958097639753697</v>
      </c>
      <c r="Q90" s="38">
        <f t="shared" si="11"/>
        <v>0.13845715961428989</v>
      </c>
      <c r="R90" s="38">
        <f t="shared" si="11"/>
        <v>0.13756294665741942</v>
      </c>
      <c r="S90" s="38">
        <f t="shared" si="11"/>
        <v>0.1368898529019375</v>
      </c>
      <c r="T90" s="38">
        <f t="shared" si="11"/>
        <v>0.1362156536398863</v>
      </c>
      <c r="U90" s="38">
        <f t="shared" si="11"/>
        <v>0.13573304787821727</v>
      </c>
      <c r="V90" s="38">
        <f t="shared" si="11"/>
        <v>0.1354508223139963</v>
      </c>
      <c r="W90" s="38">
        <f t="shared" si="11"/>
        <v>0.13529747915046469</v>
      </c>
      <c r="X90" s="38">
        <f t="shared" si="11"/>
        <v>0.13520908954230115</v>
      </c>
      <c r="Y90" s="38">
        <f t="shared" si="11"/>
        <v>0.13521986918223869</v>
      </c>
      <c r="Z90" s="38">
        <f t="shared" si="11"/>
        <v>0.1353327922426491</v>
      </c>
      <c r="AA90" s="39">
        <f t="shared" si="11"/>
        <v>0.13549905110303906</v>
      </c>
    </row>
    <row r="91" spans="1:27" ht="12.75" customHeight="1" x14ac:dyDescent="0.3">
      <c r="A91" s="13" t="s">
        <v>77</v>
      </c>
      <c r="B91" s="38">
        <f t="shared" ref="B91:Q94" si="12">B84/SUM(B$83:B$85)</f>
        <v>0.68950817630515038</v>
      </c>
      <c r="C91" s="38">
        <f t="shared" si="12"/>
        <v>0.69203129713987011</v>
      </c>
      <c r="D91" s="38">
        <f t="shared" si="12"/>
        <v>0.69442427540816509</v>
      </c>
      <c r="E91" s="38">
        <f t="shared" si="12"/>
        <v>0.69313215172080556</v>
      </c>
      <c r="F91" s="38">
        <f t="shared" si="12"/>
        <v>0.69112052131557589</v>
      </c>
      <c r="G91" s="38">
        <f t="shared" si="12"/>
        <v>0.68973207439700313</v>
      </c>
      <c r="H91" s="38">
        <f t="shared" si="12"/>
        <v>0.688799258066774</v>
      </c>
      <c r="I91" s="38">
        <f t="shared" si="12"/>
        <v>0.68803336681661353</v>
      </c>
      <c r="J91" s="38">
        <f t="shared" si="12"/>
        <v>0.6890942517678551</v>
      </c>
      <c r="K91" s="38">
        <f t="shared" si="12"/>
        <v>0.69422848491837952</v>
      </c>
      <c r="L91" s="39">
        <f t="shared" si="12"/>
        <v>0.6980101663987488</v>
      </c>
      <c r="M91" s="38">
        <f t="shared" si="12"/>
        <v>0.6973217964565307</v>
      </c>
      <c r="N91" s="38">
        <f t="shared" si="12"/>
        <v>0.69616805310769203</v>
      </c>
      <c r="O91" s="38">
        <f t="shared" si="12"/>
        <v>0.69577004397286391</v>
      </c>
      <c r="P91" s="38">
        <f t="shared" si="12"/>
        <v>0.69527087129619236</v>
      </c>
      <c r="Q91" s="38">
        <f t="shared" si="12"/>
        <v>0.69480429870107463</v>
      </c>
      <c r="R91" s="38">
        <f t="shared" si="11"/>
        <v>0.69399201347456929</v>
      </c>
      <c r="S91" s="38">
        <f t="shared" si="11"/>
        <v>0.69304791661287135</v>
      </c>
      <c r="T91" s="38">
        <f t="shared" si="11"/>
        <v>0.69240197659566227</v>
      </c>
      <c r="U91" s="38">
        <f t="shared" si="11"/>
        <v>0.69223295544922636</v>
      </c>
      <c r="V91" s="38">
        <f t="shared" si="11"/>
        <v>0.69116920286896699</v>
      </c>
      <c r="W91" s="38">
        <f t="shared" si="11"/>
        <v>0.69047731579150895</v>
      </c>
      <c r="X91" s="38">
        <f t="shared" si="11"/>
        <v>0.68977426491118798</v>
      </c>
      <c r="Y91" s="38">
        <f t="shared" si="11"/>
        <v>0.68971796446532641</v>
      </c>
      <c r="Z91" s="38">
        <f t="shared" si="11"/>
        <v>0.68973173067425908</v>
      </c>
      <c r="AA91" s="39">
        <f t="shared" si="11"/>
        <v>0.68946595563799362</v>
      </c>
    </row>
    <row r="92" spans="1:27" ht="12.75" customHeight="1" x14ac:dyDescent="0.3">
      <c r="A92" s="13" t="s">
        <v>78</v>
      </c>
      <c r="B92" s="38">
        <f t="shared" si="12"/>
        <v>0.15742010634557918</v>
      </c>
      <c r="C92" s="38">
        <f t="shared" si="11"/>
        <v>0.15403300416873492</v>
      </c>
      <c r="D92" s="38">
        <f t="shared" si="11"/>
        <v>0.15076737324475845</v>
      </c>
      <c r="E92" s="38">
        <f t="shared" si="11"/>
        <v>0.15180865783751729</v>
      </c>
      <c r="F92" s="38">
        <f t="shared" si="11"/>
        <v>0.15386269390262633</v>
      </c>
      <c r="G92" s="38">
        <f t="shared" si="11"/>
        <v>0.15580870593905405</v>
      </c>
      <c r="H92" s="38">
        <f t="shared" si="11"/>
        <v>0.15794515993560579</v>
      </c>
      <c r="I92" s="38">
        <f t="shared" si="11"/>
        <v>0.1600296982137398</v>
      </c>
      <c r="J92" s="38">
        <f t="shared" si="11"/>
        <v>0.16055304914680829</v>
      </c>
      <c r="K92" s="38">
        <f t="shared" si="11"/>
        <v>0.15735757671368203</v>
      </c>
      <c r="L92" s="39">
        <f t="shared" si="11"/>
        <v>0.15556762393013859</v>
      </c>
      <c r="M92" s="38">
        <f t="shared" si="11"/>
        <v>0.15812026977208163</v>
      </c>
      <c r="N92" s="38">
        <f t="shared" si="11"/>
        <v>0.16081705474024258</v>
      </c>
      <c r="O92" s="38">
        <f t="shared" si="11"/>
        <v>0.16280769114359714</v>
      </c>
      <c r="P92" s="38">
        <f t="shared" si="11"/>
        <v>0.16514815230627067</v>
      </c>
      <c r="Q92" s="38">
        <f t="shared" si="11"/>
        <v>0.16673854168463542</v>
      </c>
      <c r="R92" s="38">
        <f t="shared" si="11"/>
        <v>0.16844503986801126</v>
      </c>
      <c r="S92" s="38">
        <f t="shared" si="11"/>
        <v>0.1700622304851912</v>
      </c>
      <c r="T92" s="38">
        <f t="shared" si="11"/>
        <v>0.17138236976445137</v>
      </c>
      <c r="U92" s="38">
        <f t="shared" si="11"/>
        <v>0.17203399667255634</v>
      </c>
      <c r="V92" s="38">
        <f t="shared" si="11"/>
        <v>0.17337997481703674</v>
      </c>
      <c r="W92" s="38">
        <f t="shared" si="11"/>
        <v>0.17422520505802638</v>
      </c>
      <c r="X92" s="38">
        <f t="shared" si="11"/>
        <v>0.17501664554651089</v>
      </c>
      <c r="Y92" s="38">
        <f t="shared" si="11"/>
        <v>0.17506216635243491</v>
      </c>
      <c r="Z92" s="38">
        <f t="shared" si="11"/>
        <v>0.17493547708309176</v>
      </c>
      <c r="AA92" s="39">
        <f t="shared" si="11"/>
        <v>0.17503499325896729</v>
      </c>
    </row>
    <row r="93" spans="1:27" ht="12.75" customHeight="1" x14ac:dyDescent="0.3">
      <c r="A93" s="13" t="s">
        <v>91</v>
      </c>
      <c r="B93" s="38">
        <f t="shared" si="12"/>
        <v>0.69078484795218842</v>
      </c>
      <c r="C93" s="38">
        <f t="shared" si="11"/>
        <v>0.68811361449964203</v>
      </c>
      <c r="D93" s="38">
        <f t="shared" si="11"/>
        <v>0.68533944921881862</v>
      </c>
      <c r="E93" s="38">
        <f t="shared" si="11"/>
        <v>0.68269969910610351</v>
      </c>
      <c r="F93" s="38">
        <f t="shared" si="11"/>
        <v>0.68078197336375801</v>
      </c>
      <c r="G93" s="38">
        <f t="shared" si="11"/>
        <v>0.67915963809231716</v>
      </c>
      <c r="H93" s="38">
        <f t="shared" si="11"/>
        <v>0.67823895849373561</v>
      </c>
      <c r="I93" s="38">
        <f t="shared" si="11"/>
        <v>0.67744245971087913</v>
      </c>
      <c r="J93" s="38">
        <f t="shared" si="11"/>
        <v>0.67716480507816923</v>
      </c>
      <c r="K93" s="38">
        <f t="shared" si="11"/>
        <v>0.67655135497404073</v>
      </c>
      <c r="L93" s="39">
        <f t="shared" si="11"/>
        <v>0.67577008298214358</v>
      </c>
      <c r="M93" s="38">
        <f t="shared" si="11"/>
        <v>0.67556654305727237</v>
      </c>
      <c r="N93" s="38">
        <f t="shared" si="11"/>
        <v>0.67468074326518768</v>
      </c>
      <c r="O93" s="38">
        <f t="shared" si="11"/>
        <v>0.67462242572823305</v>
      </c>
      <c r="P93" s="38">
        <f t="shared" si="11"/>
        <v>0.6748249030597705</v>
      </c>
      <c r="Q93" s="38">
        <f t="shared" si="11"/>
        <v>0.6743285435821359</v>
      </c>
      <c r="R93" s="38">
        <f t="shared" si="11"/>
        <v>0.67367677402957682</v>
      </c>
      <c r="S93" s="38">
        <f t="shared" si="11"/>
        <v>0.67346209793339706</v>
      </c>
      <c r="T93" s="38">
        <f t="shared" si="11"/>
        <v>0.67275213851652105</v>
      </c>
      <c r="U93" s="38">
        <f t="shared" si="11"/>
        <v>0.67225539634841003</v>
      </c>
      <c r="V93" s="38">
        <f t="shared" si="11"/>
        <v>0.67162017559315335</v>
      </c>
      <c r="W93" s="38">
        <f t="shared" si="11"/>
        <v>0.67173099480533993</v>
      </c>
      <c r="X93" s="38">
        <f t="shared" si="11"/>
        <v>0.67180137030434506</v>
      </c>
      <c r="Y93" s="38">
        <f t="shared" si="11"/>
        <v>0.67163281696250265</v>
      </c>
      <c r="Z93" s="38">
        <f t="shared" si="11"/>
        <v>0.67169108016301426</v>
      </c>
      <c r="AA93" s="39">
        <f t="shared" si="11"/>
        <v>0.6713682149573641</v>
      </c>
    </row>
    <row r="94" spans="1:27" ht="12.75" customHeight="1" x14ac:dyDescent="0.3">
      <c r="A94" s="13" t="s">
        <v>92</v>
      </c>
      <c r="B94" s="38">
        <f t="shared" si="12"/>
        <v>0.15614343469854106</v>
      </c>
      <c r="C94" s="38">
        <f t="shared" si="11"/>
        <v>0.15795068680896299</v>
      </c>
      <c r="D94" s="38">
        <f t="shared" si="11"/>
        <v>0.15985219943410484</v>
      </c>
      <c r="E94" s="38">
        <f t="shared" si="11"/>
        <v>0.16224111045221937</v>
      </c>
      <c r="F94" s="38">
        <f t="shared" si="11"/>
        <v>0.16420124185444412</v>
      </c>
      <c r="G94" s="38">
        <f t="shared" si="11"/>
        <v>0.16638114224374001</v>
      </c>
      <c r="H94" s="38">
        <f t="shared" si="11"/>
        <v>0.16850545950864423</v>
      </c>
      <c r="I94" s="38">
        <f t="shared" si="11"/>
        <v>0.17062060531947418</v>
      </c>
      <c r="J94" s="38">
        <f t="shared" si="11"/>
        <v>0.17248249583649411</v>
      </c>
      <c r="K94" s="38">
        <f t="shared" si="11"/>
        <v>0.17503470665802082</v>
      </c>
      <c r="L94" s="39">
        <f t="shared" si="11"/>
        <v>0.1778077073467437</v>
      </c>
      <c r="M94" s="38">
        <f t="shared" si="11"/>
        <v>0.17987552317133998</v>
      </c>
      <c r="N94" s="38">
        <f t="shared" si="11"/>
        <v>0.18230436458274693</v>
      </c>
      <c r="O94" s="38">
        <f t="shared" si="11"/>
        <v>0.18395530938822807</v>
      </c>
      <c r="P94" s="38">
        <f t="shared" si="11"/>
        <v>0.18559412054269256</v>
      </c>
      <c r="Q94" s="38">
        <f t="shared" si="11"/>
        <v>0.18721429680357421</v>
      </c>
      <c r="R94" s="38">
        <f t="shared" si="11"/>
        <v>0.18876027931300374</v>
      </c>
      <c r="S94" s="38">
        <f t="shared" si="11"/>
        <v>0.18964804916466549</v>
      </c>
      <c r="T94" s="38">
        <f t="shared" si="11"/>
        <v>0.19103220784359262</v>
      </c>
      <c r="U94" s="38">
        <f t="shared" si="11"/>
        <v>0.1920115557733727</v>
      </c>
      <c r="V94" s="38">
        <f t="shared" si="11"/>
        <v>0.19292900209285035</v>
      </c>
      <c r="W94" s="38">
        <f t="shared" si="11"/>
        <v>0.19297152604419543</v>
      </c>
      <c r="X94" s="38">
        <f t="shared" si="11"/>
        <v>0.19298954015335382</v>
      </c>
      <c r="Y94" s="38">
        <f t="shared" si="11"/>
        <v>0.19314731385525868</v>
      </c>
      <c r="Z94" s="38">
        <f t="shared" si="11"/>
        <v>0.19297612759433658</v>
      </c>
      <c r="AA94" s="39">
        <f t="shared" si="11"/>
        <v>0.1931327339395969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7" t="s">
        <v>79</v>
      </c>
      <c r="B96" s="87"/>
      <c r="C96" s="87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222.00130848271007</v>
      </c>
      <c r="C97" s="76">
        <f t="shared" ref="C97:AA97" si="13">C83/(C84/1000)</f>
        <v>222.44037130633166</v>
      </c>
      <c r="D97" s="76">
        <f t="shared" si="13"/>
        <v>222.93050060222055</v>
      </c>
      <c r="E97" s="76">
        <f t="shared" si="13"/>
        <v>223.70797553788145</v>
      </c>
      <c r="F97" s="76">
        <f t="shared" si="13"/>
        <v>224.29775994310964</v>
      </c>
      <c r="G97" s="76">
        <f t="shared" si="13"/>
        <v>223.94089733898275</v>
      </c>
      <c r="H97" s="76">
        <f t="shared" si="13"/>
        <v>222.49672920344989</v>
      </c>
      <c r="I97" s="76">
        <f t="shared" si="13"/>
        <v>220.82785849853053</v>
      </c>
      <c r="J97" s="76">
        <f t="shared" si="13"/>
        <v>218.18887430799239</v>
      </c>
      <c r="K97" s="76">
        <f t="shared" si="13"/>
        <v>213.78255371556455</v>
      </c>
      <c r="L97" s="63">
        <f t="shared" si="13"/>
        <v>209.77088403532903</v>
      </c>
      <c r="M97" s="76">
        <f t="shared" si="13"/>
        <v>207.3044819564866</v>
      </c>
      <c r="N97" s="76">
        <f t="shared" si="13"/>
        <v>205.43156428056031</v>
      </c>
      <c r="O97" s="76">
        <f t="shared" si="13"/>
        <v>203.26006574818075</v>
      </c>
      <c r="P97" s="76">
        <f t="shared" si="13"/>
        <v>200.75769338260412</v>
      </c>
      <c r="Q97" s="76">
        <f t="shared" si="13"/>
        <v>199.27504748190722</v>
      </c>
      <c r="R97" s="76">
        <f t="shared" si="13"/>
        <v>198.21978349389212</v>
      </c>
      <c r="S97" s="76">
        <f t="shared" si="13"/>
        <v>197.51859809485958</v>
      </c>
      <c r="T97" s="76">
        <f t="shared" si="13"/>
        <v>196.72915191493064</v>
      </c>
      <c r="U97" s="76">
        <f t="shared" si="13"/>
        <v>196.08001440805859</v>
      </c>
      <c r="V97" s="76">
        <f t="shared" si="13"/>
        <v>195.97346315743658</v>
      </c>
      <c r="W97" s="76">
        <f t="shared" si="13"/>
        <v>195.94775390321155</v>
      </c>
      <c r="X97" s="76">
        <f t="shared" si="13"/>
        <v>196.01933041052212</v>
      </c>
      <c r="Y97" s="76">
        <f t="shared" si="13"/>
        <v>196.05096017335424</v>
      </c>
      <c r="Z97" s="76">
        <f t="shared" si="13"/>
        <v>196.21076749702701</v>
      </c>
      <c r="AA97" s="63">
        <f t="shared" si="13"/>
        <v>196.52754424640983</v>
      </c>
    </row>
    <row r="98" spans="1:27" ht="12.75" customHeight="1" x14ac:dyDescent="0.3">
      <c r="A98" s="13" t="s">
        <v>78</v>
      </c>
      <c r="B98" s="76">
        <f>B85/(B84/1000)</f>
        <v>228.30781672400499</v>
      </c>
      <c r="C98" s="76">
        <f t="shared" ref="C98:AA98" si="14">C85/(C84/1000)</f>
        <v>222.58097979866727</v>
      </c>
      <c r="D98" s="76">
        <f t="shared" si="14"/>
        <v>217.11132312611218</v>
      </c>
      <c r="E98" s="76">
        <f t="shared" si="14"/>
        <v>219.01834658892869</v>
      </c>
      <c r="F98" s="76">
        <f t="shared" si="14"/>
        <v>222.62787626352414</v>
      </c>
      <c r="G98" s="76">
        <f t="shared" si="14"/>
        <v>225.89743426861727</v>
      </c>
      <c r="H98" s="76">
        <f t="shared" si="14"/>
        <v>229.30506687667508</v>
      </c>
      <c r="I98" s="76">
        <f t="shared" si="14"/>
        <v>232.59002532706188</v>
      </c>
      <c r="J98" s="76">
        <f t="shared" si="14"/>
        <v>232.99142132576668</v>
      </c>
      <c r="K98" s="76">
        <f t="shared" si="14"/>
        <v>226.66539926287032</v>
      </c>
      <c r="L98" s="63">
        <f t="shared" si="14"/>
        <v>222.87300589439877</v>
      </c>
      <c r="M98" s="76">
        <f t="shared" si="14"/>
        <v>226.75366032666162</v>
      </c>
      <c r="N98" s="76">
        <f t="shared" si="14"/>
        <v>231.00320967380756</v>
      </c>
      <c r="O98" s="76">
        <f t="shared" si="14"/>
        <v>233.99640808615621</v>
      </c>
      <c r="P98" s="76">
        <f t="shared" si="14"/>
        <v>237.53066484489025</v>
      </c>
      <c r="Q98" s="76">
        <f t="shared" si="14"/>
        <v>239.97914520153432</v>
      </c>
      <c r="R98" s="76">
        <f t="shared" si="14"/>
        <v>242.71898897606513</v>
      </c>
      <c r="S98" s="76">
        <f t="shared" si="14"/>
        <v>245.38307728610636</v>
      </c>
      <c r="T98" s="76">
        <f t="shared" si="14"/>
        <v>247.51860271556171</v>
      </c>
      <c r="U98" s="76">
        <f t="shared" si="14"/>
        <v>248.52037932940425</v>
      </c>
      <c r="V98" s="76">
        <f t="shared" si="14"/>
        <v>250.85026082955613</v>
      </c>
      <c r="W98" s="76">
        <f t="shared" si="14"/>
        <v>252.32574781737515</v>
      </c>
      <c r="X98" s="76">
        <f t="shared" si="14"/>
        <v>253.73032084495816</v>
      </c>
      <c r="Y98" s="76">
        <f t="shared" si="14"/>
        <v>253.8170315574485</v>
      </c>
      <c r="Z98" s="76">
        <f t="shared" si="14"/>
        <v>253.62828662686084</v>
      </c>
      <c r="AA98" s="63">
        <f t="shared" si="14"/>
        <v>253.87039320454858</v>
      </c>
    </row>
    <row r="99" spans="1:27" ht="12.75" customHeight="1" x14ac:dyDescent="0.3">
      <c r="A99" s="13" t="s">
        <v>80</v>
      </c>
      <c r="B99" s="76">
        <f>SUM(B97:B98)</f>
        <v>450.30912520671507</v>
      </c>
      <c r="C99" s="76">
        <f t="shared" ref="C99:AA99" si="15">SUM(C97:C98)</f>
        <v>445.02135110499893</v>
      </c>
      <c r="D99" s="76">
        <f t="shared" si="15"/>
        <v>440.0418237283327</v>
      </c>
      <c r="E99" s="76">
        <f t="shared" si="15"/>
        <v>442.72632212681015</v>
      </c>
      <c r="F99" s="76">
        <f t="shared" si="15"/>
        <v>446.92563620663378</v>
      </c>
      <c r="G99" s="76">
        <f t="shared" si="15"/>
        <v>449.83833160760003</v>
      </c>
      <c r="H99" s="76">
        <f t="shared" si="15"/>
        <v>451.80179608012497</v>
      </c>
      <c r="I99" s="76">
        <f t="shared" si="15"/>
        <v>453.41788382559241</v>
      </c>
      <c r="J99" s="76">
        <f t="shared" si="15"/>
        <v>451.1802956337591</v>
      </c>
      <c r="K99" s="76">
        <f t="shared" si="15"/>
        <v>440.44795297843484</v>
      </c>
      <c r="L99" s="63">
        <f t="shared" si="15"/>
        <v>432.64388992972783</v>
      </c>
      <c r="M99" s="76">
        <f t="shared" si="15"/>
        <v>434.05814228314819</v>
      </c>
      <c r="N99" s="76">
        <f t="shared" si="15"/>
        <v>436.43477395436787</v>
      </c>
      <c r="O99" s="76">
        <f t="shared" si="15"/>
        <v>437.25647383433693</v>
      </c>
      <c r="P99" s="76">
        <f t="shared" si="15"/>
        <v>438.28835822749437</v>
      </c>
      <c r="Q99" s="76">
        <f t="shared" si="15"/>
        <v>439.25419268344154</v>
      </c>
      <c r="R99" s="76">
        <f t="shared" si="15"/>
        <v>440.93877246995726</v>
      </c>
      <c r="S99" s="76">
        <f t="shared" si="15"/>
        <v>442.90167538096591</v>
      </c>
      <c r="T99" s="76">
        <f t="shared" si="15"/>
        <v>444.24775463049235</v>
      </c>
      <c r="U99" s="76">
        <f t="shared" si="15"/>
        <v>444.60039373746281</v>
      </c>
      <c r="V99" s="76">
        <f t="shared" si="15"/>
        <v>446.82372398699272</v>
      </c>
      <c r="W99" s="76">
        <f t="shared" si="15"/>
        <v>448.27350172058669</v>
      </c>
      <c r="X99" s="76">
        <f t="shared" si="15"/>
        <v>449.74965125548027</v>
      </c>
      <c r="Y99" s="76">
        <f t="shared" si="15"/>
        <v>449.86799173080271</v>
      </c>
      <c r="Z99" s="76">
        <f t="shared" si="15"/>
        <v>449.83905412388788</v>
      </c>
      <c r="AA99" s="63">
        <f t="shared" si="15"/>
        <v>450.39793745095841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8"/>
      <c r="B103" s="88"/>
      <c r="C103" s="88"/>
      <c r="D103" s="88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6"/>
      <c r="B109" s="86"/>
      <c r="C109" s="8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32:B32"/>
    <mergeCell ref="A28:B28"/>
    <mergeCell ref="AA4:AA5"/>
    <mergeCell ref="A5:D5"/>
    <mergeCell ref="A10:B10"/>
    <mergeCell ref="A16:B16"/>
    <mergeCell ref="L4:L5"/>
    <mergeCell ref="A20:B20"/>
    <mergeCell ref="A21:B21"/>
    <mergeCell ref="A24:B24"/>
    <mergeCell ref="A25:B25"/>
    <mergeCell ref="A109:C109"/>
    <mergeCell ref="A96:C96"/>
    <mergeCell ref="A103:D103"/>
    <mergeCell ref="A104:O104"/>
    <mergeCell ref="A105:O105"/>
    <mergeCell ref="A106:O106"/>
    <mergeCell ref="A107:O107"/>
    <mergeCell ref="A1:E1"/>
    <mergeCell ref="A2:E2"/>
    <mergeCell ref="L77:L78"/>
    <mergeCell ref="AA77:AA78"/>
    <mergeCell ref="A78:D78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78" t="s">
        <v>99</v>
      </c>
      <c r="B1" s="78"/>
      <c r="C1" s="78"/>
      <c r="D1" s="78"/>
      <c r="E1" s="78"/>
    </row>
    <row r="2" spans="1:27" x14ac:dyDescent="0.3">
      <c r="A2" s="79" t="s">
        <v>102</v>
      </c>
      <c r="B2" s="79"/>
      <c r="C2" s="79"/>
      <c r="D2" s="79"/>
      <c r="E2" s="79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80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80" t="s">
        <v>1</v>
      </c>
    </row>
    <row r="5" spans="1:27" ht="15.75" customHeight="1" x14ac:dyDescent="0.3">
      <c r="A5" s="83" t="s">
        <v>81</v>
      </c>
      <c r="B5" s="83"/>
      <c r="C5" s="83"/>
      <c r="D5" s="83"/>
      <c r="E5" s="46"/>
      <c r="F5" s="46"/>
      <c r="G5" s="46"/>
      <c r="H5" s="46"/>
      <c r="I5" s="46"/>
      <c r="J5" s="47"/>
      <c r="K5" s="47"/>
      <c r="L5" s="81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81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4" t="s">
        <v>54</v>
      </c>
      <c r="B10" s="84"/>
      <c r="C10" s="76">
        <v>114308</v>
      </c>
      <c r="D10" s="76">
        <v>114219</v>
      </c>
      <c r="E10" s="76">
        <v>114005</v>
      </c>
      <c r="F10" s="76">
        <v>113823</v>
      </c>
      <c r="G10" s="76">
        <v>113721</v>
      </c>
      <c r="H10" s="76">
        <v>113711</v>
      </c>
      <c r="I10" s="76">
        <v>113723</v>
      </c>
      <c r="J10" s="76">
        <v>113793</v>
      </c>
      <c r="K10" s="76">
        <v>113887</v>
      </c>
      <c r="L10" s="63">
        <v>114009</v>
      </c>
      <c r="M10" s="76">
        <v>114130</v>
      </c>
      <c r="N10" s="76">
        <v>114250</v>
      </c>
      <c r="O10" s="76">
        <v>114351</v>
      </c>
      <c r="P10" s="76">
        <v>114440</v>
      </c>
      <c r="Q10" s="76">
        <v>114504</v>
      </c>
      <c r="R10" s="76">
        <v>114574</v>
      </c>
      <c r="S10" s="76">
        <v>114612</v>
      </c>
      <c r="T10" s="76">
        <v>114631</v>
      </c>
      <c r="U10" s="76">
        <v>114604</v>
      </c>
      <c r="V10" s="76">
        <v>114545</v>
      </c>
      <c r="W10" s="76">
        <v>114485</v>
      </c>
      <c r="X10" s="76">
        <v>114406</v>
      </c>
      <c r="Y10" s="76">
        <v>114340</v>
      </c>
      <c r="Z10" s="76">
        <v>114276</v>
      </c>
      <c r="AA10" s="63">
        <v>114190</v>
      </c>
    </row>
    <row r="11" spans="1:27" ht="12.75" customHeight="1" x14ac:dyDescent="0.3">
      <c r="A11" s="6" t="s">
        <v>55</v>
      </c>
      <c r="B11" s="25"/>
      <c r="C11" s="76">
        <v>1135</v>
      </c>
      <c r="D11" s="76">
        <v>1135</v>
      </c>
      <c r="E11" s="76">
        <v>1115</v>
      </c>
      <c r="F11" s="76">
        <v>1102</v>
      </c>
      <c r="G11" s="76">
        <v>1087</v>
      </c>
      <c r="H11" s="76">
        <v>1079</v>
      </c>
      <c r="I11" s="76">
        <v>1068</v>
      </c>
      <c r="J11" s="76">
        <v>1059</v>
      </c>
      <c r="K11" s="76">
        <v>1049</v>
      </c>
      <c r="L11" s="63">
        <v>1045</v>
      </c>
      <c r="M11" s="76">
        <v>1037</v>
      </c>
      <c r="N11" s="76">
        <v>1030</v>
      </c>
      <c r="O11" s="76">
        <v>1033</v>
      </c>
      <c r="P11" s="76">
        <v>1032</v>
      </c>
      <c r="Q11" s="76">
        <v>1030</v>
      </c>
      <c r="R11" s="76">
        <v>1031</v>
      </c>
      <c r="S11" s="76">
        <v>1037</v>
      </c>
      <c r="T11" s="76">
        <v>1038</v>
      </c>
      <c r="U11" s="76">
        <v>1047</v>
      </c>
      <c r="V11" s="76">
        <v>1052</v>
      </c>
      <c r="W11" s="76">
        <v>1059</v>
      </c>
      <c r="X11" s="76">
        <v>1061</v>
      </c>
      <c r="Y11" s="76">
        <v>1065</v>
      </c>
      <c r="Z11" s="76">
        <v>1067</v>
      </c>
      <c r="AA11" s="63">
        <v>1067</v>
      </c>
    </row>
    <row r="12" spans="1:27" ht="12.75" customHeight="1" x14ac:dyDescent="0.3">
      <c r="A12" s="6" t="s">
        <v>56</v>
      </c>
      <c r="B12" s="25"/>
      <c r="C12" s="76">
        <v>1104</v>
      </c>
      <c r="D12" s="76">
        <v>1142</v>
      </c>
      <c r="E12" s="76">
        <v>1104</v>
      </c>
      <c r="F12" s="76">
        <v>1131</v>
      </c>
      <c r="G12" s="76">
        <v>1101</v>
      </c>
      <c r="H12" s="76">
        <v>1107</v>
      </c>
      <c r="I12" s="76">
        <v>1112</v>
      </c>
      <c r="J12" s="76">
        <v>1111</v>
      </c>
      <c r="K12" s="76">
        <v>1108</v>
      </c>
      <c r="L12" s="63">
        <v>1106</v>
      </c>
      <c r="M12" s="76">
        <v>1099</v>
      </c>
      <c r="N12" s="76">
        <v>1108</v>
      </c>
      <c r="O12" s="76">
        <v>1111</v>
      </c>
      <c r="P12" s="76">
        <v>1125</v>
      </c>
      <c r="Q12" s="76">
        <v>1100</v>
      </c>
      <c r="R12" s="76">
        <v>1106</v>
      </c>
      <c r="S12" s="76">
        <v>1116</v>
      </c>
      <c r="T12" s="76">
        <v>1144</v>
      </c>
      <c r="U12" s="76">
        <v>1156</v>
      </c>
      <c r="V12" s="76">
        <v>1153</v>
      </c>
      <c r="W12" s="76">
        <v>1178</v>
      </c>
      <c r="X12" s="76">
        <v>1161</v>
      </c>
      <c r="Y12" s="76">
        <v>1172</v>
      </c>
      <c r="Z12" s="76">
        <v>1195</v>
      </c>
      <c r="AA12" s="63">
        <v>1180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31</v>
      </c>
      <c r="D14" s="76">
        <f t="shared" ref="D14:AA14" si="0">D11-D12</f>
        <v>-7</v>
      </c>
      <c r="E14" s="76">
        <f t="shared" si="0"/>
        <v>11</v>
      </c>
      <c r="F14" s="76">
        <f t="shared" si="0"/>
        <v>-29</v>
      </c>
      <c r="G14" s="76">
        <f t="shared" si="0"/>
        <v>-14</v>
      </c>
      <c r="H14" s="76">
        <f t="shared" si="0"/>
        <v>-28</v>
      </c>
      <c r="I14" s="76">
        <f t="shared" si="0"/>
        <v>-44</v>
      </c>
      <c r="J14" s="76">
        <f t="shared" si="0"/>
        <v>-52</v>
      </c>
      <c r="K14" s="76">
        <f t="shared" si="0"/>
        <v>-59</v>
      </c>
      <c r="L14" s="63">
        <f t="shared" si="0"/>
        <v>-61</v>
      </c>
      <c r="M14" s="76">
        <f t="shared" si="0"/>
        <v>-62</v>
      </c>
      <c r="N14" s="76">
        <f t="shared" si="0"/>
        <v>-78</v>
      </c>
      <c r="O14" s="76">
        <f t="shared" si="0"/>
        <v>-78</v>
      </c>
      <c r="P14" s="76">
        <f t="shared" si="0"/>
        <v>-93</v>
      </c>
      <c r="Q14" s="76">
        <f t="shared" si="0"/>
        <v>-70</v>
      </c>
      <c r="R14" s="76">
        <f t="shared" si="0"/>
        <v>-75</v>
      </c>
      <c r="S14" s="76">
        <f t="shared" si="0"/>
        <v>-79</v>
      </c>
      <c r="T14" s="76">
        <f t="shared" si="0"/>
        <v>-106</v>
      </c>
      <c r="U14" s="76">
        <f t="shared" si="0"/>
        <v>-109</v>
      </c>
      <c r="V14" s="76">
        <f t="shared" si="0"/>
        <v>-101</v>
      </c>
      <c r="W14" s="76">
        <f t="shared" si="0"/>
        <v>-119</v>
      </c>
      <c r="X14" s="76">
        <f t="shared" si="0"/>
        <v>-100</v>
      </c>
      <c r="Y14" s="76">
        <f t="shared" si="0"/>
        <v>-107</v>
      </c>
      <c r="Z14" s="76">
        <f t="shared" si="0"/>
        <v>-128</v>
      </c>
      <c r="AA14" s="63">
        <f t="shared" si="0"/>
        <v>-113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4" t="s">
        <v>58</v>
      </c>
      <c r="B16" s="84"/>
      <c r="C16" s="76">
        <v>1525</v>
      </c>
      <c r="D16" s="76">
        <v>1553</v>
      </c>
      <c r="E16" s="76">
        <v>1563</v>
      </c>
      <c r="F16" s="76">
        <v>1583</v>
      </c>
      <c r="G16" s="76">
        <v>1616</v>
      </c>
      <c r="H16" s="76">
        <v>1639</v>
      </c>
      <c r="I16" s="76">
        <v>1682</v>
      </c>
      <c r="J16" s="76">
        <v>1682</v>
      </c>
      <c r="K16" s="76">
        <v>1682</v>
      </c>
      <c r="L16" s="63">
        <v>1682</v>
      </c>
      <c r="M16" s="76">
        <v>1682</v>
      </c>
      <c r="N16" s="76">
        <v>1682</v>
      </c>
      <c r="O16" s="76">
        <v>1682</v>
      </c>
      <c r="P16" s="76">
        <v>1682</v>
      </c>
      <c r="Q16" s="76">
        <v>1682</v>
      </c>
      <c r="R16" s="76">
        <v>1682</v>
      </c>
      <c r="S16" s="76">
        <v>1682</v>
      </c>
      <c r="T16" s="76">
        <v>1682</v>
      </c>
      <c r="U16" s="76">
        <v>1682</v>
      </c>
      <c r="V16" s="76">
        <v>1682</v>
      </c>
      <c r="W16" s="76">
        <v>1682</v>
      </c>
      <c r="X16" s="76">
        <v>1682</v>
      </c>
      <c r="Y16" s="76">
        <v>1682</v>
      </c>
      <c r="Z16" s="76">
        <v>1682</v>
      </c>
      <c r="AA16" s="63">
        <v>1682</v>
      </c>
    </row>
    <row r="17" spans="1:27" ht="12.75" customHeight="1" x14ac:dyDescent="0.3">
      <c r="A17" s="84" t="s">
        <v>83</v>
      </c>
      <c r="B17" s="84"/>
      <c r="C17" s="76">
        <v>1307</v>
      </c>
      <c r="D17" s="76">
        <v>1295</v>
      </c>
      <c r="E17" s="76">
        <v>1280</v>
      </c>
      <c r="F17" s="76">
        <v>1270</v>
      </c>
      <c r="G17" s="76">
        <v>1267</v>
      </c>
      <c r="H17" s="76">
        <v>1265</v>
      </c>
      <c r="I17" s="76">
        <v>1255</v>
      </c>
      <c r="J17" s="76">
        <v>1253</v>
      </c>
      <c r="K17" s="76">
        <v>1250</v>
      </c>
      <c r="L17" s="63">
        <v>1251</v>
      </c>
      <c r="M17" s="76">
        <v>1250</v>
      </c>
      <c r="N17" s="76">
        <v>1250</v>
      </c>
      <c r="O17" s="76">
        <v>1251</v>
      </c>
      <c r="P17" s="76">
        <v>1253</v>
      </c>
      <c r="Q17" s="76">
        <v>1249</v>
      </c>
      <c r="R17" s="76">
        <v>1244</v>
      </c>
      <c r="S17" s="76">
        <v>1243</v>
      </c>
      <c r="T17" s="76">
        <v>1238</v>
      </c>
      <c r="U17" s="76">
        <v>1234</v>
      </c>
      <c r="V17" s="76">
        <v>1229</v>
      </c>
      <c r="W17" s="76">
        <v>1226</v>
      </c>
      <c r="X17" s="76">
        <v>1215</v>
      </c>
      <c r="Y17" s="76">
        <v>1213</v>
      </c>
      <c r="Z17" s="76">
        <v>1211</v>
      </c>
      <c r="AA17" s="63">
        <v>1202</v>
      </c>
    </row>
    <row r="18" spans="1:27" ht="12.75" customHeight="1" x14ac:dyDescent="0.3">
      <c r="A18" s="6" t="s">
        <v>97</v>
      </c>
      <c r="B18" s="6"/>
      <c r="C18" s="76">
        <v>3194</v>
      </c>
      <c r="D18" s="76">
        <v>3082</v>
      </c>
      <c r="E18" s="76">
        <v>3000</v>
      </c>
      <c r="F18" s="76">
        <v>2979</v>
      </c>
      <c r="G18" s="76">
        <v>2979</v>
      </c>
      <c r="H18" s="76">
        <v>2997</v>
      </c>
      <c r="I18" s="76">
        <v>2993</v>
      </c>
      <c r="J18" s="76">
        <v>3000</v>
      </c>
      <c r="K18" s="76">
        <v>3024</v>
      </c>
      <c r="L18" s="63">
        <v>3031</v>
      </c>
      <c r="M18" s="76">
        <v>3042</v>
      </c>
      <c r="N18" s="76">
        <v>3041</v>
      </c>
      <c r="O18" s="76">
        <v>3036</v>
      </c>
      <c r="P18" s="76">
        <v>3025</v>
      </c>
      <c r="Q18" s="76">
        <v>3019</v>
      </c>
      <c r="R18" s="76">
        <v>3008</v>
      </c>
      <c r="S18" s="76">
        <v>2994</v>
      </c>
      <c r="T18" s="76">
        <v>2970</v>
      </c>
      <c r="U18" s="76">
        <v>2946</v>
      </c>
      <c r="V18" s="76">
        <v>2929</v>
      </c>
      <c r="W18" s="76">
        <v>2921</v>
      </c>
      <c r="X18" s="76">
        <v>2915</v>
      </c>
      <c r="Y18" s="76">
        <v>2907</v>
      </c>
      <c r="Z18" s="76">
        <v>2901</v>
      </c>
      <c r="AA18" s="63">
        <v>2895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4" t="s">
        <v>59</v>
      </c>
      <c r="B20" s="84"/>
      <c r="C20" s="76">
        <v>867</v>
      </c>
      <c r="D20" s="76">
        <v>882</v>
      </c>
      <c r="E20" s="76">
        <v>880</v>
      </c>
      <c r="F20" s="76">
        <v>873</v>
      </c>
      <c r="G20" s="76">
        <v>879</v>
      </c>
      <c r="H20" s="76">
        <v>871</v>
      </c>
      <c r="I20" s="76">
        <v>868</v>
      </c>
      <c r="J20" s="76">
        <v>868</v>
      </c>
      <c r="K20" s="76">
        <v>868</v>
      </c>
      <c r="L20" s="63">
        <v>868</v>
      </c>
      <c r="M20" s="76">
        <v>868</v>
      </c>
      <c r="N20" s="76">
        <v>868</v>
      </c>
      <c r="O20" s="76">
        <v>868</v>
      </c>
      <c r="P20" s="76">
        <v>868</v>
      </c>
      <c r="Q20" s="76">
        <v>868</v>
      </c>
      <c r="R20" s="76">
        <v>868</v>
      </c>
      <c r="S20" s="76">
        <v>868</v>
      </c>
      <c r="T20" s="76">
        <v>868</v>
      </c>
      <c r="U20" s="76">
        <v>868</v>
      </c>
      <c r="V20" s="76">
        <v>868</v>
      </c>
      <c r="W20" s="76">
        <v>868</v>
      </c>
      <c r="X20" s="76">
        <v>868</v>
      </c>
      <c r="Y20" s="76">
        <v>868</v>
      </c>
      <c r="Z20" s="76">
        <v>868</v>
      </c>
      <c r="AA20" s="63">
        <v>868</v>
      </c>
    </row>
    <row r="21" spans="1:27" ht="12.75" customHeight="1" x14ac:dyDescent="0.3">
      <c r="A21" s="84" t="s">
        <v>84</v>
      </c>
      <c r="B21" s="84"/>
      <c r="C21" s="76">
        <v>1194</v>
      </c>
      <c r="D21" s="76">
        <v>1211</v>
      </c>
      <c r="E21" s="76">
        <v>1210</v>
      </c>
      <c r="F21" s="76">
        <v>1181</v>
      </c>
      <c r="G21" s="76">
        <v>1154</v>
      </c>
      <c r="H21" s="76">
        <v>1161</v>
      </c>
      <c r="I21" s="76">
        <v>1152</v>
      </c>
      <c r="J21" s="76">
        <v>1146</v>
      </c>
      <c r="K21" s="76">
        <v>1135</v>
      </c>
      <c r="L21" s="63">
        <v>1136</v>
      </c>
      <c r="M21" s="76">
        <v>1133</v>
      </c>
      <c r="N21" s="76">
        <v>1132</v>
      </c>
      <c r="O21" s="76">
        <v>1134</v>
      </c>
      <c r="P21" s="76">
        <v>1136</v>
      </c>
      <c r="Q21" s="76">
        <v>1137</v>
      </c>
      <c r="R21" s="76">
        <v>1141</v>
      </c>
      <c r="S21" s="76">
        <v>1143</v>
      </c>
      <c r="T21" s="76">
        <v>1144</v>
      </c>
      <c r="U21" s="76">
        <v>1145</v>
      </c>
      <c r="V21" s="76">
        <v>1138</v>
      </c>
      <c r="W21" s="76">
        <v>1136</v>
      </c>
      <c r="X21" s="76">
        <v>1132</v>
      </c>
      <c r="Y21" s="76">
        <v>1126</v>
      </c>
      <c r="Z21" s="76">
        <v>1123</v>
      </c>
      <c r="AA21" s="63">
        <v>1114</v>
      </c>
    </row>
    <row r="22" spans="1:27" ht="12.75" customHeight="1" x14ac:dyDescent="0.3">
      <c r="A22" s="6" t="s">
        <v>98</v>
      </c>
      <c r="B22" s="6"/>
      <c r="C22" s="76">
        <v>4095</v>
      </c>
      <c r="D22" s="76">
        <v>4054</v>
      </c>
      <c r="E22" s="76">
        <v>3954</v>
      </c>
      <c r="F22" s="76">
        <v>3863</v>
      </c>
      <c r="G22" s="76">
        <v>3831</v>
      </c>
      <c r="H22" s="76">
        <v>3836</v>
      </c>
      <c r="I22" s="76">
        <v>3801</v>
      </c>
      <c r="J22" s="76">
        <v>3784</v>
      </c>
      <c r="K22" s="76">
        <v>3784</v>
      </c>
      <c r="L22" s="63">
        <v>3786</v>
      </c>
      <c r="M22" s="76">
        <v>3797</v>
      </c>
      <c r="N22" s="76">
        <v>3803</v>
      </c>
      <c r="O22" s="76">
        <v>3810</v>
      </c>
      <c r="P22" s="76">
        <v>3810</v>
      </c>
      <c r="Q22" s="76">
        <v>3815</v>
      </c>
      <c r="R22" s="76">
        <v>3821</v>
      </c>
      <c r="S22" s="76">
        <v>3819</v>
      </c>
      <c r="T22" s="76">
        <v>3816</v>
      </c>
      <c r="U22" s="76">
        <v>3813</v>
      </c>
      <c r="V22" s="76">
        <v>3804</v>
      </c>
      <c r="W22" s="76">
        <v>3797</v>
      </c>
      <c r="X22" s="76">
        <v>3790</v>
      </c>
      <c r="Y22" s="76">
        <v>3778</v>
      </c>
      <c r="Z22" s="76">
        <v>3776</v>
      </c>
      <c r="AA22" s="63">
        <v>3762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4" t="s">
        <v>60</v>
      </c>
      <c r="B24" s="84"/>
      <c r="C24" s="76">
        <f>C16-C20</f>
        <v>658</v>
      </c>
      <c r="D24" s="76">
        <f t="shared" ref="D24:AA26" si="1">D16-D20</f>
        <v>671</v>
      </c>
      <c r="E24" s="76">
        <f t="shared" si="1"/>
        <v>683</v>
      </c>
      <c r="F24" s="76">
        <f t="shared" si="1"/>
        <v>710</v>
      </c>
      <c r="G24" s="76">
        <f t="shared" si="1"/>
        <v>737</v>
      </c>
      <c r="H24" s="76">
        <f t="shared" si="1"/>
        <v>768</v>
      </c>
      <c r="I24" s="76">
        <f t="shared" si="1"/>
        <v>814</v>
      </c>
      <c r="J24" s="76">
        <f t="shared" si="1"/>
        <v>814</v>
      </c>
      <c r="K24" s="76">
        <f t="shared" si="1"/>
        <v>814</v>
      </c>
      <c r="L24" s="63">
        <f t="shared" si="1"/>
        <v>814</v>
      </c>
      <c r="M24" s="76">
        <f t="shared" si="1"/>
        <v>814</v>
      </c>
      <c r="N24" s="76">
        <f t="shared" si="1"/>
        <v>814</v>
      </c>
      <c r="O24" s="76">
        <f t="shared" si="1"/>
        <v>814</v>
      </c>
      <c r="P24" s="76">
        <f t="shared" si="1"/>
        <v>814</v>
      </c>
      <c r="Q24" s="76">
        <f t="shared" si="1"/>
        <v>814</v>
      </c>
      <c r="R24" s="76">
        <f t="shared" si="1"/>
        <v>814</v>
      </c>
      <c r="S24" s="76">
        <f t="shared" si="1"/>
        <v>814</v>
      </c>
      <c r="T24" s="76">
        <f t="shared" si="1"/>
        <v>814</v>
      </c>
      <c r="U24" s="76">
        <f t="shared" si="1"/>
        <v>814</v>
      </c>
      <c r="V24" s="76">
        <f t="shared" si="1"/>
        <v>814</v>
      </c>
      <c r="W24" s="76">
        <f t="shared" si="1"/>
        <v>814</v>
      </c>
      <c r="X24" s="76">
        <f t="shared" si="1"/>
        <v>814</v>
      </c>
      <c r="Y24" s="76">
        <f t="shared" si="1"/>
        <v>814</v>
      </c>
      <c r="Z24" s="76">
        <f t="shared" si="1"/>
        <v>814</v>
      </c>
      <c r="AA24" s="63">
        <f t="shared" si="1"/>
        <v>814</v>
      </c>
    </row>
    <row r="25" spans="1:27" ht="12.75" customHeight="1" x14ac:dyDescent="0.3">
      <c r="A25" s="84" t="s">
        <v>61</v>
      </c>
      <c r="B25" s="84"/>
      <c r="C25" s="76">
        <f t="shared" ref="C25:R26" si="2">C17-C21</f>
        <v>113</v>
      </c>
      <c r="D25" s="76">
        <f t="shared" si="2"/>
        <v>84</v>
      </c>
      <c r="E25" s="76">
        <f t="shared" si="2"/>
        <v>70</v>
      </c>
      <c r="F25" s="76">
        <f t="shared" si="2"/>
        <v>89</v>
      </c>
      <c r="G25" s="76">
        <f t="shared" si="2"/>
        <v>113</v>
      </c>
      <c r="H25" s="76">
        <f t="shared" si="2"/>
        <v>104</v>
      </c>
      <c r="I25" s="76">
        <f t="shared" si="2"/>
        <v>103</v>
      </c>
      <c r="J25" s="76">
        <f t="shared" si="2"/>
        <v>107</v>
      </c>
      <c r="K25" s="76">
        <f t="shared" si="2"/>
        <v>115</v>
      </c>
      <c r="L25" s="63">
        <f t="shared" si="2"/>
        <v>115</v>
      </c>
      <c r="M25" s="76">
        <f t="shared" si="2"/>
        <v>117</v>
      </c>
      <c r="N25" s="76">
        <f t="shared" si="2"/>
        <v>118</v>
      </c>
      <c r="O25" s="76">
        <f t="shared" si="2"/>
        <v>117</v>
      </c>
      <c r="P25" s="76">
        <f t="shared" si="2"/>
        <v>117</v>
      </c>
      <c r="Q25" s="76">
        <f t="shared" si="2"/>
        <v>112</v>
      </c>
      <c r="R25" s="76">
        <f t="shared" si="2"/>
        <v>103</v>
      </c>
      <c r="S25" s="76">
        <f t="shared" si="1"/>
        <v>100</v>
      </c>
      <c r="T25" s="76">
        <f t="shared" si="1"/>
        <v>94</v>
      </c>
      <c r="U25" s="76">
        <f t="shared" si="1"/>
        <v>89</v>
      </c>
      <c r="V25" s="76">
        <f t="shared" si="1"/>
        <v>91</v>
      </c>
      <c r="W25" s="76">
        <f t="shared" si="1"/>
        <v>90</v>
      </c>
      <c r="X25" s="76">
        <f t="shared" si="1"/>
        <v>83</v>
      </c>
      <c r="Y25" s="76">
        <f t="shared" si="1"/>
        <v>87</v>
      </c>
      <c r="Z25" s="76">
        <f t="shared" si="1"/>
        <v>88</v>
      </c>
      <c r="AA25" s="63">
        <f t="shared" si="1"/>
        <v>88</v>
      </c>
    </row>
    <row r="26" spans="1:27" ht="12.75" customHeight="1" x14ac:dyDescent="0.3">
      <c r="A26" s="6" t="s">
        <v>82</v>
      </c>
      <c r="B26" s="6"/>
      <c r="C26" s="76">
        <f t="shared" si="2"/>
        <v>-901</v>
      </c>
      <c r="D26" s="76">
        <f t="shared" si="1"/>
        <v>-972</v>
      </c>
      <c r="E26" s="76">
        <f t="shared" si="1"/>
        <v>-954</v>
      </c>
      <c r="F26" s="76">
        <f t="shared" si="1"/>
        <v>-884</v>
      </c>
      <c r="G26" s="76">
        <f t="shared" si="1"/>
        <v>-852</v>
      </c>
      <c r="H26" s="76">
        <f t="shared" si="1"/>
        <v>-839</v>
      </c>
      <c r="I26" s="76">
        <f t="shared" si="1"/>
        <v>-808</v>
      </c>
      <c r="J26" s="76">
        <f t="shared" si="1"/>
        <v>-784</v>
      </c>
      <c r="K26" s="76">
        <f t="shared" si="1"/>
        <v>-760</v>
      </c>
      <c r="L26" s="63">
        <f t="shared" si="1"/>
        <v>-755</v>
      </c>
      <c r="M26" s="76">
        <f t="shared" si="1"/>
        <v>-755</v>
      </c>
      <c r="N26" s="76">
        <f t="shared" si="1"/>
        <v>-762</v>
      </c>
      <c r="O26" s="76">
        <f t="shared" si="1"/>
        <v>-774</v>
      </c>
      <c r="P26" s="76">
        <f t="shared" si="1"/>
        <v>-785</v>
      </c>
      <c r="Q26" s="76">
        <f t="shared" si="1"/>
        <v>-796</v>
      </c>
      <c r="R26" s="76">
        <f t="shared" si="1"/>
        <v>-813</v>
      </c>
      <c r="S26" s="76">
        <f t="shared" si="1"/>
        <v>-825</v>
      </c>
      <c r="T26" s="76">
        <f t="shared" si="1"/>
        <v>-846</v>
      </c>
      <c r="U26" s="76">
        <f t="shared" si="1"/>
        <v>-867</v>
      </c>
      <c r="V26" s="76">
        <f t="shared" si="1"/>
        <v>-875</v>
      </c>
      <c r="W26" s="76">
        <f t="shared" si="1"/>
        <v>-876</v>
      </c>
      <c r="X26" s="76">
        <f t="shared" si="1"/>
        <v>-875</v>
      </c>
      <c r="Y26" s="76">
        <f t="shared" si="1"/>
        <v>-871</v>
      </c>
      <c r="Z26" s="76">
        <f t="shared" si="1"/>
        <v>-875</v>
      </c>
      <c r="AA26" s="63">
        <f t="shared" si="1"/>
        <v>-867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4" t="s">
        <v>62</v>
      </c>
      <c r="B28" s="84"/>
      <c r="C28" s="76">
        <f>SUM(C24:C26)</f>
        <v>-130</v>
      </c>
      <c r="D28" s="76">
        <f t="shared" ref="D28:AA28" si="3">SUM(D24:D26)</f>
        <v>-217</v>
      </c>
      <c r="E28" s="76">
        <f t="shared" si="3"/>
        <v>-201</v>
      </c>
      <c r="F28" s="76">
        <f t="shared" si="3"/>
        <v>-85</v>
      </c>
      <c r="G28" s="76">
        <f t="shared" si="3"/>
        <v>-2</v>
      </c>
      <c r="H28" s="76">
        <f t="shared" si="3"/>
        <v>33</v>
      </c>
      <c r="I28" s="76">
        <f t="shared" si="3"/>
        <v>109</v>
      </c>
      <c r="J28" s="76">
        <f t="shared" si="3"/>
        <v>137</v>
      </c>
      <c r="K28" s="76">
        <f t="shared" si="3"/>
        <v>169</v>
      </c>
      <c r="L28" s="63">
        <f t="shared" si="3"/>
        <v>174</v>
      </c>
      <c r="M28" s="76">
        <f t="shared" si="3"/>
        <v>176</v>
      </c>
      <c r="N28" s="76">
        <f t="shared" si="3"/>
        <v>170</v>
      </c>
      <c r="O28" s="76">
        <f t="shared" si="3"/>
        <v>157</v>
      </c>
      <c r="P28" s="76">
        <f t="shared" si="3"/>
        <v>146</v>
      </c>
      <c r="Q28" s="76">
        <f t="shared" si="3"/>
        <v>130</v>
      </c>
      <c r="R28" s="76">
        <f t="shared" si="3"/>
        <v>104</v>
      </c>
      <c r="S28" s="76">
        <f t="shared" si="3"/>
        <v>89</v>
      </c>
      <c r="T28" s="76">
        <f t="shared" si="3"/>
        <v>62</v>
      </c>
      <c r="U28" s="76">
        <f t="shared" si="3"/>
        <v>36</v>
      </c>
      <c r="V28" s="76">
        <f t="shared" si="3"/>
        <v>30</v>
      </c>
      <c r="W28" s="76">
        <f t="shared" si="3"/>
        <v>28</v>
      </c>
      <c r="X28" s="76">
        <f t="shared" si="3"/>
        <v>22</v>
      </c>
      <c r="Y28" s="76">
        <f t="shared" si="3"/>
        <v>30</v>
      </c>
      <c r="Z28" s="76">
        <f t="shared" si="3"/>
        <v>27</v>
      </c>
      <c r="AA28" s="63">
        <f t="shared" si="3"/>
        <v>35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4" t="s">
        <v>93</v>
      </c>
      <c r="B30" s="84"/>
      <c r="C30" s="76">
        <v>10</v>
      </c>
      <c r="D30" s="76">
        <v>10</v>
      </c>
      <c r="E30" s="76">
        <v>8</v>
      </c>
      <c r="F30" s="76">
        <v>12</v>
      </c>
      <c r="G30" s="76">
        <v>6</v>
      </c>
      <c r="H30" s="76">
        <v>7</v>
      </c>
      <c r="I30" s="76">
        <v>5</v>
      </c>
      <c r="J30" s="76">
        <v>9</v>
      </c>
      <c r="K30" s="76">
        <v>12</v>
      </c>
      <c r="L30" s="63">
        <v>8</v>
      </c>
      <c r="M30" s="76">
        <v>6</v>
      </c>
      <c r="N30" s="76">
        <v>9</v>
      </c>
      <c r="O30" s="76">
        <v>10</v>
      </c>
      <c r="P30" s="76">
        <v>11</v>
      </c>
      <c r="Q30" s="76">
        <v>10</v>
      </c>
      <c r="R30" s="76">
        <v>9</v>
      </c>
      <c r="S30" s="76">
        <v>9</v>
      </c>
      <c r="T30" s="76">
        <v>17</v>
      </c>
      <c r="U30" s="76">
        <v>14</v>
      </c>
      <c r="V30" s="76">
        <v>11</v>
      </c>
      <c r="W30" s="76">
        <v>12</v>
      </c>
      <c r="X30" s="76">
        <v>12</v>
      </c>
      <c r="Y30" s="76">
        <v>13</v>
      </c>
      <c r="Z30" s="76">
        <v>15</v>
      </c>
      <c r="AA30" s="63">
        <v>14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4" t="s">
        <v>63</v>
      </c>
      <c r="B32" s="84"/>
      <c r="C32" s="76">
        <f>C30+C28+C14</f>
        <v>-89</v>
      </c>
      <c r="D32" s="76">
        <f t="shared" ref="D32:AA32" si="4">D30+D28+D14</f>
        <v>-214</v>
      </c>
      <c r="E32" s="76">
        <f t="shared" si="4"/>
        <v>-182</v>
      </c>
      <c r="F32" s="76">
        <f t="shared" si="4"/>
        <v>-102</v>
      </c>
      <c r="G32" s="76">
        <f t="shared" si="4"/>
        <v>-10</v>
      </c>
      <c r="H32" s="76">
        <f t="shared" si="4"/>
        <v>12</v>
      </c>
      <c r="I32" s="76">
        <f t="shared" si="4"/>
        <v>70</v>
      </c>
      <c r="J32" s="76">
        <f t="shared" si="4"/>
        <v>94</v>
      </c>
      <c r="K32" s="76">
        <f t="shared" si="4"/>
        <v>122</v>
      </c>
      <c r="L32" s="63">
        <f t="shared" si="4"/>
        <v>121</v>
      </c>
      <c r="M32" s="76">
        <f t="shared" si="4"/>
        <v>120</v>
      </c>
      <c r="N32" s="76">
        <f t="shared" si="4"/>
        <v>101</v>
      </c>
      <c r="O32" s="76">
        <f t="shared" si="4"/>
        <v>89</v>
      </c>
      <c r="P32" s="76">
        <f t="shared" si="4"/>
        <v>64</v>
      </c>
      <c r="Q32" s="76">
        <f t="shared" si="4"/>
        <v>70</v>
      </c>
      <c r="R32" s="76">
        <f t="shared" si="4"/>
        <v>38</v>
      </c>
      <c r="S32" s="76">
        <f t="shared" si="4"/>
        <v>19</v>
      </c>
      <c r="T32" s="76">
        <f t="shared" si="4"/>
        <v>-27</v>
      </c>
      <c r="U32" s="76">
        <f t="shared" si="4"/>
        <v>-59</v>
      </c>
      <c r="V32" s="76">
        <f t="shared" si="4"/>
        <v>-60</v>
      </c>
      <c r="W32" s="76">
        <f t="shared" si="4"/>
        <v>-79</v>
      </c>
      <c r="X32" s="76">
        <f t="shared" si="4"/>
        <v>-66</v>
      </c>
      <c r="Y32" s="76">
        <f t="shared" si="4"/>
        <v>-64</v>
      </c>
      <c r="Z32" s="76">
        <f t="shared" si="4"/>
        <v>-86</v>
      </c>
      <c r="AA32" s="63">
        <f t="shared" si="4"/>
        <v>-64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4" t="s">
        <v>64</v>
      </c>
      <c r="B34" s="84"/>
      <c r="C34" s="76">
        <v>114219</v>
      </c>
      <c r="D34" s="76">
        <v>114005</v>
      </c>
      <c r="E34" s="76">
        <v>113823</v>
      </c>
      <c r="F34" s="76">
        <v>113721</v>
      </c>
      <c r="G34" s="76">
        <v>113711</v>
      </c>
      <c r="H34" s="76">
        <v>113723</v>
      </c>
      <c r="I34" s="76">
        <v>113793</v>
      </c>
      <c r="J34" s="76">
        <v>113887</v>
      </c>
      <c r="K34" s="76">
        <v>114009</v>
      </c>
      <c r="L34" s="63">
        <v>114130</v>
      </c>
      <c r="M34" s="76">
        <v>114250</v>
      </c>
      <c r="N34" s="76">
        <v>114351</v>
      </c>
      <c r="O34" s="76">
        <v>114440</v>
      </c>
      <c r="P34" s="76">
        <v>114504</v>
      </c>
      <c r="Q34" s="76">
        <v>114574</v>
      </c>
      <c r="R34" s="76">
        <v>114612</v>
      </c>
      <c r="S34" s="76">
        <v>114631</v>
      </c>
      <c r="T34" s="76">
        <v>114604</v>
      </c>
      <c r="U34" s="76">
        <v>114545</v>
      </c>
      <c r="V34" s="76">
        <v>114485</v>
      </c>
      <c r="W34" s="76">
        <v>114406</v>
      </c>
      <c r="X34" s="76">
        <v>114340</v>
      </c>
      <c r="Y34" s="76">
        <v>114276</v>
      </c>
      <c r="Z34" s="76">
        <v>114190</v>
      </c>
      <c r="AA34" s="63">
        <v>114126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-7.7859817335619553E-4</v>
      </c>
      <c r="D36" s="38">
        <f t="shared" si="5"/>
        <v>-1.8735937103284042E-3</v>
      </c>
      <c r="E36" s="38">
        <f t="shared" si="5"/>
        <v>-1.5964212095960703E-3</v>
      </c>
      <c r="F36" s="38">
        <f t="shared" si="5"/>
        <v>-8.9612819904588703E-4</v>
      </c>
      <c r="G36" s="38">
        <f t="shared" si="5"/>
        <v>-8.7934506379648434E-5</v>
      </c>
      <c r="H36" s="38">
        <f t="shared" si="5"/>
        <v>1.0553068744448645E-4</v>
      </c>
      <c r="I36" s="38">
        <f t="shared" si="5"/>
        <v>6.1553071937954507E-4</v>
      </c>
      <c r="J36" s="38">
        <f t="shared" si="5"/>
        <v>8.2606135702547614E-4</v>
      </c>
      <c r="K36" s="38">
        <f t="shared" si="5"/>
        <v>1.0712372790573112E-3</v>
      </c>
      <c r="L36" s="39">
        <f t="shared" si="5"/>
        <v>1.0613197203729529E-3</v>
      </c>
      <c r="M36" s="38">
        <f t="shared" si="5"/>
        <v>1.0514325768860072E-3</v>
      </c>
      <c r="N36" s="38">
        <f t="shared" si="5"/>
        <v>8.8402625820568925E-4</v>
      </c>
      <c r="O36" s="38">
        <f t="shared" si="5"/>
        <v>7.7830539304422344E-4</v>
      </c>
      <c r="P36" s="38">
        <f t="shared" si="5"/>
        <v>5.5924501922404758E-4</v>
      </c>
      <c r="Q36" s="38">
        <f t="shared" si="5"/>
        <v>6.1133235520156501E-4</v>
      </c>
      <c r="R36" s="38">
        <f t="shared" si="5"/>
        <v>3.316633791261543E-4</v>
      </c>
      <c r="S36" s="38">
        <f t="shared" si="5"/>
        <v>1.6577670750008726E-4</v>
      </c>
      <c r="T36" s="38">
        <f t="shared" si="5"/>
        <v>-2.3553837967042073E-4</v>
      </c>
      <c r="U36" s="38">
        <f t="shared" si="5"/>
        <v>-5.1481623678056615E-4</v>
      </c>
      <c r="V36" s="38">
        <f t="shared" si="5"/>
        <v>-5.2381160242699371E-4</v>
      </c>
      <c r="W36" s="38">
        <f t="shared" si="5"/>
        <v>-6.9004673101279645E-4</v>
      </c>
      <c r="X36" s="38">
        <f t="shared" si="5"/>
        <v>-5.7689282030662728E-4</v>
      </c>
      <c r="Y36" s="38">
        <f t="shared" si="5"/>
        <v>-5.5973412629001229E-4</v>
      </c>
      <c r="Z36" s="38">
        <f t="shared" si="5"/>
        <v>-7.5256396793727464E-4</v>
      </c>
      <c r="AA36" s="39">
        <f t="shared" si="5"/>
        <v>-5.6046939311673531E-4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-7.7859817335619553E-4</v>
      </c>
      <c r="D37" s="75">
        <f t="shared" si="6"/>
        <v>-2.6507331070441263E-3</v>
      </c>
      <c r="E37" s="75">
        <f t="shared" si="6"/>
        <v>-4.2429226300871332E-3</v>
      </c>
      <c r="F37" s="75">
        <f t="shared" si="6"/>
        <v>-5.1352486265178292E-3</v>
      </c>
      <c r="G37" s="75">
        <f t="shared" si="6"/>
        <v>-5.2227315673443681E-3</v>
      </c>
      <c r="H37" s="75">
        <f t="shared" si="6"/>
        <v>-5.1177520383525214E-3</v>
      </c>
      <c r="I37" s="75">
        <f t="shared" si="6"/>
        <v>-4.5053714525667499E-3</v>
      </c>
      <c r="J37" s="75">
        <f t="shared" si="6"/>
        <v>-3.6830318087972846E-3</v>
      </c>
      <c r="K37" s="75">
        <f t="shared" si="6"/>
        <v>-2.6157399307135108E-3</v>
      </c>
      <c r="L37" s="77">
        <f t="shared" si="6"/>
        <v>-1.5571963467123911E-3</v>
      </c>
      <c r="M37" s="75">
        <f t="shared" si="6"/>
        <v>-5.0740105679392524E-4</v>
      </c>
      <c r="N37" s="75">
        <f t="shared" si="6"/>
        <v>3.7617664555411693E-4</v>
      </c>
      <c r="O37" s="75">
        <f t="shared" si="6"/>
        <v>1.1547748189103125E-3</v>
      </c>
      <c r="P37" s="75">
        <f t="shared" si="6"/>
        <v>1.7146656402001609E-3</v>
      </c>
      <c r="Q37" s="75">
        <f t="shared" si="6"/>
        <v>2.3270462259859328E-3</v>
      </c>
      <c r="R37" s="75">
        <f t="shared" si="6"/>
        <v>2.6594814011267802E-3</v>
      </c>
      <c r="S37" s="75">
        <f t="shared" si="6"/>
        <v>2.8256989886972042E-3</v>
      </c>
      <c r="T37" s="75">
        <f t="shared" si="6"/>
        <v>2.5894950484655491E-3</v>
      </c>
      <c r="U37" s="75">
        <f t="shared" si="6"/>
        <v>2.07334569758897E-3</v>
      </c>
      <c r="V37" s="75">
        <f t="shared" si="6"/>
        <v>1.5484480526297372E-3</v>
      </c>
      <c r="W37" s="75">
        <f t="shared" si="6"/>
        <v>8.5733282010008044E-4</v>
      </c>
      <c r="X37" s="75">
        <f t="shared" si="6"/>
        <v>2.7994541064492424E-4</v>
      </c>
      <c r="Y37" s="75">
        <f t="shared" si="6"/>
        <v>-2.7994541064492424E-4</v>
      </c>
      <c r="Z37" s="75">
        <f t="shared" si="6"/>
        <v>-1.032298701753158E-3</v>
      </c>
      <c r="AA37" s="77">
        <f t="shared" si="6"/>
        <v>-1.5921895230430066E-3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80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80" t="s">
        <v>1</v>
      </c>
    </row>
    <row r="40" spans="1:27" ht="13.5" customHeight="1" x14ac:dyDescent="0.3">
      <c r="A40" s="83" t="s">
        <v>96</v>
      </c>
      <c r="B40" s="83"/>
      <c r="C40" s="83"/>
      <c r="D40" s="8"/>
      <c r="E40" s="2"/>
      <c r="F40" s="2"/>
      <c r="G40" s="2"/>
      <c r="H40" s="2"/>
      <c r="I40" s="2"/>
      <c r="J40" s="2"/>
      <c r="K40" s="2"/>
      <c r="L40" s="8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81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4"/>
      <c r="B43" s="84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4" t="s">
        <v>65</v>
      </c>
      <c r="B44" s="84"/>
      <c r="C44" s="3">
        <v>1.2123993806</v>
      </c>
      <c r="D44" s="3">
        <v>1.2241861591000001</v>
      </c>
      <c r="E44" s="3">
        <v>1.2158140676</v>
      </c>
      <c r="F44" s="3">
        <v>1.2145010887000001</v>
      </c>
      <c r="G44" s="3">
        <v>1.2151355247</v>
      </c>
      <c r="H44" s="3">
        <v>1.2191815407</v>
      </c>
      <c r="I44" s="3">
        <v>1.2242233638</v>
      </c>
      <c r="J44" s="3">
        <v>1.2264868358000001</v>
      </c>
      <c r="K44" s="3">
        <v>1.2306083216000001</v>
      </c>
      <c r="L44" s="4">
        <v>1.2369596689</v>
      </c>
      <c r="M44" s="3">
        <v>1.2407512368</v>
      </c>
      <c r="N44" s="3">
        <v>1.2443377973</v>
      </c>
      <c r="O44" s="3">
        <v>1.2543109352999999</v>
      </c>
      <c r="P44" s="3">
        <v>1.2590718746</v>
      </c>
      <c r="Q44" s="3">
        <v>1.2624000215</v>
      </c>
      <c r="R44" s="3">
        <v>1.2692193618000001</v>
      </c>
      <c r="S44" s="3">
        <v>1.2765941461000001</v>
      </c>
      <c r="T44" s="3">
        <v>1.2790232605</v>
      </c>
      <c r="U44" s="3">
        <v>1.283911402</v>
      </c>
      <c r="V44" s="3">
        <v>1.2881521653000001</v>
      </c>
      <c r="W44" s="3">
        <v>1.2950578399999999</v>
      </c>
      <c r="X44" s="3">
        <v>1.2959280499000001</v>
      </c>
      <c r="Y44" s="3">
        <v>1.2978328377999999</v>
      </c>
      <c r="Z44" s="3">
        <v>1.3020551709999999</v>
      </c>
      <c r="AA44" s="4">
        <v>1.3038394649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81.100127979705206</v>
      </c>
      <c r="D48" s="11">
        <v>80.818806707319794</v>
      </c>
      <c r="E48" s="11">
        <v>81.121550721916705</v>
      </c>
      <c r="F48" s="11">
        <v>81.076255839309198</v>
      </c>
      <c r="G48" s="11">
        <v>81.276848908052997</v>
      </c>
      <c r="H48" s="11">
        <v>81.263592579097804</v>
      </c>
      <c r="I48" s="11">
        <v>81.309971682730406</v>
      </c>
      <c r="J48" s="11">
        <v>81.384405321028197</v>
      </c>
      <c r="K48" s="11">
        <v>81.5108855987759</v>
      </c>
      <c r="L48" s="64">
        <v>81.636085049847594</v>
      </c>
      <c r="M48" s="11">
        <v>81.881373396112394</v>
      </c>
      <c r="N48" s="11">
        <v>81.907504526862397</v>
      </c>
      <c r="O48" s="11">
        <v>81.968381305669695</v>
      </c>
      <c r="P48" s="11">
        <v>82.011918893898695</v>
      </c>
      <c r="Q48" s="11">
        <v>82.372523878385294</v>
      </c>
      <c r="R48" s="11">
        <v>82.460805916631401</v>
      </c>
      <c r="S48" s="11">
        <v>82.498190640870206</v>
      </c>
      <c r="T48" s="11">
        <v>82.517734416503899</v>
      </c>
      <c r="U48" s="11">
        <v>82.649739802108002</v>
      </c>
      <c r="V48" s="11">
        <v>82.735669249383506</v>
      </c>
      <c r="W48" s="11">
        <v>82.707095053322405</v>
      </c>
      <c r="X48" s="11">
        <v>82.931590781641106</v>
      </c>
      <c r="Y48" s="11">
        <v>83.022167631084798</v>
      </c>
      <c r="Z48" s="11">
        <v>82.963279221769497</v>
      </c>
      <c r="AA48" s="64">
        <v>83.155262710055794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80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80" t="s">
        <v>1</v>
      </c>
    </row>
    <row r="52" spans="1:27" ht="13.5" customHeight="1" x14ac:dyDescent="0.3">
      <c r="A52" s="5" t="s">
        <v>95</v>
      </c>
      <c r="B52" s="21"/>
      <c r="C52" s="85"/>
      <c r="D52" s="85"/>
      <c r="E52" s="85"/>
      <c r="F52" s="85"/>
      <c r="G52" s="85"/>
      <c r="H52" s="85"/>
      <c r="I52" s="21"/>
      <c r="J52" s="21"/>
      <c r="K52" s="21"/>
      <c r="L52" s="81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81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16192</v>
      </c>
      <c r="C57" s="76">
        <v>16257</v>
      </c>
      <c r="D57" s="76">
        <v>16279</v>
      </c>
      <c r="E57" s="76">
        <v>16263</v>
      </c>
      <c r="F57" s="76">
        <v>16204</v>
      </c>
      <c r="G57" s="76">
        <v>16072</v>
      </c>
      <c r="H57" s="76">
        <v>15941</v>
      </c>
      <c r="I57" s="76">
        <v>15783</v>
      </c>
      <c r="J57" s="76">
        <v>15608</v>
      </c>
      <c r="K57" s="76">
        <v>15403</v>
      </c>
      <c r="L57" s="63">
        <v>15229</v>
      </c>
      <c r="M57" s="76">
        <v>15088</v>
      </c>
      <c r="N57" s="76">
        <v>14939</v>
      </c>
      <c r="O57" s="76">
        <v>14770</v>
      </c>
      <c r="P57" s="76">
        <v>14661</v>
      </c>
      <c r="Q57" s="76">
        <v>14583</v>
      </c>
      <c r="R57" s="76">
        <v>14515</v>
      </c>
      <c r="S57" s="76">
        <v>14444</v>
      </c>
      <c r="T57" s="76">
        <v>14391</v>
      </c>
      <c r="U57" s="76">
        <v>14362</v>
      </c>
      <c r="V57" s="76">
        <v>14344</v>
      </c>
      <c r="W57" s="76">
        <v>14334</v>
      </c>
      <c r="X57" s="76">
        <v>14334</v>
      </c>
      <c r="Y57" s="76">
        <v>14345</v>
      </c>
      <c r="Z57" s="76">
        <v>14365</v>
      </c>
      <c r="AA57" s="63">
        <v>14388</v>
      </c>
    </row>
    <row r="58" spans="1:27" ht="12.75" customHeight="1" x14ac:dyDescent="0.3">
      <c r="A58" s="13" t="s">
        <v>68</v>
      </c>
      <c r="B58" s="76">
        <v>26454</v>
      </c>
      <c r="C58" s="76">
        <v>25895</v>
      </c>
      <c r="D58" s="76">
        <v>25232</v>
      </c>
      <c r="E58" s="76">
        <v>24577</v>
      </c>
      <c r="F58" s="76">
        <v>24094</v>
      </c>
      <c r="G58" s="76">
        <v>24004</v>
      </c>
      <c r="H58" s="76">
        <v>24063</v>
      </c>
      <c r="I58" s="76">
        <v>24118</v>
      </c>
      <c r="J58" s="76">
        <v>24235</v>
      </c>
      <c r="K58" s="76">
        <v>24376</v>
      </c>
      <c r="L58" s="63">
        <v>24583</v>
      </c>
      <c r="M58" s="76">
        <v>24742</v>
      </c>
      <c r="N58" s="76">
        <v>24964</v>
      </c>
      <c r="O58" s="76">
        <v>25189</v>
      </c>
      <c r="P58" s="76">
        <v>25386</v>
      </c>
      <c r="Q58" s="76">
        <v>25518</v>
      </c>
      <c r="R58" s="76">
        <v>25589</v>
      </c>
      <c r="S58" s="76">
        <v>25598</v>
      </c>
      <c r="T58" s="76">
        <v>25525</v>
      </c>
      <c r="U58" s="76">
        <v>25382</v>
      </c>
      <c r="V58" s="76">
        <v>25153</v>
      </c>
      <c r="W58" s="76">
        <v>24904</v>
      </c>
      <c r="X58" s="76">
        <v>24654</v>
      </c>
      <c r="Y58" s="76">
        <v>24376</v>
      </c>
      <c r="Z58" s="76">
        <v>24117</v>
      </c>
      <c r="AA58" s="63">
        <v>23898</v>
      </c>
    </row>
    <row r="59" spans="1:27" ht="12.75" customHeight="1" x14ac:dyDescent="0.3">
      <c r="A59" s="13" t="s">
        <v>69</v>
      </c>
      <c r="B59" s="76">
        <v>24506</v>
      </c>
      <c r="C59" s="76">
        <v>24934</v>
      </c>
      <c r="D59" s="76">
        <v>25376</v>
      </c>
      <c r="E59" s="76">
        <v>25789</v>
      </c>
      <c r="F59" s="76">
        <v>26245</v>
      </c>
      <c r="G59" s="76">
        <v>26366</v>
      </c>
      <c r="H59" s="76">
        <v>26323</v>
      </c>
      <c r="I59" s="76">
        <v>26198</v>
      </c>
      <c r="J59" s="76">
        <v>26064</v>
      </c>
      <c r="K59" s="76">
        <v>25925</v>
      </c>
      <c r="L59" s="63">
        <v>25611</v>
      </c>
      <c r="M59" s="76">
        <v>25402</v>
      </c>
      <c r="N59" s="76">
        <v>24993</v>
      </c>
      <c r="O59" s="76">
        <v>24621</v>
      </c>
      <c r="P59" s="76">
        <v>24264</v>
      </c>
      <c r="Q59" s="76">
        <v>23864</v>
      </c>
      <c r="R59" s="76">
        <v>23483</v>
      </c>
      <c r="S59" s="76">
        <v>23119</v>
      </c>
      <c r="T59" s="76">
        <v>22787</v>
      </c>
      <c r="U59" s="76">
        <v>22505</v>
      </c>
      <c r="V59" s="76">
        <v>22449</v>
      </c>
      <c r="W59" s="76">
        <v>22506</v>
      </c>
      <c r="X59" s="76">
        <v>22529</v>
      </c>
      <c r="Y59" s="76">
        <v>22611</v>
      </c>
      <c r="Z59" s="76">
        <v>22650</v>
      </c>
      <c r="AA59" s="63">
        <v>22713</v>
      </c>
    </row>
    <row r="60" spans="1:27" ht="12.75" customHeight="1" x14ac:dyDescent="0.3">
      <c r="A60" s="13" t="s">
        <v>70</v>
      </c>
      <c r="B60" s="76">
        <v>21316</v>
      </c>
      <c r="C60" s="76">
        <v>21038</v>
      </c>
      <c r="D60" s="76">
        <v>20787</v>
      </c>
      <c r="E60" s="76">
        <v>20601</v>
      </c>
      <c r="F60" s="76">
        <v>20271</v>
      </c>
      <c r="G60" s="76">
        <v>20018</v>
      </c>
      <c r="H60" s="76">
        <v>19827</v>
      </c>
      <c r="I60" s="76">
        <v>19802</v>
      </c>
      <c r="J60" s="76">
        <v>19820</v>
      </c>
      <c r="K60" s="76">
        <v>19953</v>
      </c>
      <c r="L60" s="63">
        <v>20177</v>
      </c>
      <c r="M60" s="76">
        <v>20265</v>
      </c>
      <c r="N60" s="76">
        <v>20533</v>
      </c>
      <c r="O60" s="76">
        <v>20713</v>
      </c>
      <c r="P60" s="76">
        <v>20847</v>
      </c>
      <c r="Q60" s="76">
        <v>21109</v>
      </c>
      <c r="R60" s="76">
        <v>21481</v>
      </c>
      <c r="S60" s="76">
        <v>21873</v>
      </c>
      <c r="T60" s="76">
        <v>22240</v>
      </c>
      <c r="U60" s="76">
        <v>22650</v>
      </c>
      <c r="V60" s="76">
        <v>22824</v>
      </c>
      <c r="W60" s="76">
        <v>22868</v>
      </c>
      <c r="X60" s="76">
        <v>22804</v>
      </c>
      <c r="Y60" s="76">
        <v>22714</v>
      </c>
      <c r="Z60" s="76">
        <v>22604</v>
      </c>
      <c r="AA60" s="63">
        <v>22382</v>
      </c>
    </row>
    <row r="61" spans="1:27" ht="12.75" customHeight="1" x14ac:dyDescent="0.3">
      <c r="A61" s="13" t="s">
        <v>71</v>
      </c>
      <c r="B61" s="76">
        <v>16026</v>
      </c>
      <c r="C61" s="76">
        <v>16325</v>
      </c>
      <c r="D61" s="76">
        <v>16673</v>
      </c>
      <c r="E61" s="76">
        <v>16893</v>
      </c>
      <c r="F61" s="76">
        <v>16901</v>
      </c>
      <c r="G61" s="76">
        <v>17082</v>
      </c>
      <c r="H61" s="76">
        <v>17210</v>
      </c>
      <c r="I61" s="76">
        <v>17453</v>
      </c>
      <c r="J61" s="76">
        <v>17625</v>
      </c>
      <c r="K61" s="76">
        <v>17690</v>
      </c>
      <c r="L61" s="63">
        <v>17785</v>
      </c>
      <c r="M61" s="76">
        <v>17892</v>
      </c>
      <c r="N61" s="76">
        <v>17884</v>
      </c>
      <c r="O61" s="76">
        <v>17891</v>
      </c>
      <c r="P61" s="76">
        <v>17915</v>
      </c>
      <c r="Q61" s="76">
        <v>17843</v>
      </c>
      <c r="R61" s="76">
        <v>17651</v>
      </c>
      <c r="S61" s="76">
        <v>17457</v>
      </c>
      <c r="T61" s="76">
        <v>17320</v>
      </c>
      <c r="U61" s="76">
        <v>17062</v>
      </c>
      <c r="V61" s="76">
        <v>16858</v>
      </c>
      <c r="W61" s="76">
        <v>16718</v>
      </c>
      <c r="X61" s="76">
        <v>16706</v>
      </c>
      <c r="Y61" s="76">
        <v>16740</v>
      </c>
      <c r="Z61" s="76">
        <v>16867</v>
      </c>
      <c r="AA61" s="63">
        <v>17056</v>
      </c>
    </row>
    <row r="62" spans="1:27" ht="12.75" customHeight="1" x14ac:dyDescent="0.3">
      <c r="A62" s="13" t="s">
        <v>72</v>
      </c>
      <c r="B62" s="76">
        <v>9814</v>
      </c>
      <c r="C62" s="76">
        <v>9770</v>
      </c>
      <c r="D62" s="76">
        <v>9658</v>
      </c>
      <c r="E62" s="76">
        <v>9700</v>
      </c>
      <c r="F62" s="76">
        <v>10006</v>
      </c>
      <c r="G62" s="76">
        <v>10169</v>
      </c>
      <c r="H62" s="76">
        <v>10359</v>
      </c>
      <c r="I62" s="76">
        <v>10439</v>
      </c>
      <c r="J62" s="76">
        <v>10535</v>
      </c>
      <c r="K62" s="76">
        <v>10662</v>
      </c>
      <c r="L62" s="63">
        <v>10745</v>
      </c>
      <c r="M62" s="76">
        <v>10861</v>
      </c>
      <c r="N62" s="76">
        <v>11038</v>
      </c>
      <c r="O62" s="76">
        <v>11256</v>
      </c>
      <c r="P62" s="76">
        <v>11431</v>
      </c>
      <c r="Q62" s="76">
        <v>11657</v>
      </c>
      <c r="R62" s="76">
        <v>11893</v>
      </c>
      <c r="S62" s="76">
        <v>12140</v>
      </c>
      <c r="T62" s="76">
        <v>12341</v>
      </c>
      <c r="U62" s="76">
        <v>12584</v>
      </c>
      <c r="V62" s="76">
        <v>12857</v>
      </c>
      <c r="W62" s="76">
        <v>13076</v>
      </c>
      <c r="X62" s="76">
        <v>13313</v>
      </c>
      <c r="Y62" s="76">
        <v>13490</v>
      </c>
      <c r="Z62" s="76">
        <v>13587</v>
      </c>
      <c r="AA62" s="63">
        <v>13689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114308</v>
      </c>
      <c r="C64" s="76">
        <f t="shared" ref="C64:AA64" si="7">SUM(C57:C62)</f>
        <v>114219</v>
      </c>
      <c r="D64" s="76">
        <f t="shared" si="7"/>
        <v>114005</v>
      </c>
      <c r="E64" s="76">
        <f t="shared" si="7"/>
        <v>113823</v>
      </c>
      <c r="F64" s="76">
        <f t="shared" si="7"/>
        <v>113721</v>
      </c>
      <c r="G64" s="76">
        <f t="shared" si="7"/>
        <v>113711</v>
      </c>
      <c r="H64" s="76">
        <f t="shared" si="7"/>
        <v>113723</v>
      </c>
      <c r="I64" s="76">
        <f t="shared" si="7"/>
        <v>113793</v>
      </c>
      <c r="J64" s="76">
        <f t="shared" si="7"/>
        <v>113887</v>
      </c>
      <c r="K64" s="76">
        <f t="shared" si="7"/>
        <v>114009</v>
      </c>
      <c r="L64" s="63">
        <f t="shared" si="7"/>
        <v>114130</v>
      </c>
      <c r="M64" s="76">
        <f t="shared" si="7"/>
        <v>114250</v>
      </c>
      <c r="N64" s="76">
        <f t="shared" si="7"/>
        <v>114351</v>
      </c>
      <c r="O64" s="76">
        <f t="shared" si="7"/>
        <v>114440</v>
      </c>
      <c r="P64" s="76">
        <f t="shared" si="7"/>
        <v>114504</v>
      </c>
      <c r="Q64" s="76">
        <f t="shared" si="7"/>
        <v>114574</v>
      </c>
      <c r="R64" s="76">
        <f t="shared" si="7"/>
        <v>114612</v>
      </c>
      <c r="S64" s="76">
        <f t="shared" si="7"/>
        <v>114631</v>
      </c>
      <c r="T64" s="76">
        <f t="shared" si="7"/>
        <v>114604</v>
      </c>
      <c r="U64" s="76">
        <f t="shared" si="7"/>
        <v>114545</v>
      </c>
      <c r="V64" s="76">
        <f t="shared" si="7"/>
        <v>114485</v>
      </c>
      <c r="W64" s="76">
        <f t="shared" si="7"/>
        <v>114406</v>
      </c>
      <c r="X64" s="76">
        <f t="shared" si="7"/>
        <v>114340</v>
      </c>
      <c r="Y64" s="76">
        <f t="shared" si="7"/>
        <v>114276</v>
      </c>
      <c r="Z64" s="76">
        <f t="shared" si="7"/>
        <v>114190</v>
      </c>
      <c r="AA64" s="63">
        <f t="shared" si="7"/>
        <v>114126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0.14165237778633166</v>
      </c>
      <c r="C67" s="38">
        <f t="shared" ref="C67:AA72" si="8">C57/C$64</f>
        <v>0.14233183620938722</v>
      </c>
      <c r="D67" s="38">
        <f t="shared" si="8"/>
        <v>0.14279198280777158</v>
      </c>
      <c r="E67" s="38">
        <f t="shared" si="8"/>
        <v>0.1428797343243457</v>
      </c>
      <c r="F67" s="38">
        <f t="shared" si="8"/>
        <v>0.14248907413758233</v>
      </c>
      <c r="G67" s="38">
        <f t="shared" si="8"/>
        <v>0.14134076738398221</v>
      </c>
      <c r="H67" s="38">
        <f t="shared" si="8"/>
        <v>0.14017393139470469</v>
      </c>
      <c r="I67" s="38">
        <f t="shared" si="8"/>
        <v>0.13869921699928819</v>
      </c>
      <c r="J67" s="38">
        <f t="shared" si="8"/>
        <v>0.13704812665185667</v>
      </c>
      <c r="K67" s="38">
        <f t="shared" si="8"/>
        <v>0.13510336903226938</v>
      </c>
      <c r="L67" s="39">
        <f t="shared" si="8"/>
        <v>0.13343555594497503</v>
      </c>
      <c r="M67" s="38">
        <f t="shared" si="8"/>
        <v>0.13206126914660832</v>
      </c>
      <c r="N67" s="38">
        <f t="shared" si="8"/>
        <v>0.1306416209740186</v>
      </c>
      <c r="O67" s="38">
        <f t="shared" si="8"/>
        <v>0.12906326459279971</v>
      </c>
      <c r="P67" s="38">
        <f t="shared" si="8"/>
        <v>0.12803919513728779</v>
      </c>
      <c r="Q67" s="38">
        <f t="shared" si="8"/>
        <v>0.1272801857314923</v>
      </c>
      <c r="R67" s="38">
        <f t="shared" si="8"/>
        <v>0.12664467944019822</v>
      </c>
      <c r="S67" s="38">
        <f t="shared" si="8"/>
        <v>0.12600430947998359</v>
      </c>
      <c r="T67" s="38">
        <f t="shared" si="8"/>
        <v>0.12557153327981571</v>
      </c>
      <c r="U67" s="38">
        <f t="shared" si="8"/>
        <v>0.12538303723427474</v>
      </c>
      <c r="V67" s="38">
        <f t="shared" si="8"/>
        <v>0.12529152290693105</v>
      </c>
      <c r="W67" s="38">
        <f t="shared" si="8"/>
        <v>0.12529063161023024</v>
      </c>
      <c r="X67" s="38">
        <f t="shared" si="8"/>
        <v>0.12536295259751618</v>
      </c>
      <c r="Y67" s="38">
        <f t="shared" si="8"/>
        <v>0.12552942000070005</v>
      </c>
      <c r="Z67" s="38">
        <f t="shared" si="8"/>
        <v>0.12579910675190473</v>
      </c>
      <c r="AA67" s="39">
        <f t="shared" si="8"/>
        <v>0.12607118448031124</v>
      </c>
    </row>
    <row r="68" spans="1:27" ht="12.75" customHeight="1" x14ac:dyDescent="0.3">
      <c r="A68" s="13" t="s">
        <v>68</v>
      </c>
      <c r="B68" s="38">
        <f t="shared" ref="B68:Q72" si="9">B58/B$64</f>
        <v>0.2314273716625258</v>
      </c>
      <c r="C68" s="38">
        <f t="shared" si="9"/>
        <v>0.22671359406053285</v>
      </c>
      <c r="D68" s="38">
        <f t="shared" si="9"/>
        <v>0.2213236261567475</v>
      </c>
      <c r="E68" s="38">
        <f t="shared" si="9"/>
        <v>0.21592296811716438</v>
      </c>
      <c r="F68" s="38">
        <f t="shared" si="9"/>
        <v>0.21186939967112495</v>
      </c>
      <c r="G68" s="38">
        <f t="shared" si="9"/>
        <v>0.21109655178478776</v>
      </c>
      <c r="H68" s="38">
        <f t="shared" si="9"/>
        <v>0.21159308143471417</v>
      </c>
      <c r="I68" s="38">
        <f t="shared" si="9"/>
        <v>0.2119462532844727</v>
      </c>
      <c r="J68" s="38">
        <f t="shared" si="9"/>
        <v>0.21279865129470441</v>
      </c>
      <c r="K68" s="38">
        <f t="shared" si="9"/>
        <v>0.21380768184967852</v>
      </c>
      <c r="L68" s="39">
        <f t="shared" si="9"/>
        <v>0.21539472531323928</v>
      </c>
      <c r="M68" s="38">
        <f t="shared" si="9"/>
        <v>0.2165601750547046</v>
      </c>
      <c r="N68" s="38">
        <f t="shared" si="9"/>
        <v>0.21831029024669657</v>
      </c>
      <c r="O68" s="38">
        <f t="shared" si="9"/>
        <v>0.22010660608178959</v>
      </c>
      <c r="P68" s="38">
        <f t="shared" si="9"/>
        <v>0.22170404527352755</v>
      </c>
      <c r="Q68" s="38">
        <f t="shared" si="9"/>
        <v>0.22272068706687381</v>
      </c>
      <c r="R68" s="38">
        <f t="shared" si="8"/>
        <v>0.22326632464314383</v>
      </c>
      <c r="S68" s="38">
        <f t="shared" si="8"/>
        <v>0.22330783121494185</v>
      </c>
      <c r="T68" s="38">
        <f t="shared" si="8"/>
        <v>0.22272346514955849</v>
      </c>
      <c r="U68" s="38">
        <f t="shared" si="8"/>
        <v>0.22158976821336593</v>
      </c>
      <c r="V68" s="38">
        <f t="shared" si="8"/>
        <v>0.21970563829322617</v>
      </c>
      <c r="W68" s="38">
        <f t="shared" si="8"/>
        <v>0.21768089086236736</v>
      </c>
      <c r="X68" s="38">
        <f t="shared" si="8"/>
        <v>0.21562008046178066</v>
      </c>
      <c r="Y68" s="38">
        <f t="shared" si="8"/>
        <v>0.21330813119115125</v>
      </c>
      <c r="Z68" s="38">
        <f t="shared" si="8"/>
        <v>0.21120063052806726</v>
      </c>
      <c r="AA68" s="39">
        <f t="shared" si="8"/>
        <v>0.2094001366910257</v>
      </c>
    </row>
    <row r="69" spans="1:27" ht="12.75" customHeight="1" x14ac:dyDescent="0.3">
      <c r="A69" s="13" t="s">
        <v>69</v>
      </c>
      <c r="B69" s="38">
        <f t="shared" si="9"/>
        <v>0.21438569478951605</v>
      </c>
      <c r="C69" s="38">
        <f t="shared" si="8"/>
        <v>0.21829993258564687</v>
      </c>
      <c r="D69" s="38">
        <f t="shared" si="8"/>
        <v>0.2225867286522521</v>
      </c>
      <c r="E69" s="38">
        <f t="shared" si="8"/>
        <v>0.22657107965876844</v>
      </c>
      <c r="F69" s="38">
        <f t="shared" si="8"/>
        <v>0.23078411199338733</v>
      </c>
      <c r="G69" s="38">
        <f t="shared" si="8"/>
        <v>0.23186850876344417</v>
      </c>
      <c r="H69" s="38">
        <f t="shared" si="8"/>
        <v>0.23146593037468235</v>
      </c>
      <c r="I69" s="38">
        <f t="shared" si="8"/>
        <v>0.23022505778035557</v>
      </c>
      <c r="J69" s="38">
        <f t="shared" si="8"/>
        <v>0.22885842984712917</v>
      </c>
      <c r="K69" s="38">
        <f t="shared" si="8"/>
        <v>0.22739432851792402</v>
      </c>
      <c r="L69" s="39">
        <f t="shared" si="8"/>
        <v>0.22440199772189609</v>
      </c>
      <c r="M69" s="38">
        <f t="shared" si="8"/>
        <v>0.22233698030634574</v>
      </c>
      <c r="N69" s="38">
        <f t="shared" si="8"/>
        <v>0.21856389537476717</v>
      </c>
      <c r="O69" s="38">
        <f t="shared" si="8"/>
        <v>0.21514330653617617</v>
      </c>
      <c r="P69" s="38">
        <f t="shared" si="8"/>
        <v>0.21190526095158246</v>
      </c>
      <c r="Q69" s="38">
        <f t="shared" si="8"/>
        <v>0.20828460209122487</v>
      </c>
      <c r="R69" s="38">
        <f t="shared" si="8"/>
        <v>0.20489128538023943</v>
      </c>
      <c r="S69" s="38">
        <f t="shared" si="8"/>
        <v>0.20168191850372064</v>
      </c>
      <c r="T69" s="38">
        <f t="shared" si="8"/>
        <v>0.19883250148336881</v>
      </c>
      <c r="U69" s="38">
        <f t="shared" si="8"/>
        <v>0.19647300187699157</v>
      </c>
      <c r="V69" s="38">
        <f t="shared" si="8"/>
        <v>0.19608682360134516</v>
      </c>
      <c r="W69" s="38">
        <f t="shared" si="8"/>
        <v>0.1967204517245599</v>
      </c>
      <c r="X69" s="38">
        <f t="shared" si="8"/>
        <v>0.19703515829980758</v>
      </c>
      <c r="Y69" s="38">
        <f t="shared" si="8"/>
        <v>0.19786306836081066</v>
      </c>
      <c r="Z69" s="38">
        <f t="shared" si="8"/>
        <v>0.1983536211577196</v>
      </c>
      <c r="AA69" s="39">
        <f t="shared" si="8"/>
        <v>0.19901687608432786</v>
      </c>
    </row>
    <row r="70" spans="1:27" ht="12.75" customHeight="1" x14ac:dyDescent="0.3">
      <c r="A70" s="13" t="s">
        <v>70</v>
      </c>
      <c r="B70" s="38">
        <f t="shared" si="9"/>
        <v>0.18647863666585016</v>
      </c>
      <c r="C70" s="38">
        <f t="shared" si="8"/>
        <v>0.18419002092471481</v>
      </c>
      <c r="D70" s="38">
        <f t="shared" si="8"/>
        <v>0.18233410815315118</v>
      </c>
      <c r="E70" s="38">
        <f t="shared" si="8"/>
        <v>0.18099153949553254</v>
      </c>
      <c r="F70" s="38">
        <f t="shared" si="8"/>
        <v>0.17825203788218535</v>
      </c>
      <c r="G70" s="38">
        <f t="shared" si="8"/>
        <v>0.17604277510531083</v>
      </c>
      <c r="H70" s="38">
        <f t="shared" si="8"/>
        <v>0.17434467961626057</v>
      </c>
      <c r="I70" s="38">
        <f t="shared" si="8"/>
        <v>0.17401773395551573</v>
      </c>
      <c r="J70" s="38">
        <f t="shared" si="8"/>
        <v>0.17403215467963859</v>
      </c>
      <c r="K70" s="38">
        <f t="shared" si="8"/>
        <v>0.17501249901323579</v>
      </c>
      <c r="L70" s="39">
        <f t="shared" si="8"/>
        <v>0.17678962586524138</v>
      </c>
      <c r="M70" s="38">
        <f t="shared" si="8"/>
        <v>0.1773741794310722</v>
      </c>
      <c r="N70" s="38">
        <f t="shared" si="8"/>
        <v>0.17956117567839372</v>
      </c>
      <c r="O70" s="38">
        <f t="shared" si="8"/>
        <v>0.18099440754980775</v>
      </c>
      <c r="P70" s="38">
        <f t="shared" si="8"/>
        <v>0.18206350869838608</v>
      </c>
      <c r="Q70" s="38">
        <f t="shared" si="8"/>
        <v>0.18423900710457869</v>
      </c>
      <c r="R70" s="38">
        <f t="shared" si="8"/>
        <v>0.18742365546365128</v>
      </c>
      <c r="S70" s="38">
        <f t="shared" si="8"/>
        <v>0.19081225846411529</v>
      </c>
      <c r="T70" s="38">
        <f t="shared" si="8"/>
        <v>0.19405954416948798</v>
      </c>
      <c r="U70" s="38">
        <f t="shared" si="8"/>
        <v>0.19773887991619013</v>
      </c>
      <c r="V70" s="38">
        <f t="shared" si="8"/>
        <v>0.19936236188146919</v>
      </c>
      <c r="W70" s="38">
        <f t="shared" si="8"/>
        <v>0.19988462143593869</v>
      </c>
      <c r="X70" s="38">
        <f t="shared" si="8"/>
        <v>0.19944026587371</v>
      </c>
      <c r="Y70" s="38">
        <f t="shared" si="8"/>
        <v>0.19876439497357276</v>
      </c>
      <c r="Z70" s="38">
        <f t="shared" si="8"/>
        <v>0.19795078378141695</v>
      </c>
      <c r="AA70" s="39">
        <f t="shared" si="8"/>
        <v>0.19611657291064263</v>
      </c>
    </row>
    <row r="71" spans="1:27" ht="12.75" customHeight="1" x14ac:dyDescent="0.3">
      <c r="A71" s="13" t="s">
        <v>71</v>
      </c>
      <c r="B71" s="38">
        <f t="shared" si="9"/>
        <v>0.14020016096861113</v>
      </c>
      <c r="C71" s="38">
        <f t="shared" si="8"/>
        <v>0.14292718374351027</v>
      </c>
      <c r="D71" s="38">
        <f t="shared" si="8"/>
        <v>0.14624797158019384</v>
      </c>
      <c r="E71" s="38">
        <f t="shared" si="8"/>
        <v>0.14841464378904087</v>
      </c>
      <c r="F71" s="38">
        <f t="shared" si="8"/>
        <v>0.14861810923224383</v>
      </c>
      <c r="G71" s="38">
        <f t="shared" si="8"/>
        <v>0.15022293357722646</v>
      </c>
      <c r="H71" s="38">
        <f t="shared" si="8"/>
        <v>0.15133262400745673</v>
      </c>
      <c r="I71" s="38">
        <f t="shared" si="8"/>
        <v>0.15337498791665569</v>
      </c>
      <c r="J71" s="38">
        <f t="shared" si="8"/>
        <v>0.1547586642900419</v>
      </c>
      <c r="K71" s="38">
        <f t="shared" si="8"/>
        <v>0.15516318887105404</v>
      </c>
      <c r="L71" s="39">
        <f t="shared" si="8"/>
        <v>0.15583106983264697</v>
      </c>
      <c r="M71" s="38">
        <f t="shared" si="8"/>
        <v>0.1566039387308534</v>
      </c>
      <c r="N71" s="38">
        <f t="shared" si="8"/>
        <v>0.15639565897980778</v>
      </c>
      <c r="O71" s="38">
        <f t="shared" si="8"/>
        <v>0.15633519748339741</v>
      </c>
      <c r="P71" s="38">
        <f t="shared" si="8"/>
        <v>0.15645741633480054</v>
      </c>
      <c r="Q71" s="38">
        <f t="shared" si="8"/>
        <v>0.15573341246705186</v>
      </c>
      <c r="R71" s="38">
        <f t="shared" si="8"/>
        <v>0.15400656126758105</v>
      </c>
      <c r="S71" s="38">
        <f t="shared" si="8"/>
        <v>0.15228864792246424</v>
      </c>
      <c r="T71" s="38">
        <f t="shared" si="8"/>
        <v>0.15112910544134586</v>
      </c>
      <c r="U71" s="38">
        <f t="shared" si="8"/>
        <v>0.14895455934348945</v>
      </c>
      <c r="V71" s="38">
        <f t="shared" si="8"/>
        <v>0.14725073153688256</v>
      </c>
      <c r="W71" s="38">
        <f t="shared" si="8"/>
        <v>0.14612869954373023</v>
      </c>
      <c r="X71" s="38">
        <f t="shared" si="8"/>
        <v>0.14610809865313976</v>
      </c>
      <c r="Y71" s="38">
        <f t="shared" si="8"/>
        <v>0.14648745143337183</v>
      </c>
      <c r="Z71" s="38">
        <f t="shared" si="8"/>
        <v>0.14770995708906209</v>
      </c>
      <c r="AA71" s="39">
        <f t="shared" si="8"/>
        <v>0.14944885477454742</v>
      </c>
    </row>
    <row r="72" spans="1:27" ht="12.75" customHeight="1" x14ac:dyDescent="0.3">
      <c r="A72" s="13" t="s">
        <v>72</v>
      </c>
      <c r="B72" s="38">
        <f t="shared" si="9"/>
        <v>8.5855758127165199E-2</v>
      </c>
      <c r="C72" s="38">
        <f t="shared" si="8"/>
        <v>8.5537432476207986E-2</v>
      </c>
      <c r="D72" s="38">
        <f t="shared" si="8"/>
        <v>8.4715582649883783E-2</v>
      </c>
      <c r="E72" s="38">
        <f t="shared" si="8"/>
        <v>8.5220034615148085E-2</v>
      </c>
      <c r="F72" s="38">
        <f t="shared" si="8"/>
        <v>8.7987267083476234E-2</v>
      </c>
      <c r="G72" s="38">
        <f t="shared" si="8"/>
        <v>8.9428463385248569E-2</v>
      </c>
      <c r="H72" s="38">
        <f t="shared" si="8"/>
        <v>9.1089753172181528E-2</v>
      </c>
      <c r="I72" s="38">
        <f t="shared" si="8"/>
        <v>9.173675006371218E-2</v>
      </c>
      <c r="J72" s="38">
        <f t="shared" si="8"/>
        <v>9.2503973236629289E-2</v>
      </c>
      <c r="K72" s="38">
        <f t="shared" si="8"/>
        <v>9.3518932715838221E-2</v>
      </c>
      <c r="L72" s="39">
        <f t="shared" si="8"/>
        <v>9.4147025322001227E-2</v>
      </c>
      <c r="M72" s="38">
        <f t="shared" si="8"/>
        <v>9.5063457330415754E-2</v>
      </c>
      <c r="N72" s="38">
        <f t="shared" si="8"/>
        <v>9.6527358746316169E-2</v>
      </c>
      <c r="O72" s="38">
        <f t="shared" si="8"/>
        <v>9.8357217756029361E-2</v>
      </c>
      <c r="P72" s="38">
        <f t="shared" si="8"/>
        <v>9.9830573604415565E-2</v>
      </c>
      <c r="Q72" s="38">
        <f t="shared" si="8"/>
        <v>0.10174210553877844</v>
      </c>
      <c r="R72" s="38">
        <f t="shared" si="8"/>
        <v>0.1037674938051862</v>
      </c>
      <c r="S72" s="38">
        <f t="shared" si="8"/>
        <v>0.10590503441477436</v>
      </c>
      <c r="T72" s="38">
        <f t="shared" si="8"/>
        <v>0.10768385047642316</v>
      </c>
      <c r="U72" s="38">
        <f t="shared" si="8"/>
        <v>0.10986075341568816</v>
      </c>
      <c r="V72" s="38">
        <f t="shared" si="8"/>
        <v>0.11230292178014586</v>
      </c>
      <c r="W72" s="38">
        <f t="shared" si="8"/>
        <v>0.11429470482317361</v>
      </c>
      <c r="X72" s="38">
        <f t="shared" si="8"/>
        <v>0.11643344411404583</v>
      </c>
      <c r="Y72" s="38">
        <f t="shared" si="8"/>
        <v>0.11804753404039343</v>
      </c>
      <c r="Z72" s="38">
        <f t="shared" si="8"/>
        <v>0.1189859006918294</v>
      </c>
      <c r="AA72" s="39">
        <f t="shared" si="8"/>
        <v>0.11994637505914515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1.0000000000000002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0.99999999999999989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80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80" t="s">
        <v>1</v>
      </c>
    </row>
    <row r="78" spans="1:27" ht="13.5" customHeight="1" x14ac:dyDescent="0.3">
      <c r="A78" s="82" t="s">
        <v>75</v>
      </c>
      <c r="B78" s="82"/>
      <c r="C78" s="82"/>
      <c r="D78" s="82"/>
      <c r="E78" s="36"/>
      <c r="F78" s="36"/>
      <c r="G78" s="36"/>
      <c r="H78" s="36"/>
      <c r="I78" s="36"/>
      <c r="J78" s="36"/>
      <c r="K78" s="27"/>
      <c r="L78" s="81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81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17040</v>
      </c>
      <c r="C83" s="76">
        <v>17148</v>
      </c>
      <c r="D83" s="76">
        <v>17212</v>
      </c>
      <c r="E83" s="76">
        <v>17223</v>
      </c>
      <c r="F83" s="76">
        <v>17201</v>
      </c>
      <c r="G83" s="76">
        <v>17130</v>
      </c>
      <c r="H83" s="76">
        <v>16988</v>
      </c>
      <c r="I83" s="76">
        <v>16861</v>
      </c>
      <c r="J83" s="76">
        <v>16703</v>
      </c>
      <c r="K83" s="76">
        <v>16520</v>
      </c>
      <c r="L83" s="63">
        <v>16314</v>
      </c>
      <c r="M83" s="76">
        <v>16136</v>
      </c>
      <c r="N83" s="76">
        <v>15993</v>
      </c>
      <c r="O83" s="76">
        <v>15849</v>
      </c>
      <c r="P83" s="76">
        <v>15678</v>
      </c>
      <c r="Q83" s="76">
        <v>15570</v>
      </c>
      <c r="R83" s="76">
        <v>15492</v>
      </c>
      <c r="S83" s="76">
        <v>15430</v>
      </c>
      <c r="T83" s="76">
        <v>15361</v>
      </c>
      <c r="U83" s="76">
        <v>15316</v>
      </c>
      <c r="V83" s="76">
        <v>15292</v>
      </c>
      <c r="W83" s="76">
        <v>15280</v>
      </c>
      <c r="X83" s="76">
        <v>15272</v>
      </c>
      <c r="Y83" s="76">
        <v>15277</v>
      </c>
      <c r="Z83" s="76">
        <v>15289</v>
      </c>
      <c r="AA83" s="63">
        <v>15311</v>
      </c>
    </row>
    <row r="84" spans="1:27" ht="12.75" customHeight="1" x14ac:dyDescent="0.3">
      <c r="A84" s="32" t="s">
        <v>77</v>
      </c>
      <c r="B84" s="76">
        <v>77224.480599999995</v>
      </c>
      <c r="C84" s="76">
        <v>77645.246280000007</v>
      </c>
      <c r="D84" s="76">
        <v>77831.687829999995</v>
      </c>
      <c r="E84" s="76">
        <v>77558</v>
      </c>
      <c r="F84" s="76">
        <v>77261</v>
      </c>
      <c r="G84" s="76">
        <v>77126</v>
      </c>
      <c r="H84" s="76">
        <v>77044</v>
      </c>
      <c r="I84" s="76">
        <v>76990</v>
      </c>
      <c r="J84" s="76">
        <v>77161.196150000003</v>
      </c>
      <c r="K84" s="76">
        <v>77812.216354999997</v>
      </c>
      <c r="L84" s="63">
        <v>78315</v>
      </c>
      <c r="M84" s="76">
        <v>78290</v>
      </c>
      <c r="N84" s="76">
        <v>78199</v>
      </c>
      <c r="O84" s="76">
        <v>78123</v>
      </c>
      <c r="P84" s="76">
        <v>78055</v>
      </c>
      <c r="Q84" s="76">
        <v>77967</v>
      </c>
      <c r="R84" s="76">
        <v>77889</v>
      </c>
      <c r="S84" s="76">
        <v>77788</v>
      </c>
      <c r="T84" s="76">
        <v>77652</v>
      </c>
      <c r="U84" s="76">
        <v>77515</v>
      </c>
      <c r="V84" s="76">
        <v>77296</v>
      </c>
      <c r="W84" s="76">
        <v>77089</v>
      </c>
      <c r="X84" s="76">
        <v>76941</v>
      </c>
      <c r="Y84" s="76">
        <v>76882</v>
      </c>
      <c r="Z84" s="76">
        <v>76805</v>
      </c>
      <c r="AA84" s="63">
        <v>76688</v>
      </c>
    </row>
    <row r="85" spans="1:27" ht="12.75" customHeight="1" x14ac:dyDescent="0.3">
      <c r="A85" s="13" t="s">
        <v>78</v>
      </c>
      <c r="B85" s="76">
        <v>20043.519400000001</v>
      </c>
      <c r="C85" s="76">
        <v>19425.753720000001</v>
      </c>
      <c r="D85" s="76">
        <v>18961.312170000001</v>
      </c>
      <c r="E85" s="76">
        <v>19042</v>
      </c>
      <c r="F85" s="76">
        <v>19259</v>
      </c>
      <c r="G85" s="76">
        <v>19455</v>
      </c>
      <c r="H85" s="76">
        <v>19691</v>
      </c>
      <c r="I85" s="76">
        <v>19942</v>
      </c>
      <c r="J85" s="76">
        <v>20022.80385</v>
      </c>
      <c r="K85" s="76">
        <v>19676.783645</v>
      </c>
      <c r="L85" s="63">
        <v>19501</v>
      </c>
      <c r="M85" s="76">
        <v>19824</v>
      </c>
      <c r="N85" s="76">
        <v>20159</v>
      </c>
      <c r="O85" s="76">
        <v>20468</v>
      </c>
      <c r="P85" s="76">
        <v>20771</v>
      </c>
      <c r="Q85" s="76">
        <v>21037</v>
      </c>
      <c r="R85" s="76">
        <v>21231</v>
      </c>
      <c r="S85" s="76">
        <v>21413</v>
      </c>
      <c r="T85" s="76">
        <v>21591</v>
      </c>
      <c r="U85" s="76">
        <v>21714</v>
      </c>
      <c r="V85" s="76">
        <v>21897</v>
      </c>
      <c r="W85" s="76">
        <v>22037</v>
      </c>
      <c r="X85" s="76">
        <v>22127</v>
      </c>
      <c r="Y85" s="76">
        <v>22117</v>
      </c>
      <c r="Z85" s="76">
        <v>22096</v>
      </c>
      <c r="AA85" s="63">
        <v>22127</v>
      </c>
    </row>
    <row r="86" spans="1:27" ht="12.75" customHeight="1" x14ac:dyDescent="0.3">
      <c r="A86" s="13" t="s">
        <v>91</v>
      </c>
      <c r="B86" s="76">
        <v>77515</v>
      </c>
      <c r="C86" s="76">
        <v>77217</v>
      </c>
      <c r="D86" s="76">
        <v>76787</v>
      </c>
      <c r="E86" s="76">
        <v>76350</v>
      </c>
      <c r="F86" s="76">
        <v>76092</v>
      </c>
      <c r="G86" s="76">
        <v>75917</v>
      </c>
      <c r="H86" s="76">
        <v>75815</v>
      </c>
      <c r="I86" s="76">
        <v>75744</v>
      </c>
      <c r="J86" s="76">
        <v>75740</v>
      </c>
      <c r="K86" s="76">
        <v>75723</v>
      </c>
      <c r="L86" s="63">
        <v>75713</v>
      </c>
      <c r="M86" s="76">
        <v>75693</v>
      </c>
      <c r="N86" s="76">
        <v>75622</v>
      </c>
      <c r="O86" s="76">
        <v>75590</v>
      </c>
      <c r="P86" s="76">
        <v>75641</v>
      </c>
      <c r="Q86" s="76">
        <v>75629</v>
      </c>
      <c r="R86" s="76">
        <v>75530</v>
      </c>
      <c r="S86" s="76">
        <v>75442</v>
      </c>
      <c r="T86" s="76">
        <v>75293</v>
      </c>
      <c r="U86" s="76">
        <v>75119</v>
      </c>
      <c r="V86" s="76">
        <v>74980</v>
      </c>
      <c r="W86" s="76">
        <v>74928</v>
      </c>
      <c r="X86" s="76">
        <v>74861</v>
      </c>
      <c r="Y86" s="76">
        <v>74752</v>
      </c>
      <c r="Z86" s="76">
        <v>74702</v>
      </c>
      <c r="AA86" s="63">
        <v>74573</v>
      </c>
    </row>
    <row r="87" spans="1:27" ht="12.75" customHeight="1" x14ac:dyDescent="0.3">
      <c r="A87" s="13" t="s">
        <v>92</v>
      </c>
      <c r="B87" s="76">
        <v>19753</v>
      </c>
      <c r="C87" s="76">
        <v>19854</v>
      </c>
      <c r="D87" s="76">
        <v>20006</v>
      </c>
      <c r="E87" s="76">
        <v>20250</v>
      </c>
      <c r="F87" s="76">
        <v>20428</v>
      </c>
      <c r="G87" s="76">
        <v>20664</v>
      </c>
      <c r="H87" s="76">
        <v>20920</v>
      </c>
      <c r="I87" s="76">
        <v>21188</v>
      </c>
      <c r="J87" s="76">
        <v>21444</v>
      </c>
      <c r="K87" s="76">
        <v>21766</v>
      </c>
      <c r="L87" s="63">
        <v>22103</v>
      </c>
      <c r="M87" s="76">
        <v>22421</v>
      </c>
      <c r="N87" s="76">
        <v>22736</v>
      </c>
      <c r="O87" s="76">
        <v>23001</v>
      </c>
      <c r="P87" s="76">
        <v>23185</v>
      </c>
      <c r="Q87" s="76">
        <v>23375</v>
      </c>
      <c r="R87" s="76">
        <v>23590</v>
      </c>
      <c r="S87" s="76">
        <v>23759</v>
      </c>
      <c r="T87" s="76">
        <v>23950</v>
      </c>
      <c r="U87" s="76">
        <v>24110</v>
      </c>
      <c r="V87" s="76">
        <v>24213</v>
      </c>
      <c r="W87" s="76">
        <v>24198</v>
      </c>
      <c r="X87" s="76">
        <v>24207</v>
      </c>
      <c r="Y87" s="76">
        <v>24247</v>
      </c>
      <c r="Z87" s="76">
        <v>24199</v>
      </c>
      <c r="AA87" s="63">
        <v>24242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0.14907093116842215</v>
      </c>
      <c r="C90" s="38">
        <f t="shared" ref="C90:AA94" si="11">C83/SUM(C$83:C$85)</f>
        <v>0.1501326399285583</v>
      </c>
      <c r="D90" s="38">
        <f t="shared" si="11"/>
        <v>0.15097583439322837</v>
      </c>
      <c r="E90" s="38">
        <f t="shared" si="11"/>
        <v>0.15131388208007168</v>
      </c>
      <c r="F90" s="38">
        <f t="shared" si="11"/>
        <v>0.15125614442363328</v>
      </c>
      <c r="G90" s="38">
        <f t="shared" si="11"/>
        <v>0.15064505632700442</v>
      </c>
      <c r="H90" s="38">
        <f t="shared" si="11"/>
        <v>0.14938051229742444</v>
      </c>
      <c r="I90" s="38">
        <f t="shared" si="11"/>
        <v>0.14817255894475057</v>
      </c>
      <c r="J90" s="38">
        <f t="shared" si="11"/>
        <v>0.14666292026306776</v>
      </c>
      <c r="K90" s="38">
        <f t="shared" si="11"/>
        <v>0.14490084116166269</v>
      </c>
      <c r="L90" s="39">
        <f t="shared" si="11"/>
        <v>0.14294225882765269</v>
      </c>
      <c r="M90" s="38">
        <f t="shared" si="11"/>
        <v>0.14123413566739607</v>
      </c>
      <c r="N90" s="38">
        <f t="shared" si="11"/>
        <v>0.13985885562872211</v>
      </c>
      <c r="O90" s="38">
        <f t="shared" si="11"/>
        <v>0.13849178608878016</v>
      </c>
      <c r="P90" s="38">
        <f t="shared" si="11"/>
        <v>0.13692098092643051</v>
      </c>
      <c r="Q90" s="38">
        <f t="shared" si="11"/>
        <v>0.1358947056051111</v>
      </c>
      <c r="R90" s="38">
        <f t="shared" si="11"/>
        <v>0.13516909224165008</v>
      </c>
      <c r="S90" s="38">
        <f t="shared" si="11"/>
        <v>0.13460582215979972</v>
      </c>
      <c r="T90" s="38">
        <f t="shared" si="11"/>
        <v>0.13403546124044535</v>
      </c>
      <c r="U90" s="38">
        <f t="shared" si="11"/>
        <v>0.13371164171286393</v>
      </c>
      <c r="V90" s="38">
        <f t="shared" si="11"/>
        <v>0.1335720836790846</v>
      </c>
      <c r="W90" s="38">
        <f t="shared" si="11"/>
        <v>0.13355942870129189</v>
      </c>
      <c r="X90" s="38">
        <f t="shared" si="11"/>
        <v>0.13356655588595417</v>
      </c>
      <c r="Y90" s="38">
        <f t="shared" si="11"/>
        <v>0.13368511323462495</v>
      </c>
      <c r="Z90" s="38">
        <f t="shared" si="11"/>
        <v>0.13389088361502757</v>
      </c>
      <c r="AA90" s="39">
        <f t="shared" si="11"/>
        <v>0.13415873683472654</v>
      </c>
    </row>
    <row r="91" spans="1:27" ht="12.75" customHeight="1" x14ac:dyDescent="0.3">
      <c r="A91" s="13" t="s">
        <v>77</v>
      </c>
      <c r="B91" s="38">
        <f t="shared" ref="B91:Q94" si="12">B84/SUM(B$83:B$85)</f>
        <v>0.67558246666899946</v>
      </c>
      <c r="C91" s="38">
        <f t="shared" si="12"/>
        <v>0.6797927339584483</v>
      </c>
      <c r="D91" s="38">
        <f t="shared" si="12"/>
        <v>0.68270416060699091</v>
      </c>
      <c r="E91" s="38">
        <f t="shared" si="12"/>
        <v>0.68139128295687168</v>
      </c>
      <c r="F91" s="38">
        <f t="shared" si="12"/>
        <v>0.67939078973980183</v>
      </c>
      <c r="G91" s="38">
        <f t="shared" si="12"/>
        <v>0.67826331665362194</v>
      </c>
      <c r="H91" s="38">
        <f t="shared" si="12"/>
        <v>0.67747069634110957</v>
      </c>
      <c r="I91" s="38">
        <f t="shared" si="12"/>
        <v>0.67657940295097241</v>
      </c>
      <c r="J91" s="38">
        <f t="shared" si="12"/>
        <v>0.67752417879125804</v>
      </c>
      <c r="K91" s="38">
        <f t="shared" si="12"/>
        <v>0.6825094190370935</v>
      </c>
      <c r="L91" s="39">
        <f t="shared" si="12"/>
        <v>0.68619118549023039</v>
      </c>
      <c r="M91" s="38">
        <f t="shared" si="12"/>
        <v>0.68525164113785553</v>
      </c>
      <c r="N91" s="38">
        <f t="shared" si="12"/>
        <v>0.68385060034455314</v>
      </c>
      <c r="O91" s="38">
        <f t="shared" si="12"/>
        <v>0.6826546662006292</v>
      </c>
      <c r="P91" s="38">
        <f t="shared" si="12"/>
        <v>0.68167924264654511</v>
      </c>
      <c r="Q91" s="38">
        <f t="shared" si="12"/>
        <v>0.6804947021139176</v>
      </c>
      <c r="R91" s="38">
        <f t="shared" si="11"/>
        <v>0.67958852476180509</v>
      </c>
      <c r="S91" s="38">
        <f t="shared" si="11"/>
        <v>0.67859479547417367</v>
      </c>
      <c r="T91" s="38">
        <f t="shared" si="11"/>
        <v>0.67756797319465289</v>
      </c>
      <c r="U91" s="38">
        <f t="shared" si="11"/>
        <v>0.67672093936880706</v>
      </c>
      <c r="V91" s="38">
        <f t="shared" si="11"/>
        <v>0.67516268506791288</v>
      </c>
      <c r="W91" s="38">
        <f t="shared" si="11"/>
        <v>0.67381955491844836</v>
      </c>
      <c r="X91" s="38">
        <f t="shared" si="11"/>
        <v>0.67291411579499738</v>
      </c>
      <c r="Y91" s="38">
        <f t="shared" si="11"/>
        <v>0.67277468584829714</v>
      </c>
      <c r="Z91" s="38">
        <f t="shared" si="11"/>
        <v>0.67260705841141954</v>
      </c>
      <c r="AA91" s="39">
        <f t="shared" si="11"/>
        <v>0.67195906279024942</v>
      </c>
    </row>
    <row r="92" spans="1:27" ht="12.75" customHeight="1" x14ac:dyDescent="0.3">
      <c r="A92" s="13" t="s">
        <v>78</v>
      </c>
      <c r="B92" s="38">
        <f t="shared" si="12"/>
        <v>0.1753466021625783</v>
      </c>
      <c r="C92" s="38">
        <f t="shared" si="11"/>
        <v>0.17007462611299345</v>
      </c>
      <c r="D92" s="38">
        <f t="shared" si="11"/>
        <v>0.16632000499978072</v>
      </c>
      <c r="E92" s="38">
        <f t="shared" si="11"/>
        <v>0.16729483496305667</v>
      </c>
      <c r="F92" s="38">
        <f t="shared" si="11"/>
        <v>0.16935306583656493</v>
      </c>
      <c r="G92" s="38">
        <f t="shared" si="11"/>
        <v>0.17109162701937367</v>
      </c>
      <c r="H92" s="38">
        <f t="shared" si="11"/>
        <v>0.17314879136146602</v>
      </c>
      <c r="I92" s="38">
        <f t="shared" si="11"/>
        <v>0.17524803810427705</v>
      </c>
      <c r="J92" s="38">
        <f t="shared" si="11"/>
        <v>0.17581290094567423</v>
      </c>
      <c r="K92" s="38">
        <f t="shared" si="11"/>
        <v>0.17258973980124376</v>
      </c>
      <c r="L92" s="39">
        <f t="shared" si="11"/>
        <v>0.17086655568211689</v>
      </c>
      <c r="M92" s="38">
        <f t="shared" si="11"/>
        <v>0.17351422319474835</v>
      </c>
      <c r="N92" s="38">
        <f t="shared" si="11"/>
        <v>0.17629054402672473</v>
      </c>
      <c r="O92" s="38">
        <f t="shared" si="11"/>
        <v>0.1788535477105907</v>
      </c>
      <c r="P92" s="38">
        <f t="shared" si="11"/>
        <v>0.18139977642702437</v>
      </c>
      <c r="Q92" s="38">
        <f t="shared" si="11"/>
        <v>0.18361059228097126</v>
      </c>
      <c r="R92" s="38">
        <f t="shared" si="11"/>
        <v>0.18524238299654486</v>
      </c>
      <c r="S92" s="38">
        <f t="shared" si="11"/>
        <v>0.18679938236602664</v>
      </c>
      <c r="T92" s="38">
        <f t="shared" si="11"/>
        <v>0.18839656556490175</v>
      </c>
      <c r="U92" s="38">
        <f t="shared" si="11"/>
        <v>0.18956741891832904</v>
      </c>
      <c r="V92" s="38">
        <f t="shared" si="11"/>
        <v>0.19126523125300257</v>
      </c>
      <c r="W92" s="38">
        <f t="shared" si="11"/>
        <v>0.19262101638025977</v>
      </c>
      <c r="X92" s="38">
        <f t="shared" si="11"/>
        <v>0.19351932831904844</v>
      </c>
      <c r="Y92" s="38">
        <f t="shared" si="11"/>
        <v>0.19354020091707796</v>
      </c>
      <c r="Z92" s="38">
        <f t="shared" si="11"/>
        <v>0.19350205797355285</v>
      </c>
      <c r="AA92" s="39">
        <f t="shared" si="11"/>
        <v>0.1938822003750241</v>
      </c>
    </row>
    <row r="93" spans="1:27" ht="12.75" customHeight="1" x14ac:dyDescent="0.3">
      <c r="A93" s="13" t="s">
        <v>91</v>
      </c>
      <c r="B93" s="38">
        <f t="shared" si="12"/>
        <v>0.67812401581691573</v>
      </c>
      <c r="C93" s="38">
        <f t="shared" si="11"/>
        <v>0.67604339032910465</v>
      </c>
      <c r="D93" s="38">
        <f t="shared" si="11"/>
        <v>0.67354063418271126</v>
      </c>
      <c r="E93" s="38">
        <f t="shared" si="11"/>
        <v>0.67077831369758312</v>
      </c>
      <c r="F93" s="38">
        <f t="shared" si="11"/>
        <v>0.66911124594402094</v>
      </c>
      <c r="G93" s="38">
        <f t="shared" si="11"/>
        <v>0.66763109989358993</v>
      </c>
      <c r="H93" s="38">
        <f t="shared" si="11"/>
        <v>0.66666373556800296</v>
      </c>
      <c r="I93" s="38">
        <f t="shared" si="11"/>
        <v>0.6656296960269964</v>
      </c>
      <c r="J93" s="38">
        <f t="shared" si="11"/>
        <v>0.66504517635902249</v>
      </c>
      <c r="K93" s="38">
        <f t="shared" si="11"/>
        <v>0.66418440649422417</v>
      </c>
      <c r="L93" s="39">
        <f t="shared" si="11"/>
        <v>0.6633926224480855</v>
      </c>
      <c r="M93" s="38">
        <f t="shared" si="11"/>
        <v>0.66252078774617063</v>
      </c>
      <c r="N93" s="38">
        <f t="shared" si="11"/>
        <v>0.66131472396393565</v>
      </c>
      <c r="O93" s="38">
        <f t="shared" si="11"/>
        <v>0.66052079692415244</v>
      </c>
      <c r="P93" s="38">
        <f t="shared" si="11"/>
        <v>0.66059700971145108</v>
      </c>
      <c r="Q93" s="38">
        <f t="shared" si="11"/>
        <v>0.66008867631399792</v>
      </c>
      <c r="R93" s="38">
        <f t="shared" si="11"/>
        <v>0.65900603776218891</v>
      </c>
      <c r="S93" s="38">
        <f t="shared" si="11"/>
        <v>0.65812912737392149</v>
      </c>
      <c r="T93" s="38">
        <f t="shared" si="11"/>
        <v>0.65698404942235877</v>
      </c>
      <c r="U93" s="38">
        <f t="shared" si="11"/>
        <v>0.65580339604522242</v>
      </c>
      <c r="V93" s="38">
        <f t="shared" si="11"/>
        <v>0.65493296064986684</v>
      </c>
      <c r="W93" s="38">
        <f t="shared" si="11"/>
        <v>0.65493068545356015</v>
      </c>
      <c r="X93" s="38">
        <f t="shared" si="11"/>
        <v>0.65472275669057201</v>
      </c>
      <c r="Y93" s="38">
        <f t="shared" si="11"/>
        <v>0.65413560152612971</v>
      </c>
      <c r="Z93" s="38">
        <f t="shared" si="11"/>
        <v>0.6541903844469743</v>
      </c>
      <c r="AA93" s="39">
        <f t="shared" si="11"/>
        <v>0.65342691411247222</v>
      </c>
    </row>
    <row r="94" spans="1:27" ht="12.75" customHeight="1" x14ac:dyDescent="0.3">
      <c r="A94" s="13" t="s">
        <v>92</v>
      </c>
      <c r="B94" s="38">
        <f t="shared" si="12"/>
        <v>0.17280505301466215</v>
      </c>
      <c r="C94" s="38">
        <f t="shared" si="11"/>
        <v>0.17382396974233708</v>
      </c>
      <c r="D94" s="38">
        <f t="shared" si="11"/>
        <v>0.17548353142406034</v>
      </c>
      <c r="E94" s="38">
        <f t="shared" si="11"/>
        <v>0.17790780422234523</v>
      </c>
      <c r="F94" s="38">
        <f t="shared" si="11"/>
        <v>0.17963260963234584</v>
      </c>
      <c r="G94" s="38">
        <f t="shared" si="11"/>
        <v>0.18172384377940567</v>
      </c>
      <c r="H94" s="38">
        <f t="shared" si="11"/>
        <v>0.1839557521345726</v>
      </c>
      <c r="I94" s="38">
        <f t="shared" si="11"/>
        <v>0.18619774502825306</v>
      </c>
      <c r="J94" s="38">
        <f t="shared" si="11"/>
        <v>0.18829190337790969</v>
      </c>
      <c r="K94" s="38">
        <f t="shared" si="11"/>
        <v>0.19091475234411318</v>
      </c>
      <c r="L94" s="39">
        <f t="shared" si="11"/>
        <v>0.19366511872426181</v>
      </c>
      <c r="M94" s="38">
        <f t="shared" si="11"/>
        <v>0.19624507658643325</v>
      </c>
      <c r="N94" s="38">
        <f t="shared" si="11"/>
        <v>0.1988264204073423</v>
      </c>
      <c r="O94" s="38">
        <f t="shared" si="11"/>
        <v>0.20098741698706746</v>
      </c>
      <c r="P94" s="38">
        <f t="shared" si="11"/>
        <v>0.20248200936211835</v>
      </c>
      <c r="Q94" s="38">
        <f t="shared" si="11"/>
        <v>0.20401661808089094</v>
      </c>
      <c r="R94" s="38">
        <f t="shared" si="11"/>
        <v>0.20582486999616095</v>
      </c>
      <c r="S94" s="38">
        <f t="shared" si="11"/>
        <v>0.20726505046627874</v>
      </c>
      <c r="T94" s="38">
        <f t="shared" si="11"/>
        <v>0.2089804893371959</v>
      </c>
      <c r="U94" s="38">
        <f t="shared" si="11"/>
        <v>0.21048496224191365</v>
      </c>
      <c r="V94" s="38">
        <f t="shared" si="11"/>
        <v>0.21149495567104862</v>
      </c>
      <c r="W94" s="38">
        <f t="shared" si="11"/>
        <v>0.21150988584514799</v>
      </c>
      <c r="X94" s="38">
        <f t="shared" si="11"/>
        <v>0.21171068742347385</v>
      </c>
      <c r="Y94" s="38">
        <f t="shared" si="11"/>
        <v>0.21217928523924534</v>
      </c>
      <c r="Z94" s="38">
        <f t="shared" si="11"/>
        <v>0.21191873193799807</v>
      </c>
      <c r="AA94" s="39">
        <f t="shared" si="11"/>
        <v>0.21241434905280129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7" t="s">
        <v>79</v>
      </c>
      <c r="B96" s="87"/>
      <c r="C96" s="87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220.65541739622915</v>
      </c>
      <c r="C97" s="76">
        <f t="shared" ref="C97:AA97" si="13">C83/(C84/1000)</f>
        <v>220.85060994155171</v>
      </c>
      <c r="D97" s="76">
        <f t="shared" si="13"/>
        <v>221.14386157980357</v>
      </c>
      <c r="E97" s="76">
        <f t="shared" si="13"/>
        <v>222.06606668557723</v>
      </c>
      <c r="F97" s="76">
        <f t="shared" si="13"/>
        <v>222.63496460050996</v>
      </c>
      <c r="G97" s="76">
        <f t="shared" si="13"/>
        <v>222.10408941213078</v>
      </c>
      <c r="H97" s="76">
        <f t="shared" si="13"/>
        <v>220.49737812159287</v>
      </c>
      <c r="I97" s="76">
        <f t="shared" si="13"/>
        <v>219.00246785296792</v>
      </c>
      <c r="J97" s="76">
        <f t="shared" si="13"/>
        <v>216.46890967747132</v>
      </c>
      <c r="K97" s="76">
        <f t="shared" si="13"/>
        <v>212.30599478919058</v>
      </c>
      <c r="L97" s="63">
        <f t="shared" si="13"/>
        <v>208.31258379620763</v>
      </c>
      <c r="M97" s="76">
        <f t="shared" si="13"/>
        <v>206.10550517307445</v>
      </c>
      <c r="N97" s="76">
        <f t="shared" si="13"/>
        <v>204.516681799</v>
      </c>
      <c r="O97" s="76">
        <f t="shared" si="13"/>
        <v>202.87239353327445</v>
      </c>
      <c r="P97" s="76">
        <f t="shared" si="13"/>
        <v>200.85836909871242</v>
      </c>
      <c r="Q97" s="76">
        <f t="shared" si="13"/>
        <v>199.69987302320212</v>
      </c>
      <c r="R97" s="76">
        <f t="shared" si="13"/>
        <v>198.89843238454725</v>
      </c>
      <c r="S97" s="76">
        <f t="shared" si="13"/>
        <v>198.35964416105313</v>
      </c>
      <c r="T97" s="76">
        <f t="shared" si="13"/>
        <v>197.81847215783239</v>
      </c>
      <c r="U97" s="76">
        <f t="shared" si="13"/>
        <v>197.58756369734891</v>
      </c>
      <c r="V97" s="76">
        <f t="shared" si="13"/>
        <v>197.83688677292486</v>
      </c>
      <c r="W97" s="76">
        <f t="shared" si="13"/>
        <v>198.21245573298395</v>
      </c>
      <c r="X97" s="76">
        <f t="shared" si="13"/>
        <v>198.48975188781014</v>
      </c>
      <c r="Y97" s="76">
        <f t="shared" si="13"/>
        <v>198.70710959652453</v>
      </c>
      <c r="Z97" s="76">
        <f t="shared" si="13"/>
        <v>199.06256103118284</v>
      </c>
      <c r="AA97" s="63">
        <f t="shared" si="13"/>
        <v>199.65313999582725</v>
      </c>
    </row>
    <row r="98" spans="1:27" ht="12.75" customHeight="1" x14ac:dyDescent="0.3">
      <c r="A98" s="13" t="s">
        <v>78</v>
      </c>
      <c r="B98" s="76">
        <f>B85/(B84/1000)</f>
        <v>259.54877578030619</v>
      </c>
      <c r="C98" s="76">
        <f t="shared" ref="C98:AA98" si="14">C85/(C84/1000)</f>
        <v>250.18600172826959</v>
      </c>
      <c r="D98" s="76">
        <f t="shared" si="14"/>
        <v>243.61943957087641</v>
      </c>
      <c r="E98" s="76">
        <f t="shared" si="14"/>
        <v>245.51948219397093</v>
      </c>
      <c r="F98" s="76">
        <f t="shared" si="14"/>
        <v>249.27194833098201</v>
      </c>
      <c r="G98" s="76">
        <f t="shared" si="14"/>
        <v>252.24956564582629</v>
      </c>
      <c r="H98" s="76">
        <f t="shared" si="14"/>
        <v>255.58122631223716</v>
      </c>
      <c r="I98" s="76">
        <f t="shared" si="14"/>
        <v>259.02065203273156</v>
      </c>
      <c r="J98" s="76">
        <f t="shared" si="14"/>
        <v>259.49317596212506</v>
      </c>
      <c r="K98" s="76">
        <f t="shared" si="14"/>
        <v>252.87524975807506</v>
      </c>
      <c r="L98" s="63">
        <f t="shared" si="14"/>
        <v>249.0072144544468</v>
      </c>
      <c r="M98" s="76">
        <f t="shared" si="14"/>
        <v>253.21241537872012</v>
      </c>
      <c r="N98" s="76">
        <f t="shared" si="14"/>
        <v>257.79102034552869</v>
      </c>
      <c r="O98" s="76">
        <f t="shared" si="14"/>
        <v>261.99710712594242</v>
      </c>
      <c r="P98" s="76">
        <f t="shared" si="14"/>
        <v>266.10723207994363</v>
      </c>
      <c r="Q98" s="76">
        <f t="shared" si="14"/>
        <v>269.81928251696229</v>
      </c>
      <c r="R98" s="76">
        <f t="shared" si="14"/>
        <v>272.58021029927204</v>
      </c>
      <c r="S98" s="76">
        <f t="shared" si="14"/>
        <v>275.27382115493396</v>
      </c>
      <c r="T98" s="76">
        <f t="shared" si="14"/>
        <v>278.04821511358369</v>
      </c>
      <c r="U98" s="76">
        <f t="shared" si="14"/>
        <v>280.12642714313358</v>
      </c>
      <c r="V98" s="76">
        <f t="shared" si="14"/>
        <v>283.28762161043261</v>
      </c>
      <c r="W98" s="76">
        <f t="shared" si="14"/>
        <v>285.86439050967067</v>
      </c>
      <c r="X98" s="76">
        <f t="shared" si="14"/>
        <v>287.58399292964737</v>
      </c>
      <c r="Y98" s="76">
        <f t="shared" si="14"/>
        <v>287.67461824614344</v>
      </c>
      <c r="Z98" s="76">
        <f t="shared" si="14"/>
        <v>287.6896035414361</v>
      </c>
      <c r="AA98" s="63">
        <f t="shared" si="14"/>
        <v>288.53275610264967</v>
      </c>
    </row>
    <row r="99" spans="1:27" ht="12.75" customHeight="1" x14ac:dyDescent="0.3">
      <c r="A99" s="13" t="s">
        <v>80</v>
      </c>
      <c r="B99" s="76">
        <f>SUM(B97:B98)</f>
        <v>480.20419317653534</v>
      </c>
      <c r="C99" s="76">
        <f t="shared" ref="C99:AA99" si="15">SUM(C97:C98)</f>
        <v>471.0366116698213</v>
      </c>
      <c r="D99" s="76">
        <f t="shared" si="15"/>
        <v>464.76330115067998</v>
      </c>
      <c r="E99" s="76">
        <f t="shared" si="15"/>
        <v>467.58554887954813</v>
      </c>
      <c r="F99" s="76">
        <f t="shared" si="15"/>
        <v>471.906912931492</v>
      </c>
      <c r="G99" s="76">
        <f t="shared" si="15"/>
        <v>474.3536550579571</v>
      </c>
      <c r="H99" s="76">
        <f t="shared" si="15"/>
        <v>476.07860443383004</v>
      </c>
      <c r="I99" s="76">
        <f t="shared" si="15"/>
        <v>478.02311988569949</v>
      </c>
      <c r="J99" s="76">
        <f t="shared" si="15"/>
        <v>475.96208563959635</v>
      </c>
      <c r="K99" s="76">
        <f t="shared" si="15"/>
        <v>465.18124454726563</v>
      </c>
      <c r="L99" s="63">
        <f t="shared" si="15"/>
        <v>457.31979825065446</v>
      </c>
      <c r="M99" s="76">
        <f t="shared" si="15"/>
        <v>459.3179205517946</v>
      </c>
      <c r="N99" s="76">
        <f t="shared" si="15"/>
        <v>462.30770214452866</v>
      </c>
      <c r="O99" s="76">
        <f t="shared" si="15"/>
        <v>464.8695006592169</v>
      </c>
      <c r="P99" s="76">
        <f t="shared" si="15"/>
        <v>466.96560117865602</v>
      </c>
      <c r="Q99" s="76">
        <f t="shared" si="15"/>
        <v>469.51915554016443</v>
      </c>
      <c r="R99" s="76">
        <f t="shared" si="15"/>
        <v>471.47864268381932</v>
      </c>
      <c r="S99" s="76">
        <f t="shared" si="15"/>
        <v>473.63346531598711</v>
      </c>
      <c r="T99" s="76">
        <f t="shared" si="15"/>
        <v>475.86668727141608</v>
      </c>
      <c r="U99" s="76">
        <f t="shared" si="15"/>
        <v>477.7139908404825</v>
      </c>
      <c r="V99" s="76">
        <f t="shared" si="15"/>
        <v>481.12450838335747</v>
      </c>
      <c r="W99" s="76">
        <f t="shared" si="15"/>
        <v>484.0768462426546</v>
      </c>
      <c r="X99" s="76">
        <f t="shared" si="15"/>
        <v>486.07374481745751</v>
      </c>
      <c r="Y99" s="76">
        <f t="shared" si="15"/>
        <v>486.38172784266794</v>
      </c>
      <c r="Z99" s="76">
        <f t="shared" si="15"/>
        <v>486.75216457261894</v>
      </c>
      <c r="AA99" s="63">
        <f t="shared" si="15"/>
        <v>488.18589609847692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8"/>
      <c r="B103" s="88"/>
      <c r="C103" s="88"/>
      <c r="D103" s="88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6"/>
      <c r="B109" s="86"/>
      <c r="C109" s="8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4:B44"/>
    <mergeCell ref="L51:L52"/>
    <mergeCell ref="AA51:AA52"/>
    <mergeCell ref="C52:H52"/>
    <mergeCell ref="A43:B43"/>
    <mergeCell ref="A16:B16"/>
    <mergeCell ref="A30:B30"/>
    <mergeCell ref="A32:B32"/>
    <mergeCell ref="A34:B34"/>
    <mergeCell ref="A17:B17"/>
    <mergeCell ref="A20:B20"/>
    <mergeCell ref="A21:B21"/>
    <mergeCell ref="A24:B24"/>
    <mergeCell ref="A25:B25"/>
    <mergeCell ref="A28:B28"/>
    <mergeCell ref="A1:E1"/>
    <mergeCell ref="A2:E2"/>
    <mergeCell ref="AA4:AA5"/>
    <mergeCell ref="A5:D5"/>
    <mergeCell ref="A10:B10"/>
    <mergeCell ref="L4:L5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78" t="s">
        <v>99</v>
      </c>
      <c r="B1" s="78"/>
      <c r="C1" s="78"/>
      <c r="D1" s="78"/>
      <c r="E1" s="78"/>
    </row>
    <row r="2" spans="1:27" x14ac:dyDescent="0.3">
      <c r="A2" s="79" t="s">
        <v>103</v>
      </c>
      <c r="B2" s="79"/>
      <c r="C2" s="79"/>
      <c r="D2" s="79"/>
      <c r="E2" s="79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80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80" t="s">
        <v>1</v>
      </c>
    </row>
    <row r="5" spans="1:27" ht="15.75" customHeight="1" x14ac:dyDescent="0.3">
      <c r="A5" s="83" t="s">
        <v>81</v>
      </c>
      <c r="B5" s="83"/>
      <c r="C5" s="83"/>
      <c r="D5" s="83"/>
      <c r="E5" s="46"/>
      <c r="F5" s="46"/>
      <c r="G5" s="46"/>
      <c r="H5" s="46"/>
      <c r="I5" s="46"/>
      <c r="J5" s="47"/>
      <c r="K5" s="47"/>
      <c r="L5" s="81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81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4" t="s">
        <v>54</v>
      </c>
      <c r="B10" s="84"/>
      <c r="C10" s="76">
        <v>113252</v>
      </c>
      <c r="D10" s="76">
        <v>113428</v>
      </c>
      <c r="E10" s="76">
        <v>113599</v>
      </c>
      <c r="F10" s="76">
        <v>113832</v>
      </c>
      <c r="G10" s="76">
        <v>114164</v>
      </c>
      <c r="H10" s="76">
        <v>114524</v>
      </c>
      <c r="I10" s="76">
        <v>114869</v>
      </c>
      <c r="J10" s="76">
        <v>115177</v>
      </c>
      <c r="K10" s="76">
        <v>115487</v>
      </c>
      <c r="L10" s="63">
        <v>115774</v>
      </c>
      <c r="M10" s="76">
        <v>116040</v>
      </c>
      <c r="N10" s="76">
        <v>116315</v>
      </c>
      <c r="O10" s="76">
        <v>116576</v>
      </c>
      <c r="P10" s="76">
        <v>116839</v>
      </c>
      <c r="Q10" s="76">
        <v>117082</v>
      </c>
      <c r="R10" s="76">
        <v>117310</v>
      </c>
      <c r="S10" s="76">
        <v>117529</v>
      </c>
      <c r="T10" s="76">
        <v>117731</v>
      </c>
      <c r="U10" s="76">
        <v>117917</v>
      </c>
      <c r="V10" s="76">
        <v>118066</v>
      </c>
      <c r="W10" s="76">
        <v>118212</v>
      </c>
      <c r="X10" s="76">
        <v>118333</v>
      </c>
      <c r="Y10" s="76">
        <v>118455</v>
      </c>
      <c r="Z10" s="76">
        <v>118567</v>
      </c>
      <c r="AA10" s="63">
        <v>118673</v>
      </c>
    </row>
    <row r="11" spans="1:27" ht="12.75" customHeight="1" x14ac:dyDescent="0.3">
      <c r="A11" s="6" t="s">
        <v>55</v>
      </c>
      <c r="B11" s="25"/>
      <c r="C11" s="76">
        <v>1187</v>
      </c>
      <c r="D11" s="76">
        <v>1191</v>
      </c>
      <c r="E11" s="76">
        <v>1171</v>
      </c>
      <c r="F11" s="76">
        <v>1154</v>
      </c>
      <c r="G11" s="76">
        <v>1143</v>
      </c>
      <c r="H11" s="76">
        <v>1131</v>
      </c>
      <c r="I11" s="76">
        <v>1123</v>
      </c>
      <c r="J11" s="76">
        <v>1110</v>
      </c>
      <c r="K11" s="76">
        <v>1102</v>
      </c>
      <c r="L11" s="63">
        <v>1094</v>
      </c>
      <c r="M11" s="76">
        <v>1088</v>
      </c>
      <c r="N11" s="76">
        <v>1083</v>
      </c>
      <c r="O11" s="76">
        <v>1083</v>
      </c>
      <c r="P11" s="76">
        <v>1081</v>
      </c>
      <c r="Q11" s="76">
        <v>1081</v>
      </c>
      <c r="R11" s="76">
        <v>1086</v>
      </c>
      <c r="S11" s="76">
        <v>1090</v>
      </c>
      <c r="T11" s="76">
        <v>1095</v>
      </c>
      <c r="U11" s="76">
        <v>1097</v>
      </c>
      <c r="V11" s="76">
        <v>1103</v>
      </c>
      <c r="W11" s="76">
        <v>1111</v>
      </c>
      <c r="X11" s="76">
        <v>1114</v>
      </c>
      <c r="Y11" s="76">
        <v>1116</v>
      </c>
      <c r="Z11" s="76">
        <v>1121</v>
      </c>
      <c r="AA11" s="63">
        <v>1122</v>
      </c>
    </row>
    <row r="12" spans="1:27" ht="12.75" customHeight="1" x14ac:dyDescent="0.3">
      <c r="A12" s="6" t="s">
        <v>56</v>
      </c>
      <c r="B12" s="25"/>
      <c r="C12" s="76">
        <v>1058</v>
      </c>
      <c r="D12" s="76">
        <v>1078</v>
      </c>
      <c r="E12" s="76">
        <v>1088</v>
      </c>
      <c r="F12" s="76">
        <v>1100</v>
      </c>
      <c r="G12" s="76">
        <v>1105</v>
      </c>
      <c r="H12" s="76">
        <v>1110</v>
      </c>
      <c r="I12" s="76">
        <v>1112</v>
      </c>
      <c r="J12" s="76">
        <v>1110</v>
      </c>
      <c r="K12" s="76">
        <v>1122</v>
      </c>
      <c r="L12" s="63">
        <v>1133</v>
      </c>
      <c r="M12" s="76">
        <v>1127</v>
      </c>
      <c r="N12" s="76">
        <v>1151</v>
      </c>
      <c r="O12" s="76">
        <v>1146</v>
      </c>
      <c r="P12" s="76">
        <v>1161</v>
      </c>
      <c r="Q12" s="76">
        <v>1171</v>
      </c>
      <c r="R12" s="76">
        <v>1168</v>
      </c>
      <c r="S12" s="76">
        <v>1175</v>
      </c>
      <c r="T12" s="76">
        <v>1205</v>
      </c>
      <c r="U12" s="76">
        <v>1216</v>
      </c>
      <c r="V12" s="76">
        <v>1212</v>
      </c>
      <c r="W12" s="76">
        <v>1233</v>
      </c>
      <c r="X12" s="76">
        <v>1231</v>
      </c>
      <c r="Y12" s="76">
        <v>1236</v>
      </c>
      <c r="Z12" s="76">
        <v>1239</v>
      </c>
      <c r="AA12" s="63">
        <v>1235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129</v>
      </c>
      <c r="D14" s="76">
        <f t="shared" ref="D14:AA14" si="0">D11-D12</f>
        <v>113</v>
      </c>
      <c r="E14" s="76">
        <f t="shared" si="0"/>
        <v>83</v>
      </c>
      <c r="F14" s="76">
        <f t="shared" si="0"/>
        <v>54</v>
      </c>
      <c r="G14" s="76">
        <f t="shared" si="0"/>
        <v>38</v>
      </c>
      <c r="H14" s="76">
        <f t="shared" si="0"/>
        <v>21</v>
      </c>
      <c r="I14" s="76">
        <f t="shared" si="0"/>
        <v>11</v>
      </c>
      <c r="J14" s="76">
        <f t="shared" si="0"/>
        <v>0</v>
      </c>
      <c r="K14" s="76">
        <f t="shared" si="0"/>
        <v>-20</v>
      </c>
      <c r="L14" s="63">
        <f t="shared" si="0"/>
        <v>-39</v>
      </c>
      <c r="M14" s="76">
        <f t="shared" si="0"/>
        <v>-39</v>
      </c>
      <c r="N14" s="76">
        <f t="shared" si="0"/>
        <v>-68</v>
      </c>
      <c r="O14" s="76">
        <f t="shared" si="0"/>
        <v>-63</v>
      </c>
      <c r="P14" s="76">
        <f t="shared" si="0"/>
        <v>-80</v>
      </c>
      <c r="Q14" s="76">
        <f t="shared" si="0"/>
        <v>-90</v>
      </c>
      <c r="R14" s="76">
        <f t="shared" si="0"/>
        <v>-82</v>
      </c>
      <c r="S14" s="76">
        <f t="shared" si="0"/>
        <v>-85</v>
      </c>
      <c r="T14" s="76">
        <f t="shared" si="0"/>
        <v>-110</v>
      </c>
      <c r="U14" s="76">
        <f t="shared" si="0"/>
        <v>-119</v>
      </c>
      <c r="V14" s="76">
        <f t="shared" si="0"/>
        <v>-109</v>
      </c>
      <c r="W14" s="76">
        <f t="shared" si="0"/>
        <v>-122</v>
      </c>
      <c r="X14" s="76">
        <f t="shared" si="0"/>
        <v>-117</v>
      </c>
      <c r="Y14" s="76">
        <f t="shared" si="0"/>
        <v>-120</v>
      </c>
      <c r="Z14" s="76">
        <f t="shared" si="0"/>
        <v>-118</v>
      </c>
      <c r="AA14" s="63">
        <f t="shared" si="0"/>
        <v>-113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4" t="s">
        <v>58</v>
      </c>
      <c r="B16" s="84"/>
      <c r="C16" s="76">
        <v>1582</v>
      </c>
      <c r="D16" s="76">
        <v>1729</v>
      </c>
      <c r="E16" s="76">
        <v>1847</v>
      </c>
      <c r="F16" s="76">
        <v>1930</v>
      </c>
      <c r="G16" s="76">
        <v>1967</v>
      </c>
      <c r="H16" s="76">
        <v>1974</v>
      </c>
      <c r="I16" s="76">
        <v>1959</v>
      </c>
      <c r="J16" s="76">
        <v>1959</v>
      </c>
      <c r="K16" s="76">
        <v>1959</v>
      </c>
      <c r="L16" s="63">
        <v>1959</v>
      </c>
      <c r="M16" s="76">
        <v>1959</v>
      </c>
      <c r="N16" s="76">
        <v>1959</v>
      </c>
      <c r="O16" s="76">
        <v>1959</v>
      </c>
      <c r="P16" s="76">
        <v>1959</v>
      </c>
      <c r="Q16" s="76">
        <v>1959</v>
      </c>
      <c r="R16" s="76">
        <v>1959</v>
      </c>
      <c r="S16" s="76">
        <v>1959</v>
      </c>
      <c r="T16" s="76">
        <v>1959</v>
      </c>
      <c r="U16" s="76">
        <v>1959</v>
      </c>
      <c r="V16" s="76">
        <v>1959</v>
      </c>
      <c r="W16" s="76">
        <v>1959</v>
      </c>
      <c r="X16" s="76">
        <v>1959</v>
      </c>
      <c r="Y16" s="76">
        <v>1959</v>
      </c>
      <c r="Z16" s="76">
        <v>1959</v>
      </c>
      <c r="AA16" s="63">
        <v>1959</v>
      </c>
    </row>
    <row r="17" spans="1:27" ht="12.75" customHeight="1" x14ac:dyDescent="0.3">
      <c r="A17" s="84" t="s">
        <v>83</v>
      </c>
      <c r="B17" s="84"/>
      <c r="C17" s="76">
        <v>1588</v>
      </c>
      <c r="D17" s="76">
        <v>1574</v>
      </c>
      <c r="E17" s="76">
        <v>1574</v>
      </c>
      <c r="F17" s="76">
        <v>1563</v>
      </c>
      <c r="G17" s="76">
        <v>1558</v>
      </c>
      <c r="H17" s="76">
        <v>1558</v>
      </c>
      <c r="I17" s="76">
        <v>1553</v>
      </c>
      <c r="J17" s="76">
        <v>1544</v>
      </c>
      <c r="K17" s="76">
        <v>1543</v>
      </c>
      <c r="L17" s="63">
        <v>1540</v>
      </c>
      <c r="M17" s="76">
        <v>1536</v>
      </c>
      <c r="N17" s="76">
        <v>1537</v>
      </c>
      <c r="O17" s="76">
        <v>1535</v>
      </c>
      <c r="P17" s="76">
        <v>1536</v>
      </c>
      <c r="Q17" s="76">
        <v>1532</v>
      </c>
      <c r="R17" s="76">
        <v>1528</v>
      </c>
      <c r="S17" s="76">
        <v>1527</v>
      </c>
      <c r="T17" s="76">
        <v>1532</v>
      </c>
      <c r="U17" s="76">
        <v>1523</v>
      </c>
      <c r="V17" s="76">
        <v>1516</v>
      </c>
      <c r="W17" s="76">
        <v>1507</v>
      </c>
      <c r="X17" s="76">
        <v>1507</v>
      </c>
      <c r="Y17" s="76">
        <v>1502</v>
      </c>
      <c r="Z17" s="76">
        <v>1495</v>
      </c>
      <c r="AA17" s="63">
        <v>1495</v>
      </c>
    </row>
    <row r="18" spans="1:27" ht="12.75" customHeight="1" x14ac:dyDescent="0.3">
      <c r="A18" s="6" t="s">
        <v>97</v>
      </c>
      <c r="B18" s="6"/>
      <c r="C18" s="76">
        <v>2811</v>
      </c>
      <c r="D18" s="76">
        <v>2707</v>
      </c>
      <c r="E18" s="76">
        <v>2610</v>
      </c>
      <c r="F18" s="76">
        <v>2620</v>
      </c>
      <c r="G18" s="76">
        <v>2610</v>
      </c>
      <c r="H18" s="76">
        <v>2616</v>
      </c>
      <c r="I18" s="76">
        <v>2602</v>
      </c>
      <c r="J18" s="76">
        <v>2599</v>
      </c>
      <c r="K18" s="76">
        <v>2601</v>
      </c>
      <c r="L18" s="63">
        <v>2596</v>
      </c>
      <c r="M18" s="76">
        <v>2617</v>
      </c>
      <c r="N18" s="76">
        <v>2617</v>
      </c>
      <c r="O18" s="76">
        <v>2611</v>
      </c>
      <c r="P18" s="76">
        <v>2615</v>
      </c>
      <c r="Q18" s="76">
        <v>2615</v>
      </c>
      <c r="R18" s="76">
        <v>2619</v>
      </c>
      <c r="S18" s="76">
        <v>2611</v>
      </c>
      <c r="T18" s="76">
        <v>2609</v>
      </c>
      <c r="U18" s="76">
        <v>2598</v>
      </c>
      <c r="V18" s="76">
        <v>2591</v>
      </c>
      <c r="W18" s="76">
        <v>2588</v>
      </c>
      <c r="X18" s="76">
        <v>2581</v>
      </c>
      <c r="Y18" s="76">
        <v>2575</v>
      </c>
      <c r="Z18" s="76">
        <v>2569</v>
      </c>
      <c r="AA18" s="63">
        <v>2559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4" t="s">
        <v>59</v>
      </c>
      <c r="B20" s="84"/>
      <c r="C20" s="76">
        <v>978</v>
      </c>
      <c r="D20" s="76">
        <v>998</v>
      </c>
      <c r="E20" s="76">
        <v>993</v>
      </c>
      <c r="F20" s="76">
        <v>982</v>
      </c>
      <c r="G20" s="76">
        <v>982</v>
      </c>
      <c r="H20" s="76">
        <v>983</v>
      </c>
      <c r="I20" s="76">
        <v>983</v>
      </c>
      <c r="J20" s="76">
        <v>983</v>
      </c>
      <c r="K20" s="76">
        <v>983</v>
      </c>
      <c r="L20" s="63">
        <v>983</v>
      </c>
      <c r="M20" s="76">
        <v>983</v>
      </c>
      <c r="N20" s="76">
        <v>983</v>
      </c>
      <c r="O20" s="76">
        <v>983</v>
      </c>
      <c r="P20" s="76">
        <v>983</v>
      </c>
      <c r="Q20" s="76">
        <v>983</v>
      </c>
      <c r="R20" s="76">
        <v>983</v>
      </c>
      <c r="S20" s="76">
        <v>983</v>
      </c>
      <c r="T20" s="76">
        <v>983</v>
      </c>
      <c r="U20" s="76">
        <v>983</v>
      </c>
      <c r="V20" s="76">
        <v>983</v>
      </c>
      <c r="W20" s="76">
        <v>983</v>
      </c>
      <c r="X20" s="76">
        <v>983</v>
      </c>
      <c r="Y20" s="76">
        <v>983</v>
      </c>
      <c r="Z20" s="76">
        <v>983</v>
      </c>
      <c r="AA20" s="63">
        <v>983</v>
      </c>
    </row>
    <row r="21" spans="1:27" ht="12.75" customHeight="1" x14ac:dyDescent="0.3">
      <c r="A21" s="84" t="s">
        <v>84</v>
      </c>
      <c r="B21" s="84"/>
      <c r="C21" s="76">
        <v>1284</v>
      </c>
      <c r="D21" s="76">
        <v>1327</v>
      </c>
      <c r="E21" s="76">
        <v>1335</v>
      </c>
      <c r="F21" s="76">
        <v>1328</v>
      </c>
      <c r="G21" s="76">
        <v>1307</v>
      </c>
      <c r="H21" s="76">
        <v>1307</v>
      </c>
      <c r="I21" s="76">
        <v>1315</v>
      </c>
      <c r="J21" s="76">
        <v>1309</v>
      </c>
      <c r="K21" s="76">
        <v>1306</v>
      </c>
      <c r="L21" s="63">
        <v>1302</v>
      </c>
      <c r="M21" s="76">
        <v>1308</v>
      </c>
      <c r="N21" s="76">
        <v>1307</v>
      </c>
      <c r="O21" s="76">
        <v>1307</v>
      </c>
      <c r="P21" s="76">
        <v>1308</v>
      </c>
      <c r="Q21" s="76">
        <v>1311</v>
      </c>
      <c r="R21" s="76">
        <v>1320</v>
      </c>
      <c r="S21" s="76">
        <v>1320</v>
      </c>
      <c r="T21" s="76">
        <v>1319</v>
      </c>
      <c r="U21" s="76">
        <v>1322</v>
      </c>
      <c r="V21" s="76">
        <v>1321</v>
      </c>
      <c r="W21" s="76">
        <v>1322</v>
      </c>
      <c r="X21" s="76">
        <v>1317</v>
      </c>
      <c r="Y21" s="76">
        <v>1317</v>
      </c>
      <c r="Z21" s="76">
        <v>1313</v>
      </c>
      <c r="AA21" s="63">
        <v>1309</v>
      </c>
    </row>
    <row r="22" spans="1:27" ht="12.75" customHeight="1" x14ac:dyDescent="0.3">
      <c r="A22" s="6" t="s">
        <v>98</v>
      </c>
      <c r="B22" s="6"/>
      <c r="C22" s="76">
        <v>3687</v>
      </c>
      <c r="D22" s="76">
        <v>3640</v>
      </c>
      <c r="E22" s="76">
        <v>3566</v>
      </c>
      <c r="F22" s="76">
        <v>3537</v>
      </c>
      <c r="G22" s="76">
        <v>3538</v>
      </c>
      <c r="H22" s="76">
        <v>3548</v>
      </c>
      <c r="I22" s="76">
        <v>3529</v>
      </c>
      <c r="J22" s="76">
        <v>3515</v>
      </c>
      <c r="K22" s="76">
        <v>3519</v>
      </c>
      <c r="L22" s="63">
        <v>3519</v>
      </c>
      <c r="M22" s="76">
        <v>3521</v>
      </c>
      <c r="N22" s="76">
        <v>3513</v>
      </c>
      <c r="O22" s="76">
        <v>3509</v>
      </c>
      <c r="P22" s="76">
        <v>3517</v>
      </c>
      <c r="Q22" s="76">
        <v>3514</v>
      </c>
      <c r="R22" s="76">
        <v>3523</v>
      </c>
      <c r="S22" s="76">
        <v>3523</v>
      </c>
      <c r="T22" s="76">
        <v>3523</v>
      </c>
      <c r="U22" s="76">
        <v>3529</v>
      </c>
      <c r="V22" s="76">
        <v>3526</v>
      </c>
      <c r="W22" s="76">
        <v>3528</v>
      </c>
      <c r="X22" s="76">
        <v>3528</v>
      </c>
      <c r="Y22" s="76">
        <v>3527</v>
      </c>
      <c r="Z22" s="76">
        <v>3525</v>
      </c>
      <c r="AA22" s="63">
        <v>3525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4" t="s">
        <v>60</v>
      </c>
      <c r="B24" s="84"/>
      <c r="C24" s="76">
        <f>C16-C20</f>
        <v>604</v>
      </c>
      <c r="D24" s="76">
        <f t="shared" ref="D24:AA26" si="1">D16-D20</f>
        <v>731</v>
      </c>
      <c r="E24" s="76">
        <f t="shared" si="1"/>
        <v>854</v>
      </c>
      <c r="F24" s="76">
        <f t="shared" si="1"/>
        <v>948</v>
      </c>
      <c r="G24" s="76">
        <f t="shared" si="1"/>
        <v>985</v>
      </c>
      <c r="H24" s="76">
        <f t="shared" si="1"/>
        <v>991</v>
      </c>
      <c r="I24" s="76">
        <f t="shared" si="1"/>
        <v>976</v>
      </c>
      <c r="J24" s="76">
        <f t="shared" si="1"/>
        <v>976</v>
      </c>
      <c r="K24" s="76">
        <f t="shared" si="1"/>
        <v>976</v>
      </c>
      <c r="L24" s="63">
        <f t="shared" si="1"/>
        <v>976</v>
      </c>
      <c r="M24" s="76">
        <f t="shared" si="1"/>
        <v>976</v>
      </c>
      <c r="N24" s="76">
        <f t="shared" si="1"/>
        <v>976</v>
      </c>
      <c r="O24" s="76">
        <f t="shared" si="1"/>
        <v>976</v>
      </c>
      <c r="P24" s="76">
        <f t="shared" si="1"/>
        <v>976</v>
      </c>
      <c r="Q24" s="76">
        <f t="shared" si="1"/>
        <v>976</v>
      </c>
      <c r="R24" s="76">
        <f t="shared" si="1"/>
        <v>976</v>
      </c>
      <c r="S24" s="76">
        <f t="shared" si="1"/>
        <v>976</v>
      </c>
      <c r="T24" s="76">
        <f t="shared" si="1"/>
        <v>976</v>
      </c>
      <c r="U24" s="76">
        <f t="shared" si="1"/>
        <v>976</v>
      </c>
      <c r="V24" s="76">
        <f t="shared" si="1"/>
        <v>976</v>
      </c>
      <c r="W24" s="76">
        <f t="shared" si="1"/>
        <v>976</v>
      </c>
      <c r="X24" s="76">
        <f t="shared" si="1"/>
        <v>976</v>
      </c>
      <c r="Y24" s="76">
        <f t="shared" si="1"/>
        <v>976</v>
      </c>
      <c r="Z24" s="76">
        <f t="shared" si="1"/>
        <v>976</v>
      </c>
      <c r="AA24" s="63">
        <f t="shared" si="1"/>
        <v>976</v>
      </c>
    </row>
    <row r="25" spans="1:27" ht="12.75" customHeight="1" x14ac:dyDescent="0.3">
      <c r="A25" s="84" t="s">
        <v>61</v>
      </c>
      <c r="B25" s="84"/>
      <c r="C25" s="76">
        <f t="shared" ref="C25:R26" si="2">C17-C21</f>
        <v>304</v>
      </c>
      <c r="D25" s="76">
        <f t="shared" si="2"/>
        <v>247</v>
      </c>
      <c r="E25" s="76">
        <f t="shared" si="2"/>
        <v>239</v>
      </c>
      <c r="F25" s="76">
        <f t="shared" si="2"/>
        <v>235</v>
      </c>
      <c r="G25" s="76">
        <f t="shared" si="2"/>
        <v>251</v>
      </c>
      <c r="H25" s="76">
        <f t="shared" si="2"/>
        <v>251</v>
      </c>
      <c r="I25" s="76">
        <f t="shared" si="2"/>
        <v>238</v>
      </c>
      <c r="J25" s="76">
        <f t="shared" si="2"/>
        <v>235</v>
      </c>
      <c r="K25" s="76">
        <f t="shared" si="2"/>
        <v>237</v>
      </c>
      <c r="L25" s="63">
        <f t="shared" si="2"/>
        <v>238</v>
      </c>
      <c r="M25" s="76">
        <f t="shared" si="2"/>
        <v>228</v>
      </c>
      <c r="N25" s="76">
        <f t="shared" si="2"/>
        <v>230</v>
      </c>
      <c r="O25" s="76">
        <f t="shared" si="2"/>
        <v>228</v>
      </c>
      <c r="P25" s="76">
        <f t="shared" si="2"/>
        <v>228</v>
      </c>
      <c r="Q25" s="76">
        <f t="shared" si="2"/>
        <v>221</v>
      </c>
      <c r="R25" s="76">
        <f t="shared" si="2"/>
        <v>208</v>
      </c>
      <c r="S25" s="76">
        <f t="shared" si="1"/>
        <v>207</v>
      </c>
      <c r="T25" s="76">
        <f t="shared" si="1"/>
        <v>213</v>
      </c>
      <c r="U25" s="76">
        <f t="shared" si="1"/>
        <v>201</v>
      </c>
      <c r="V25" s="76">
        <f t="shared" si="1"/>
        <v>195</v>
      </c>
      <c r="W25" s="76">
        <f t="shared" si="1"/>
        <v>185</v>
      </c>
      <c r="X25" s="76">
        <f t="shared" si="1"/>
        <v>190</v>
      </c>
      <c r="Y25" s="76">
        <f t="shared" si="1"/>
        <v>185</v>
      </c>
      <c r="Z25" s="76">
        <f t="shared" si="1"/>
        <v>182</v>
      </c>
      <c r="AA25" s="63">
        <f t="shared" si="1"/>
        <v>186</v>
      </c>
    </row>
    <row r="26" spans="1:27" ht="12.75" customHeight="1" x14ac:dyDescent="0.3">
      <c r="A26" s="6" t="s">
        <v>82</v>
      </c>
      <c r="B26" s="6"/>
      <c r="C26" s="76">
        <f t="shared" si="2"/>
        <v>-876</v>
      </c>
      <c r="D26" s="76">
        <f t="shared" si="1"/>
        <v>-933</v>
      </c>
      <c r="E26" s="76">
        <f t="shared" si="1"/>
        <v>-956</v>
      </c>
      <c r="F26" s="76">
        <f t="shared" si="1"/>
        <v>-917</v>
      </c>
      <c r="G26" s="76">
        <f t="shared" si="1"/>
        <v>-928</v>
      </c>
      <c r="H26" s="76">
        <f t="shared" si="1"/>
        <v>-932</v>
      </c>
      <c r="I26" s="76">
        <f t="shared" si="1"/>
        <v>-927</v>
      </c>
      <c r="J26" s="76">
        <f t="shared" si="1"/>
        <v>-916</v>
      </c>
      <c r="K26" s="76">
        <f t="shared" si="1"/>
        <v>-918</v>
      </c>
      <c r="L26" s="63">
        <f t="shared" si="1"/>
        <v>-923</v>
      </c>
      <c r="M26" s="76">
        <f t="shared" si="1"/>
        <v>-904</v>
      </c>
      <c r="N26" s="76">
        <f t="shared" si="1"/>
        <v>-896</v>
      </c>
      <c r="O26" s="76">
        <f t="shared" si="1"/>
        <v>-898</v>
      </c>
      <c r="P26" s="76">
        <f t="shared" si="1"/>
        <v>-902</v>
      </c>
      <c r="Q26" s="76">
        <f t="shared" si="1"/>
        <v>-899</v>
      </c>
      <c r="R26" s="76">
        <f t="shared" si="1"/>
        <v>-904</v>
      </c>
      <c r="S26" s="76">
        <f t="shared" si="1"/>
        <v>-912</v>
      </c>
      <c r="T26" s="76">
        <f t="shared" si="1"/>
        <v>-914</v>
      </c>
      <c r="U26" s="76">
        <f t="shared" si="1"/>
        <v>-931</v>
      </c>
      <c r="V26" s="76">
        <f t="shared" si="1"/>
        <v>-935</v>
      </c>
      <c r="W26" s="76">
        <f t="shared" si="1"/>
        <v>-940</v>
      </c>
      <c r="X26" s="76">
        <f t="shared" si="1"/>
        <v>-947</v>
      </c>
      <c r="Y26" s="76">
        <f t="shared" si="1"/>
        <v>-952</v>
      </c>
      <c r="Z26" s="76">
        <f t="shared" si="1"/>
        <v>-956</v>
      </c>
      <c r="AA26" s="63">
        <f t="shared" si="1"/>
        <v>-966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4" t="s">
        <v>62</v>
      </c>
      <c r="B28" s="84"/>
      <c r="C28" s="76">
        <f>SUM(C24:C26)</f>
        <v>32</v>
      </c>
      <c r="D28" s="76">
        <f t="shared" ref="D28:AA28" si="3">SUM(D24:D26)</f>
        <v>45</v>
      </c>
      <c r="E28" s="76">
        <f t="shared" si="3"/>
        <v>137</v>
      </c>
      <c r="F28" s="76">
        <f t="shared" si="3"/>
        <v>266</v>
      </c>
      <c r="G28" s="76">
        <f t="shared" si="3"/>
        <v>308</v>
      </c>
      <c r="H28" s="76">
        <f t="shared" si="3"/>
        <v>310</v>
      </c>
      <c r="I28" s="76">
        <f t="shared" si="3"/>
        <v>287</v>
      </c>
      <c r="J28" s="76">
        <f t="shared" si="3"/>
        <v>295</v>
      </c>
      <c r="K28" s="76">
        <f t="shared" si="3"/>
        <v>295</v>
      </c>
      <c r="L28" s="63">
        <f t="shared" si="3"/>
        <v>291</v>
      </c>
      <c r="M28" s="76">
        <f t="shared" si="3"/>
        <v>300</v>
      </c>
      <c r="N28" s="76">
        <f t="shared" si="3"/>
        <v>310</v>
      </c>
      <c r="O28" s="76">
        <f t="shared" si="3"/>
        <v>306</v>
      </c>
      <c r="P28" s="76">
        <f t="shared" si="3"/>
        <v>302</v>
      </c>
      <c r="Q28" s="76">
        <f t="shared" si="3"/>
        <v>298</v>
      </c>
      <c r="R28" s="76">
        <f t="shared" si="3"/>
        <v>280</v>
      </c>
      <c r="S28" s="76">
        <f t="shared" si="3"/>
        <v>271</v>
      </c>
      <c r="T28" s="76">
        <f t="shared" si="3"/>
        <v>275</v>
      </c>
      <c r="U28" s="76">
        <f t="shared" si="3"/>
        <v>246</v>
      </c>
      <c r="V28" s="76">
        <f t="shared" si="3"/>
        <v>236</v>
      </c>
      <c r="W28" s="76">
        <f t="shared" si="3"/>
        <v>221</v>
      </c>
      <c r="X28" s="76">
        <f t="shared" si="3"/>
        <v>219</v>
      </c>
      <c r="Y28" s="76">
        <f t="shared" si="3"/>
        <v>209</v>
      </c>
      <c r="Z28" s="76">
        <f t="shared" si="3"/>
        <v>202</v>
      </c>
      <c r="AA28" s="63">
        <f t="shared" si="3"/>
        <v>196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4" t="s">
        <v>93</v>
      </c>
      <c r="B30" s="84"/>
      <c r="C30" s="76">
        <v>15</v>
      </c>
      <c r="D30" s="76">
        <v>13</v>
      </c>
      <c r="E30" s="76">
        <v>13</v>
      </c>
      <c r="F30" s="76">
        <v>12</v>
      </c>
      <c r="G30" s="76">
        <v>14</v>
      </c>
      <c r="H30" s="76">
        <v>14</v>
      </c>
      <c r="I30" s="76">
        <v>10</v>
      </c>
      <c r="J30" s="76">
        <v>15</v>
      </c>
      <c r="K30" s="76">
        <v>12</v>
      </c>
      <c r="L30" s="63">
        <v>14</v>
      </c>
      <c r="M30" s="76">
        <v>14</v>
      </c>
      <c r="N30" s="76">
        <v>19</v>
      </c>
      <c r="O30" s="76">
        <v>20</v>
      </c>
      <c r="P30" s="76">
        <v>21</v>
      </c>
      <c r="Q30" s="76">
        <v>20</v>
      </c>
      <c r="R30" s="76">
        <v>21</v>
      </c>
      <c r="S30" s="76">
        <v>16</v>
      </c>
      <c r="T30" s="76">
        <v>21</v>
      </c>
      <c r="U30" s="76">
        <v>22</v>
      </c>
      <c r="V30" s="76">
        <v>19</v>
      </c>
      <c r="W30" s="76">
        <v>22</v>
      </c>
      <c r="X30" s="76">
        <v>20</v>
      </c>
      <c r="Y30" s="76">
        <v>23</v>
      </c>
      <c r="Z30" s="76">
        <v>22</v>
      </c>
      <c r="AA30" s="63">
        <v>20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4" t="s">
        <v>63</v>
      </c>
      <c r="B32" s="84"/>
      <c r="C32" s="76">
        <f>C30+C28+C14</f>
        <v>176</v>
      </c>
      <c r="D32" s="76">
        <f t="shared" ref="D32:AA32" si="4">D30+D28+D14</f>
        <v>171</v>
      </c>
      <c r="E32" s="76">
        <f t="shared" si="4"/>
        <v>233</v>
      </c>
      <c r="F32" s="76">
        <f t="shared" si="4"/>
        <v>332</v>
      </c>
      <c r="G32" s="76">
        <f t="shared" si="4"/>
        <v>360</v>
      </c>
      <c r="H32" s="76">
        <f t="shared" si="4"/>
        <v>345</v>
      </c>
      <c r="I32" s="76">
        <f t="shared" si="4"/>
        <v>308</v>
      </c>
      <c r="J32" s="76">
        <f t="shared" si="4"/>
        <v>310</v>
      </c>
      <c r="K32" s="76">
        <f t="shared" si="4"/>
        <v>287</v>
      </c>
      <c r="L32" s="63">
        <f t="shared" si="4"/>
        <v>266</v>
      </c>
      <c r="M32" s="76">
        <f t="shared" si="4"/>
        <v>275</v>
      </c>
      <c r="N32" s="76">
        <f t="shared" si="4"/>
        <v>261</v>
      </c>
      <c r="O32" s="76">
        <f t="shared" si="4"/>
        <v>263</v>
      </c>
      <c r="P32" s="76">
        <f t="shared" si="4"/>
        <v>243</v>
      </c>
      <c r="Q32" s="76">
        <f t="shared" si="4"/>
        <v>228</v>
      </c>
      <c r="R32" s="76">
        <f t="shared" si="4"/>
        <v>219</v>
      </c>
      <c r="S32" s="76">
        <f t="shared" si="4"/>
        <v>202</v>
      </c>
      <c r="T32" s="76">
        <f t="shared" si="4"/>
        <v>186</v>
      </c>
      <c r="U32" s="76">
        <f t="shared" si="4"/>
        <v>149</v>
      </c>
      <c r="V32" s="76">
        <f t="shared" si="4"/>
        <v>146</v>
      </c>
      <c r="W32" s="76">
        <f t="shared" si="4"/>
        <v>121</v>
      </c>
      <c r="X32" s="76">
        <f t="shared" si="4"/>
        <v>122</v>
      </c>
      <c r="Y32" s="76">
        <f t="shared" si="4"/>
        <v>112</v>
      </c>
      <c r="Z32" s="76">
        <f t="shared" si="4"/>
        <v>106</v>
      </c>
      <c r="AA32" s="63">
        <f t="shared" si="4"/>
        <v>103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4" t="s">
        <v>64</v>
      </c>
      <c r="B34" s="84"/>
      <c r="C34" s="76">
        <v>113428</v>
      </c>
      <c r="D34" s="76">
        <v>113599</v>
      </c>
      <c r="E34" s="76">
        <v>113832</v>
      </c>
      <c r="F34" s="76">
        <v>114164</v>
      </c>
      <c r="G34" s="76">
        <v>114524</v>
      </c>
      <c r="H34" s="76">
        <v>114869</v>
      </c>
      <c r="I34" s="76">
        <v>115177</v>
      </c>
      <c r="J34" s="76">
        <v>115487</v>
      </c>
      <c r="K34" s="76">
        <v>115774</v>
      </c>
      <c r="L34" s="63">
        <v>116040</v>
      </c>
      <c r="M34" s="76">
        <v>116315</v>
      </c>
      <c r="N34" s="76">
        <v>116576</v>
      </c>
      <c r="O34" s="76">
        <v>116839</v>
      </c>
      <c r="P34" s="76">
        <v>117082</v>
      </c>
      <c r="Q34" s="76">
        <v>117310</v>
      </c>
      <c r="R34" s="76">
        <v>117529</v>
      </c>
      <c r="S34" s="76">
        <v>117731</v>
      </c>
      <c r="T34" s="76">
        <v>117917</v>
      </c>
      <c r="U34" s="76">
        <v>118066</v>
      </c>
      <c r="V34" s="76">
        <v>118212</v>
      </c>
      <c r="W34" s="76">
        <v>118333</v>
      </c>
      <c r="X34" s="76">
        <v>118455</v>
      </c>
      <c r="Y34" s="76">
        <v>118567</v>
      </c>
      <c r="Z34" s="76">
        <v>118673</v>
      </c>
      <c r="AA34" s="63">
        <v>118776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1.554056440504362E-3</v>
      </c>
      <c r="D36" s="38">
        <f t="shared" si="5"/>
        <v>1.5075642698451882E-3</v>
      </c>
      <c r="E36" s="38">
        <f t="shared" si="5"/>
        <v>2.051074393260504E-3</v>
      </c>
      <c r="F36" s="38">
        <f t="shared" si="5"/>
        <v>2.916578817907091E-3</v>
      </c>
      <c r="G36" s="38">
        <f t="shared" si="5"/>
        <v>3.153358326617848E-3</v>
      </c>
      <c r="H36" s="38">
        <f t="shared" si="5"/>
        <v>3.0124690021305577E-3</v>
      </c>
      <c r="I36" s="38">
        <f t="shared" si="5"/>
        <v>2.6813152373573374E-3</v>
      </c>
      <c r="J36" s="38">
        <f t="shared" si="5"/>
        <v>2.6915095895881989E-3</v>
      </c>
      <c r="K36" s="38">
        <f t="shared" si="5"/>
        <v>2.4851281962471965E-3</v>
      </c>
      <c r="L36" s="39">
        <f t="shared" si="5"/>
        <v>2.2975797674780175E-3</v>
      </c>
      <c r="M36" s="38">
        <f t="shared" si="5"/>
        <v>2.3698724577731816E-3</v>
      </c>
      <c r="N36" s="38">
        <f t="shared" si="5"/>
        <v>2.2439066328504491E-3</v>
      </c>
      <c r="O36" s="38">
        <f t="shared" si="5"/>
        <v>2.2560389788635741E-3</v>
      </c>
      <c r="P36" s="38">
        <f t="shared" si="5"/>
        <v>2.0797850032951326E-3</v>
      </c>
      <c r="Q36" s="38">
        <f t="shared" si="5"/>
        <v>1.9473531371175757E-3</v>
      </c>
      <c r="R36" s="38">
        <f t="shared" si="5"/>
        <v>1.8668485210127015E-3</v>
      </c>
      <c r="S36" s="38">
        <f t="shared" si="5"/>
        <v>1.7187247402768678E-3</v>
      </c>
      <c r="T36" s="38">
        <f t="shared" si="5"/>
        <v>1.5798727607851798E-3</v>
      </c>
      <c r="U36" s="38">
        <f t="shared" si="5"/>
        <v>1.2636006682666622E-3</v>
      </c>
      <c r="V36" s="38">
        <f t="shared" si="5"/>
        <v>1.2365964799349516E-3</v>
      </c>
      <c r="W36" s="38">
        <f t="shared" si="5"/>
        <v>1.0235847460494704E-3</v>
      </c>
      <c r="X36" s="38">
        <f t="shared" si="5"/>
        <v>1.0309888196868161E-3</v>
      </c>
      <c r="Y36" s="38">
        <f t="shared" si="5"/>
        <v>9.4550673251445701E-4</v>
      </c>
      <c r="Z36" s="38">
        <f t="shared" si="5"/>
        <v>8.9400929432304095E-4</v>
      </c>
      <c r="AA36" s="39">
        <f t="shared" si="5"/>
        <v>8.6793120591878523E-4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1.554056440504362E-3</v>
      </c>
      <c r="D37" s="75">
        <f t="shared" si="6"/>
        <v>3.0639635503125775E-3</v>
      </c>
      <c r="E37" s="75">
        <f t="shared" si="6"/>
        <v>5.121322360753011E-3</v>
      </c>
      <c r="F37" s="75">
        <f t="shared" si="6"/>
        <v>8.052837918977148E-3</v>
      </c>
      <c r="G37" s="75">
        <f t="shared" si="6"/>
        <v>1.1231589729099706E-2</v>
      </c>
      <c r="H37" s="75">
        <f t="shared" si="6"/>
        <v>1.4277893547133826E-2</v>
      </c>
      <c r="I37" s="75">
        <f t="shared" si="6"/>
        <v>1.699749231801646E-2</v>
      </c>
      <c r="J37" s="75">
        <f t="shared" si="6"/>
        <v>1.9734750821177552E-2</v>
      </c>
      <c r="K37" s="75">
        <f t="shared" si="6"/>
        <v>2.2268922403136368E-2</v>
      </c>
      <c r="L37" s="77">
        <f t="shared" si="6"/>
        <v>2.4617666796171372E-2</v>
      </c>
      <c r="M37" s="75">
        <f t="shared" si="6"/>
        <v>2.7045879984459436E-2</v>
      </c>
      <c r="N37" s="75">
        <f t="shared" si="6"/>
        <v>2.9350475046798292E-2</v>
      </c>
      <c r="O37" s="75">
        <f t="shared" si="6"/>
        <v>3.1672729841415607E-2</v>
      </c>
      <c r="P37" s="75">
        <f t="shared" si="6"/>
        <v>3.3818387313248328E-2</v>
      </c>
      <c r="Q37" s="75">
        <f t="shared" si="6"/>
        <v>3.5831596792992616E-2</v>
      </c>
      <c r="R37" s="75">
        <f t="shared" si="6"/>
        <v>3.776533747748384E-2</v>
      </c>
      <c r="S37" s="75">
        <f t="shared" si="6"/>
        <v>3.9548970437608168E-2</v>
      </c>
      <c r="T37" s="75">
        <f t="shared" si="6"/>
        <v>4.1191325539504824E-2</v>
      </c>
      <c r="U37" s="75">
        <f t="shared" si="6"/>
        <v>4.2506975594249992E-2</v>
      </c>
      <c r="V37" s="75">
        <f t="shared" si="6"/>
        <v>4.3796136050577472E-2</v>
      </c>
      <c r="W37" s="75">
        <f t="shared" si="6"/>
        <v>4.4864549853424224E-2</v>
      </c>
      <c r="X37" s="75">
        <f t="shared" si="6"/>
        <v>4.59417935224102E-2</v>
      </c>
      <c r="Y37" s="75">
        <f t="shared" si="6"/>
        <v>4.6930738530003888E-2</v>
      </c>
      <c r="Z37" s="75">
        <f t="shared" si="6"/>
        <v>4.7866704340762192E-2</v>
      </c>
      <c r="AA37" s="77">
        <f t="shared" si="6"/>
        <v>4.8776180553102816E-2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80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80" t="s">
        <v>1</v>
      </c>
    </row>
    <row r="40" spans="1:27" ht="13.5" customHeight="1" x14ac:dyDescent="0.3">
      <c r="A40" s="83" t="s">
        <v>94</v>
      </c>
      <c r="B40" s="83"/>
      <c r="C40" s="83"/>
      <c r="D40" s="8"/>
      <c r="E40" s="2"/>
      <c r="F40" s="2"/>
      <c r="G40" s="2"/>
      <c r="H40" s="2"/>
      <c r="I40" s="2"/>
      <c r="J40" s="2"/>
      <c r="K40" s="2"/>
      <c r="L40" s="8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81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4"/>
      <c r="B43" s="84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4" t="s">
        <v>65</v>
      </c>
      <c r="B44" s="84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77.061192897647103</v>
      </c>
      <c r="D47" s="11">
        <v>76.991544807001304</v>
      </c>
      <c r="E47" s="11">
        <v>77.015667004192494</v>
      </c>
      <c r="F47" s="11">
        <v>77.197390384492607</v>
      </c>
      <c r="G47" s="11">
        <v>77.261255272125098</v>
      </c>
      <c r="H47" s="11">
        <v>77.376830273794994</v>
      </c>
      <c r="I47" s="11">
        <v>77.508146681208402</v>
      </c>
      <c r="J47" s="11">
        <v>77.669753288892593</v>
      </c>
      <c r="K47" s="11">
        <v>77.763746207380706</v>
      </c>
      <c r="L47" s="64">
        <v>77.857347917410706</v>
      </c>
      <c r="M47" s="11">
        <v>78.0839223845514</v>
      </c>
      <c r="N47" s="11">
        <v>78.061011598049703</v>
      </c>
      <c r="O47" s="11">
        <v>78.263664970220404</v>
      </c>
      <c r="P47" s="11">
        <v>78.437071002663799</v>
      </c>
      <c r="Q47" s="11">
        <v>78.541003004813703</v>
      </c>
      <c r="R47" s="11">
        <v>78.7640384536017</v>
      </c>
      <c r="S47" s="11">
        <v>78.866732291433706</v>
      </c>
      <c r="T47" s="11">
        <v>78.766887532427106</v>
      </c>
      <c r="U47" s="11">
        <v>78.916685562570706</v>
      </c>
      <c r="V47" s="11">
        <v>79.134269119561196</v>
      </c>
      <c r="W47" s="11">
        <v>79.157374434513002</v>
      </c>
      <c r="X47" s="11">
        <v>79.279276290377297</v>
      </c>
      <c r="Y47" s="11">
        <v>79.330264502205196</v>
      </c>
      <c r="Z47" s="11">
        <v>79.554555222785595</v>
      </c>
      <c r="AA47" s="64">
        <v>79.769399741288794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80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80" t="s">
        <v>1</v>
      </c>
    </row>
    <row r="52" spans="1:27" ht="13.5" customHeight="1" x14ac:dyDescent="0.3">
      <c r="A52" s="5" t="s">
        <v>95</v>
      </c>
      <c r="B52" s="21"/>
      <c r="C52" s="85"/>
      <c r="D52" s="85"/>
      <c r="E52" s="85"/>
      <c r="F52" s="85"/>
      <c r="G52" s="85"/>
      <c r="H52" s="85"/>
      <c r="I52" s="21"/>
      <c r="J52" s="21"/>
      <c r="K52" s="21"/>
      <c r="L52" s="81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81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16900</v>
      </c>
      <c r="C57" s="76">
        <v>17000</v>
      </c>
      <c r="D57" s="76">
        <v>17045</v>
      </c>
      <c r="E57" s="76">
        <v>17094</v>
      </c>
      <c r="F57" s="76">
        <v>17096</v>
      </c>
      <c r="G57" s="76">
        <v>17035</v>
      </c>
      <c r="H57" s="76">
        <v>16926</v>
      </c>
      <c r="I57" s="76">
        <v>16789</v>
      </c>
      <c r="J57" s="76">
        <v>16595</v>
      </c>
      <c r="K57" s="76">
        <v>16407</v>
      </c>
      <c r="L57" s="63">
        <v>16215</v>
      </c>
      <c r="M57" s="76">
        <v>16053</v>
      </c>
      <c r="N57" s="76">
        <v>15880</v>
      </c>
      <c r="O57" s="76">
        <v>15669</v>
      </c>
      <c r="P57" s="76">
        <v>15558</v>
      </c>
      <c r="Q57" s="76">
        <v>15459</v>
      </c>
      <c r="R57" s="76">
        <v>15391</v>
      </c>
      <c r="S57" s="76">
        <v>15319</v>
      </c>
      <c r="T57" s="76">
        <v>15262</v>
      </c>
      <c r="U57" s="76">
        <v>15225</v>
      </c>
      <c r="V57" s="76">
        <v>15201</v>
      </c>
      <c r="W57" s="76">
        <v>15193</v>
      </c>
      <c r="X57" s="76">
        <v>15193</v>
      </c>
      <c r="Y57" s="76">
        <v>15206</v>
      </c>
      <c r="Z57" s="76">
        <v>15227</v>
      </c>
      <c r="AA57" s="63">
        <v>15254</v>
      </c>
    </row>
    <row r="58" spans="1:27" ht="12.75" customHeight="1" x14ac:dyDescent="0.3">
      <c r="A58" s="13" t="s">
        <v>68</v>
      </c>
      <c r="B58" s="76">
        <v>26086</v>
      </c>
      <c r="C58" s="76">
        <v>25349</v>
      </c>
      <c r="D58" s="76">
        <v>24781</v>
      </c>
      <c r="E58" s="76">
        <v>24107</v>
      </c>
      <c r="F58" s="76">
        <v>23697</v>
      </c>
      <c r="G58" s="76">
        <v>23680</v>
      </c>
      <c r="H58" s="76">
        <v>23832</v>
      </c>
      <c r="I58" s="76">
        <v>23951</v>
      </c>
      <c r="J58" s="76">
        <v>24016</v>
      </c>
      <c r="K58" s="76">
        <v>24063</v>
      </c>
      <c r="L58" s="63">
        <v>24198</v>
      </c>
      <c r="M58" s="76">
        <v>24367</v>
      </c>
      <c r="N58" s="76">
        <v>24574</v>
      </c>
      <c r="O58" s="76">
        <v>24863</v>
      </c>
      <c r="P58" s="76">
        <v>25088</v>
      </c>
      <c r="Q58" s="76">
        <v>25287</v>
      </c>
      <c r="R58" s="76">
        <v>25418</v>
      </c>
      <c r="S58" s="76">
        <v>25479</v>
      </c>
      <c r="T58" s="76">
        <v>25516</v>
      </c>
      <c r="U58" s="76">
        <v>25469</v>
      </c>
      <c r="V58" s="76">
        <v>25322</v>
      </c>
      <c r="W58" s="76">
        <v>25133</v>
      </c>
      <c r="X58" s="76">
        <v>24946</v>
      </c>
      <c r="Y58" s="76">
        <v>24685</v>
      </c>
      <c r="Z58" s="76">
        <v>24448</v>
      </c>
      <c r="AA58" s="63">
        <v>24223</v>
      </c>
    </row>
    <row r="59" spans="1:27" ht="12.75" customHeight="1" x14ac:dyDescent="0.3">
      <c r="A59" s="13" t="s">
        <v>69</v>
      </c>
      <c r="B59" s="76">
        <v>27153</v>
      </c>
      <c r="C59" s="76">
        <v>27786</v>
      </c>
      <c r="D59" s="76">
        <v>28355</v>
      </c>
      <c r="E59" s="76">
        <v>29068</v>
      </c>
      <c r="F59" s="76">
        <v>29652</v>
      </c>
      <c r="G59" s="76">
        <v>29953</v>
      </c>
      <c r="H59" s="76">
        <v>29967</v>
      </c>
      <c r="I59" s="76">
        <v>30018</v>
      </c>
      <c r="J59" s="76">
        <v>30068</v>
      </c>
      <c r="K59" s="76">
        <v>30134</v>
      </c>
      <c r="L59" s="63">
        <v>30079</v>
      </c>
      <c r="M59" s="76">
        <v>30019</v>
      </c>
      <c r="N59" s="76">
        <v>29860</v>
      </c>
      <c r="O59" s="76">
        <v>29588</v>
      </c>
      <c r="P59" s="76">
        <v>29213</v>
      </c>
      <c r="Q59" s="76">
        <v>28844</v>
      </c>
      <c r="R59" s="76">
        <v>28421</v>
      </c>
      <c r="S59" s="76">
        <v>28097</v>
      </c>
      <c r="T59" s="76">
        <v>27700</v>
      </c>
      <c r="U59" s="76">
        <v>27434</v>
      </c>
      <c r="V59" s="76">
        <v>27429</v>
      </c>
      <c r="W59" s="76">
        <v>27513</v>
      </c>
      <c r="X59" s="76">
        <v>27577</v>
      </c>
      <c r="Y59" s="76">
        <v>27655</v>
      </c>
      <c r="Z59" s="76">
        <v>27698</v>
      </c>
      <c r="AA59" s="63">
        <v>27778</v>
      </c>
    </row>
    <row r="60" spans="1:27" ht="12.75" customHeight="1" x14ac:dyDescent="0.3">
      <c r="A60" s="13" t="s">
        <v>70</v>
      </c>
      <c r="B60" s="76">
        <v>21077</v>
      </c>
      <c r="C60" s="76">
        <v>20925</v>
      </c>
      <c r="D60" s="76">
        <v>20744</v>
      </c>
      <c r="E60" s="76">
        <v>20618</v>
      </c>
      <c r="F60" s="76">
        <v>20403</v>
      </c>
      <c r="G60" s="76">
        <v>20125</v>
      </c>
      <c r="H60" s="76">
        <v>20166</v>
      </c>
      <c r="I60" s="76">
        <v>20083</v>
      </c>
      <c r="J60" s="76">
        <v>20252</v>
      </c>
      <c r="K60" s="76">
        <v>20315</v>
      </c>
      <c r="L60" s="63">
        <v>20400</v>
      </c>
      <c r="M60" s="76">
        <v>20495</v>
      </c>
      <c r="N60" s="76">
        <v>20777</v>
      </c>
      <c r="O60" s="76">
        <v>21014</v>
      </c>
      <c r="P60" s="76">
        <v>21380</v>
      </c>
      <c r="Q60" s="76">
        <v>21704</v>
      </c>
      <c r="R60" s="76">
        <v>22188</v>
      </c>
      <c r="S60" s="76">
        <v>22661</v>
      </c>
      <c r="T60" s="76">
        <v>23224</v>
      </c>
      <c r="U60" s="76">
        <v>23680</v>
      </c>
      <c r="V60" s="76">
        <v>23971</v>
      </c>
      <c r="W60" s="76">
        <v>24067</v>
      </c>
      <c r="X60" s="76">
        <v>24172</v>
      </c>
      <c r="Y60" s="76">
        <v>24233</v>
      </c>
      <c r="Z60" s="76">
        <v>24309</v>
      </c>
      <c r="AA60" s="63">
        <v>24310</v>
      </c>
    </row>
    <row r="61" spans="1:27" ht="12.75" customHeight="1" x14ac:dyDescent="0.3">
      <c r="A61" s="13" t="s">
        <v>71</v>
      </c>
      <c r="B61" s="76">
        <v>15615</v>
      </c>
      <c r="C61" s="76">
        <v>15898</v>
      </c>
      <c r="D61" s="76">
        <v>16195</v>
      </c>
      <c r="E61" s="76">
        <v>16334</v>
      </c>
      <c r="F61" s="76">
        <v>16361</v>
      </c>
      <c r="G61" s="76">
        <v>16550</v>
      </c>
      <c r="H61" s="76">
        <v>16541</v>
      </c>
      <c r="I61" s="76">
        <v>16706</v>
      </c>
      <c r="J61" s="76">
        <v>16771</v>
      </c>
      <c r="K61" s="76">
        <v>16903</v>
      </c>
      <c r="L61" s="63">
        <v>17044</v>
      </c>
      <c r="M61" s="76">
        <v>17044</v>
      </c>
      <c r="N61" s="76">
        <v>16961</v>
      </c>
      <c r="O61" s="76">
        <v>16967</v>
      </c>
      <c r="P61" s="76">
        <v>16895</v>
      </c>
      <c r="Q61" s="76">
        <v>16852</v>
      </c>
      <c r="R61" s="76">
        <v>16744</v>
      </c>
      <c r="S61" s="76">
        <v>16622</v>
      </c>
      <c r="T61" s="76">
        <v>16532</v>
      </c>
      <c r="U61" s="76">
        <v>16368</v>
      </c>
      <c r="V61" s="76">
        <v>16164</v>
      </c>
      <c r="W61" s="76">
        <v>16200</v>
      </c>
      <c r="X61" s="76">
        <v>16161</v>
      </c>
      <c r="Y61" s="76">
        <v>16307</v>
      </c>
      <c r="Z61" s="76">
        <v>16376</v>
      </c>
      <c r="AA61" s="63">
        <v>16459</v>
      </c>
    </row>
    <row r="62" spans="1:27" ht="12.75" customHeight="1" x14ac:dyDescent="0.3">
      <c r="A62" s="13" t="s">
        <v>72</v>
      </c>
      <c r="B62" s="76">
        <v>6421</v>
      </c>
      <c r="C62" s="76">
        <v>6470</v>
      </c>
      <c r="D62" s="76">
        <v>6479</v>
      </c>
      <c r="E62" s="76">
        <v>6611</v>
      </c>
      <c r="F62" s="76">
        <v>6955</v>
      </c>
      <c r="G62" s="76">
        <v>7181</v>
      </c>
      <c r="H62" s="76">
        <v>7437</v>
      </c>
      <c r="I62" s="76">
        <v>7630</v>
      </c>
      <c r="J62" s="76">
        <v>7785</v>
      </c>
      <c r="K62" s="76">
        <v>7952</v>
      </c>
      <c r="L62" s="63">
        <v>8104</v>
      </c>
      <c r="M62" s="76">
        <v>8337</v>
      </c>
      <c r="N62" s="76">
        <v>8524</v>
      </c>
      <c r="O62" s="76">
        <v>8738</v>
      </c>
      <c r="P62" s="76">
        <v>8948</v>
      </c>
      <c r="Q62" s="76">
        <v>9164</v>
      </c>
      <c r="R62" s="76">
        <v>9367</v>
      </c>
      <c r="S62" s="76">
        <v>9553</v>
      </c>
      <c r="T62" s="76">
        <v>9683</v>
      </c>
      <c r="U62" s="76">
        <v>9890</v>
      </c>
      <c r="V62" s="76">
        <v>10125</v>
      </c>
      <c r="W62" s="76">
        <v>10227</v>
      </c>
      <c r="X62" s="76">
        <v>10406</v>
      </c>
      <c r="Y62" s="76">
        <v>10481</v>
      </c>
      <c r="Z62" s="76">
        <v>10615</v>
      </c>
      <c r="AA62" s="63">
        <v>10752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113252</v>
      </c>
      <c r="C64" s="76">
        <f t="shared" ref="C64:AA64" si="7">SUM(C57:C62)</f>
        <v>113428</v>
      </c>
      <c r="D64" s="76">
        <f t="shared" si="7"/>
        <v>113599</v>
      </c>
      <c r="E64" s="76">
        <f t="shared" si="7"/>
        <v>113832</v>
      </c>
      <c r="F64" s="76">
        <f t="shared" si="7"/>
        <v>114164</v>
      </c>
      <c r="G64" s="76">
        <f t="shared" si="7"/>
        <v>114524</v>
      </c>
      <c r="H64" s="76">
        <f t="shared" si="7"/>
        <v>114869</v>
      </c>
      <c r="I64" s="76">
        <f t="shared" si="7"/>
        <v>115177</v>
      </c>
      <c r="J64" s="76">
        <f t="shared" si="7"/>
        <v>115487</v>
      </c>
      <c r="K64" s="76">
        <f t="shared" si="7"/>
        <v>115774</v>
      </c>
      <c r="L64" s="63">
        <f t="shared" si="7"/>
        <v>116040</v>
      </c>
      <c r="M64" s="76">
        <f t="shared" si="7"/>
        <v>116315</v>
      </c>
      <c r="N64" s="76">
        <f t="shared" si="7"/>
        <v>116576</v>
      </c>
      <c r="O64" s="76">
        <f t="shared" si="7"/>
        <v>116839</v>
      </c>
      <c r="P64" s="76">
        <f t="shared" si="7"/>
        <v>117082</v>
      </c>
      <c r="Q64" s="76">
        <f t="shared" si="7"/>
        <v>117310</v>
      </c>
      <c r="R64" s="76">
        <f t="shared" si="7"/>
        <v>117529</v>
      </c>
      <c r="S64" s="76">
        <f t="shared" si="7"/>
        <v>117731</v>
      </c>
      <c r="T64" s="76">
        <f t="shared" si="7"/>
        <v>117917</v>
      </c>
      <c r="U64" s="76">
        <f t="shared" si="7"/>
        <v>118066</v>
      </c>
      <c r="V64" s="76">
        <f t="shared" si="7"/>
        <v>118212</v>
      </c>
      <c r="W64" s="76">
        <f t="shared" si="7"/>
        <v>118333</v>
      </c>
      <c r="X64" s="76">
        <f t="shared" si="7"/>
        <v>118455</v>
      </c>
      <c r="Y64" s="76">
        <f t="shared" si="7"/>
        <v>118567</v>
      </c>
      <c r="Z64" s="76">
        <f t="shared" si="7"/>
        <v>118673</v>
      </c>
      <c r="AA64" s="63">
        <f t="shared" si="7"/>
        <v>118776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0.14922473775297568</v>
      </c>
      <c r="C67" s="38">
        <f t="shared" ref="C67:AA72" si="8">C57/C$64</f>
        <v>0.14987481045244561</v>
      </c>
      <c r="D67" s="38">
        <f t="shared" si="8"/>
        <v>0.15004533490611713</v>
      </c>
      <c r="E67" s="38">
        <f t="shared" si="8"/>
        <v>0.15016866961838499</v>
      </c>
      <c r="F67" s="38">
        <f t="shared" si="8"/>
        <v>0.14974948319960757</v>
      </c>
      <c r="G67" s="38">
        <f t="shared" si="8"/>
        <v>0.14874611435157697</v>
      </c>
      <c r="H67" s="38">
        <f t="shared" si="8"/>
        <v>0.14735046008931912</v>
      </c>
      <c r="I67" s="38">
        <f t="shared" si="8"/>
        <v>0.14576694999869766</v>
      </c>
      <c r="J67" s="38">
        <f t="shared" si="8"/>
        <v>0.14369582723596594</v>
      </c>
      <c r="K67" s="38">
        <f t="shared" si="8"/>
        <v>0.14171575656019486</v>
      </c>
      <c r="L67" s="39">
        <f t="shared" si="8"/>
        <v>0.13973629782833505</v>
      </c>
      <c r="M67" s="38">
        <f t="shared" si="8"/>
        <v>0.13801315393543395</v>
      </c>
      <c r="N67" s="38">
        <f t="shared" si="8"/>
        <v>0.1362201482294812</v>
      </c>
      <c r="O67" s="38">
        <f t="shared" si="8"/>
        <v>0.13410761817543801</v>
      </c>
      <c r="P67" s="38">
        <f t="shared" si="8"/>
        <v>0.13288122854068088</v>
      </c>
      <c r="Q67" s="38">
        <f t="shared" si="8"/>
        <v>0.1317790469695678</v>
      </c>
      <c r="R67" s="38">
        <f t="shared" si="8"/>
        <v>0.13095491325545183</v>
      </c>
      <c r="S67" s="38">
        <f t="shared" si="8"/>
        <v>0.13011866033585037</v>
      </c>
      <c r="T67" s="38">
        <f t="shared" si="8"/>
        <v>0.12943002281265636</v>
      </c>
      <c r="U67" s="38">
        <f t="shared" si="8"/>
        <v>0.1289532973082852</v>
      </c>
      <c r="V67" s="38">
        <f t="shared" si="8"/>
        <v>0.12859100598923967</v>
      </c>
      <c r="W67" s="38">
        <f t="shared" si="8"/>
        <v>0.12839191096312946</v>
      </c>
      <c r="X67" s="38">
        <f t="shared" si="8"/>
        <v>0.12825967667046559</v>
      </c>
      <c r="Y67" s="38">
        <f t="shared" si="8"/>
        <v>0.12824816348562415</v>
      </c>
      <c r="Z67" s="38">
        <f t="shared" si="8"/>
        <v>0.12831056769442081</v>
      </c>
      <c r="AA67" s="39">
        <f t="shared" si="8"/>
        <v>0.12842661817202128</v>
      </c>
    </row>
    <row r="68" spans="1:27" ht="12.75" customHeight="1" x14ac:dyDescent="0.3">
      <c r="A68" s="13" t="s">
        <v>68</v>
      </c>
      <c r="B68" s="38">
        <f t="shared" ref="B68:Q72" si="9">B58/B$64</f>
        <v>0.23033588810793629</v>
      </c>
      <c r="C68" s="38">
        <f t="shared" si="9"/>
        <v>0.22348097471523787</v>
      </c>
      <c r="D68" s="38">
        <f t="shared" si="9"/>
        <v>0.21814452592012254</v>
      </c>
      <c r="E68" s="38">
        <f t="shared" si="9"/>
        <v>0.21177700470869351</v>
      </c>
      <c r="F68" s="38">
        <f t="shared" si="9"/>
        <v>0.20756981184961984</v>
      </c>
      <c r="G68" s="38">
        <f t="shared" si="9"/>
        <v>0.20676888687087422</v>
      </c>
      <c r="H68" s="38">
        <f t="shared" si="9"/>
        <v>0.20747111927500023</v>
      </c>
      <c r="I68" s="38">
        <f t="shared" si="9"/>
        <v>0.20794950380718372</v>
      </c>
      <c r="J68" s="38">
        <f t="shared" si="9"/>
        <v>0.20795414202464346</v>
      </c>
      <c r="K68" s="38">
        <f t="shared" si="9"/>
        <v>0.20784459377753209</v>
      </c>
      <c r="L68" s="39">
        <f t="shared" si="9"/>
        <v>0.20853154084798345</v>
      </c>
      <c r="M68" s="38">
        <f t="shared" si="9"/>
        <v>0.20949146713665479</v>
      </c>
      <c r="N68" s="38">
        <f t="shared" si="9"/>
        <v>0.21079810595662915</v>
      </c>
      <c r="O68" s="38">
        <f t="shared" si="9"/>
        <v>0.2127970968597814</v>
      </c>
      <c r="P68" s="38">
        <f t="shared" si="9"/>
        <v>0.21427717326318307</v>
      </c>
      <c r="Q68" s="38">
        <f t="shared" si="9"/>
        <v>0.21555707100843918</v>
      </c>
      <c r="R68" s="38">
        <f t="shared" si="8"/>
        <v>0.21627002697206646</v>
      </c>
      <c r="S68" s="38">
        <f t="shared" si="8"/>
        <v>0.2164170864088473</v>
      </c>
      <c r="T68" s="38">
        <f t="shared" si="8"/>
        <v>0.21638949430531645</v>
      </c>
      <c r="U68" s="38">
        <f t="shared" si="8"/>
        <v>0.21571832703741975</v>
      </c>
      <c r="V68" s="38">
        <f t="shared" si="8"/>
        <v>0.21420837140053464</v>
      </c>
      <c r="W68" s="38">
        <f t="shared" si="8"/>
        <v>0.21239214758351432</v>
      </c>
      <c r="X68" s="38">
        <f t="shared" si="8"/>
        <v>0.21059474061880037</v>
      </c>
      <c r="Y68" s="38">
        <f t="shared" si="8"/>
        <v>0.20819452292796478</v>
      </c>
      <c r="Z68" s="38">
        <f t="shared" si="8"/>
        <v>0.20601147691555788</v>
      </c>
      <c r="AA68" s="39">
        <f t="shared" si="8"/>
        <v>0.20393850609550751</v>
      </c>
    </row>
    <row r="69" spans="1:27" ht="12.75" customHeight="1" x14ac:dyDescent="0.3">
      <c r="A69" s="13" t="s">
        <v>69</v>
      </c>
      <c r="B69" s="38">
        <f t="shared" si="9"/>
        <v>0.23975735527849398</v>
      </c>
      <c r="C69" s="38">
        <f t="shared" si="8"/>
        <v>0.24496596960186198</v>
      </c>
      <c r="D69" s="38">
        <f t="shared" si="8"/>
        <v>0.2496060704759725</v>
      </c>
      <c r="E69" s="38">
        <f t="shared" si="8"/>
        <v>0.25535877433410642</v>
      </c>
      <c r="F69" s="38">
        <f t="shared" si="8"/>
        <v>0.25973161416909007</v>
      </c>
      <c r="G69" s="38">
        <f t="shared" si="8"/>
        <v>0.26154343194439594</v>
      </c>
      <c r="H69" s="38">
        <f t="shared" si="8"/>
        <v>0.26087978479833551</v>
      </c>
      <c r="I69" s="38">
        <f t="shared" si="8"/>
        <v>0.26062495116212436</v>
      </c>
      <c r="J69" s="38">
        <f t="shared" si="8"/>
        <v>0.26035830872738924</v>
      </c>
      <c r="K69" s="38">
        <f t="shared" si="8"/>
        <v>0.26028296508715254</v>
      </c>
      <c r="L69" s="39">
        <f t="shared" si="8"/>
        <v>0.25921234057221648</v>
      </c>
      <c r="M69" s="38">
        <f t="shared" si="8"/>
        <v>0.25808365215148521</v>
      </c>
      <c r="N69" s="38">
        <f t="shared" si="8"/>
        <v>0.256141916003294</v>
      </c>
      <c r="O69" s="38">
        <f t="shared" si="8"/>
        <v>0.25323736081274234</v>
      </c>
      <c r="P69" s="38">
        <f t="shared" si="8"/>
        <v>0.24950889120445499</v>
      </c>
      <c r="Q69" s="38">
        <f t="shared" si="8"/>
        <v>0.24587844173557241</v>
      </c>
      <c r="R69" s="38">
        <f t="shared" si="8"/>
        <v>0.24182116754162802</v>
      </c>
      <c r="S69" s="38">
        <f t="shared" si="8"/>
        <v>0.23865422021387739</v>
      </c>
      <c r="T69" s="38">
        <f t="shared" si="8"/>
        <v>0.23491099671803048</v>
      </c>
      <c r="U69" s="38">
        <f t="shared" si="8"/>
        <v>0.23236156048311962</v>
      </c>
      <c r="V69" s="38">
        <f t="shared" si="8"/>
        <v>0.23203228098670187</v>
      </c>
      <c r="W69" s="38">
        <f t="shared" si="8"/>
        <v>0.23250488029543745</v>
      </c>
      <c r="X69" s="38">
        <f t="shared" si="8"/>
        <v>0.23280570680849266</v>
      </c>
      <c r="Y69" s="38">
        <f t="shared" si="8"/>
        <v>0.23324365126890281</v>
      </c>
      <c r="Z69" s="38">
        <f t="shared" si="8"/>
        <v>0.23339765574309237</v>
      </c>
      <c r="AA69" s="39">
        <f t="shared" si="8"/>
        <v>0.23386879504276958</v>
      </c>
    </row>
    <row r="70" spans="1:27" ht="12.75" customHeight="1" x14ac:dyDescent="0.3">
      <c r="A70" s="13" t="s">
        <v>70</v>
      </c>
      <c r="B70" s="38">
        <f t="shared" si="9"/>
        <v>0.18610708861653658</v>
      </c>
      <c r="C70" s="38">
        <f t="shared" si="8"/>
        <v>0.18447825933631906</v>
      </c>
      <c r="D70" s="38">
        <f t="shared" si="8"/>
        <v>0.18260724126092659</v>
      </c>
      <c r="E70" s="38">
        <f t="shared" si="8"/>
        <v>0.1811265724927964</v>
      </c>
      <c r="F70" s="38">
        <f t="shared" si="8"/>
        <v>0.17871658316106653</v>
      </c>
      <c r="G70" s="38">
        <f t="shared" si="8"/>
        <v>0.17572735845761586</v>
      </c>
      <c r="H70" s="38">
        <f t="shared" si="8"/>
        <v>0.17555650349528593</v>
      </c>
      <c r="I70" s="38">
        <f t="shared" si="8"/>
        <v>0.17436640996032193</v>
      </c>
      <c r="J70" s="38">
        <f t="shared" si="8"/>
        <v>0.17536172902577779</v>
      </c>
      <c r="K70" s="38">
        <f t="shared" si="8"/>
        <v>0.17547117660269146</v>
      </c>
      <c r="L70" s="39">
        <f t="shared" si="8"/>
        <v>0.17580144777662876</v>
      </c>
      <c r="M70" s="38">
        <f t="shared" si="8"/>
        <v>0.176202553410996</v>
      </c>
      <c r="N70" s="38">
        <f t="shared" si="8"/>
        <v>0.17822707933022233</v>
      </c>
      <c r="O70" s="38">
        <f t="shared" si="8"/>
        <v>0.17985432946190913</v>
      </c>
      <c r="P70" s="38">
        <f t="shared" si="8"/>
        <v>0.1826070617174288</v>
      </c>
      <c r="Q70" s="38">
        <f t="shared" si="8"/>
        <v>0.18501406529707612</v>
      </c>
      <c r="R70" s="38">
        <f t="shared" si="8"/>
        <v>0.18878744820427298</v>
      </c>
      <c r="S70" s="38">
        <f t="shared" si="8"/>
        <v>0.1924811646889944</v>
      </c>
      <c r="T70" s="38">
        <f t="shared" si="8"/>
        <v>0.19695209342164405</v>
      </c>
      <c r="U70" s="38">
        <f t="shared" si="8"/>
        <v>0.20056578523876475</v>
      </c>
      <c r="V70" s="38">
        <f t="shared" si="8"/>
        <v>0.20277975163265996</v>
      </c>
      <c r="W70" s="38">
        <f t="shared" si="8"/>
        <v>0.2033836715033</v>
      </c>
      <c r="X70" s="38">
        <f t="shared" si="8"/>
        <v>0.2040606137351737</v>
      </c>
      <c r="Y70" s="38">
        <f t="shared" si="8"/>
        <v>0.20438233235217218</v>
      </c>
      <c r="Z70" s="38">
        <f t="shared" si="8"/>
        <v>0.20484019111339563</v>
      </c>
      <c r="AA70" s="39">
        <f t="shared" si="8"/>
        <v>0.2046709773018118</v>
      </c>
    </row>
    <row r="71" spans="1:27" ht="12.75" customHeight="1" x14ac:dyDescent="0.3">
      <c r="A71" s="13" t="s">
        <v>71</v>
      </c>
      <c r="B71" s="38">
        <f t="shared" si="9"/>
        <v>0.13787835976406598</v>
      </c>
      <c r="C71" s="38">
        <f t="shared" si="8"/>
        <v>0.14015939626899884</v>
      </c>
      <c r="D71" s="38">
        <f t="shared" si="8"/>
        <v>0.14256287467319254</v>
      </c>
      <c r="E71" s="38">
        <f t="shared" si="8"/>
        <v>0.14349216389064587</v>
      </c>
      <c r="F71" s="38">
        <f t="shared" si="8"/>
        <v>0.14331137661609614</v>
      </c>
      <c r="G71" s="38">
        <f t="shared" si="8"/>
        <v>0.14451119416017602</v>
      </c>
      <c r="H71" s="38">
        <f t="shared" si="8"/>
        <v>0.14399881604262246</v>
      </c>
      <c r="I71" s="38">
        <f t="shared" si="8"/>
        <v>0.14504632001180792</v>
      </c>
      <c r="J71" s="38">
        <f t="shared" si="8"/>
        <v>0.14521980829011058</v>
      </c>
      <c r="K71" s="38">
        <f t="shared" si="8"/>
        <v>0.1459999654499283</v>
      </c>
      <c r="L71" s="39">
        <f t="shared" si="8"/>
        <v>0.14688038607376766</v>
      </c>
      <c r="M71" s="38">
        <f t="shared" si="8"/>
        <v>0.14653312126552895</v>
      </c>
      <c r="N71" s="38">
        <f t="shared" si="8"/>
        <v>0.14549306889925886</v>
      </c>
      <c r="O71" s="38">
        <f t="shared" si="8"/>
        <v>0.1452169224317223</v>
      </c>
      <c r="P71" s="38">
        <f t="shared" si="8"/>
        <v>0.14430057566491861</v>
      </c>
      <c r="Q71" s="38">
        <f t="shared" si="8"/>
        <v>0.14365356747080385</v>
      </c>
      <c r="R71" s="38">
        <f t="shared" si="8"/>
        <v>0.14246696559997957</v>
      </c>
      <c r="S71" s="38">
        <f t="shared" si="8"/>
        <v>0.14118626360092074</v>
      </c>
      <c r="T71" s="38">
        <f t="shared" si="8"/>
        <v>0.14020031038781516</v>
      </c>
      <c r="U71" s="38">
        <f t="shared" si="8"/>
        <v>0.13863432317517321</v>
      </c>
      <c r="V71" s="38">
        <f t="shared" si="8"/>
        <v>0.13673738706730282</v>
      </c>
      <c r="W71" s="38">
        <f t="shared" si="8"/>
        <v>0.13690179408956082</v>
      </c>
      <c r="X71" s="38">
        <f t="shared" si="8"/>
        <v>0.13643155628719766</v>
      </c>
      <c r="Y71" s="38">
        <f t="shared" si="8"/>
        <v>0.13753405247665876</v>
      </c>
      <c r="Z71" s="38">
        <f t="shared" si="8"/>
        <v>0.13799263522452454</v>
      </c>
      <c r="AA71" s="39">
        <f t="shared" si="8"/>
        <v>0.13857176533979929</v>
      </c>
    </row>
    <row r="72" spans="1:27" ht="12.75" customHeight="1" x14ac:dyDescent="0.3">
      <c r="A72" s="13" t="s">
        <v>72</v>
      </c>
      <c r="B72" s="38">
        <f t="shared" si="9"/>
        <v>5.669657047999152E-2</v>
      </c>
      <c r="C72" s="38">
        <f t="shared" si="8"/>
        <v>5.7040589625136653E-2</v>
      </c>
      <c r="D72" s="38">
        <f t="shared" si="8"/>
        <v>5.7033952763668697E-2</v>
      </c>
      <c r="E72" s="38">
        <f t="shared" si="8"/>
        <v>5.8076814955372827E-2</v>
      </c>
      <c r="F72" s="38">
        <f t="shared" si="8"/>
        <v>6.0921131004519812E-2</v>
      </c>
      <c r="G72" s="38">
        <f t="shared" si="8"/>
        <v>6.2703014215360967E-2</v>
      </c>
      <c r="H72" s="38">
        <f t="shared" si="8"/>
        <v>6.4743316299436748E-2</v>
      </c>
      <c r="I72" s="38">
        <f t="shared" si="8"/>
        <v>6.6245865059864378E-2</v>
      </c>
      <c r="J72" s="38">
        <f t="shared" si="8"/>
        <v>6.7410184696112985E-2</v>
      </c>
      <c r="K72" s="38">
        <f t="shared" si="8"/>
        <v>6.8685542522500739E-2</v>
      </c>
      <c r="L72" s="39">
        <f t="shared" si="8"/>
        <v>6.9837986901068599E-2</v>
      </c>
      <c r="M72" s="38">
        <f t="shared" si="8"/>
        <v>7.1676052099901133E-2</v>
      </c>
      <c r="N72" s="38">
        <f t="shared" si="8"/>
        <v>7.3119681581114468E-2</v>
      </c>
      <c r="O72" s="38">
        <f t="shared" si="8"/>
        <v>7.4786672258406864E-2</v>
      </c>
      <c r="P72" s="38">
        <f t="shared" si="8"/>
        <v>7.6425069609333623E-2</v>
      </c>
      <c r="Q72" s="38">
        <f t="shared" si="8"/>
        <v>7.8117807518540625E-2</v>
      </c>
      <c r="R72" s="38">
        <f t="shared" si="8"/>
        <v>7.9699478426601092E-2</v>
      </c>
      <c r="S72" s="38">
        <f t="shared" si="8"/>
        <v>8.1142604751509792E-2</v>
      </c>
      <c r="T72" s="38">
        <f t="shared" si="8"/>
        <v>8.2117082354537518E-2</v>
      </c>
      <c r="U72" s="38">
        <f t="shared" si="8"/>
        <v>8.3766706757237477E-2</v>
      </c>
      <c r="V72" s="38">
        <f t="shared" si="8"/>
        <v>8.5651202923561057E-2</v>
      </c>
      <c r="W72" s="38">
        <f t="shared" si="8"/>
        <v>8.6425595565057925E-2</v>
      </c>
      <c r="X72" s="38">
        <f t="shared" si="8"/>
        <v>8.7847705879869994E-2</v>
      </c>
      <c r="Y72" s="38">
        <f t="shared" si="8"/>
        <v>8.8397277488677289E-2</v>
      </c>
      <c r="Z72" s="38">
        <f t="shared" si="8"/>
        <v>8.944747330900879E-2</v>
      </c>
      <c r="AA72" s="39">
        <f t="shared" si="8"/>
        <v>9.0523338048090526E-2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1.0000000000000002</v>
      </c>
      <c r="K74" s="38">
        <f t="shared" si="10"/>
        <v>1</v>
      </c>
      <c r="L74" s="39">
        <f t="shared" si="10"/>
        <v>0.99999999999999989</v>
      </c>
      <c r="M74" s="38">
        <f t="shared" si="10"/>
        <v>1</v>
      </c>
      <c r="N74" s="38">
        <f t="shared" si="10"/>
        <v>0.99999999999999989</v>
      </c>
      <c r="O74" s="38">
        <f t="shared" si="10"/>
        <v>1.0000000000000002</v>
      </c>
      <c r="P74" s="38">
        <f t="shared" si="10"/>
        <v>0.99999999999999989</v>
      </c>
      <c r="Q74" s="38">
        <f t="shared" si="10"/>
        <v>0.99999999999999989</v>
      </c>
      <c r="R74" s="38">
        <f t="shared" si="10"/>
        <v>0.99999999999999989</v>
      </c>
      <c r="S74" s="38">
        <f t="shared" si="10"/>
        <v>1</v>
      </c>
      <c r="T74" s="38">
        <f t="shared" si="10"/>
        <v>0.99999999999999989</v>
      </c>
      <c r="U74" s="38">
        <f t="shared" si="10"/>
        <v>1</v>
      </c>
      <c r="V74" s="38">
        <f t="shared" si="10"/>
        <v>0.99999999999999989</v>
      </c>
      <c r="W74" s="38">
        <f t="shared" si="10"/>
        <v>0.99999999999999989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80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80" t="s">
        <v>1</v>
      </c>
    </row>
    <row r="78" spans="1:27" ht="13.5" customHeight="1" x14ac:dyDescent="0.3">
      <c r="A78" s="82" t="s">
        <v>75</v>
      </c>
      <c r="B78" s="82"/>
      <c r="C78" s="82"/>
      <c r="D78" s="82"/>
      <c r="E78" s="36"/>
      <c r="F78" s="36"/>
      <c r="G78" s="36"/>
      <c r="H78" s="36"/>
      <c r="I78" s="36"/>
      <c r="J78" s="36"/>
      <c r="K78" s="27"/>
      <c r="L78" s="81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81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17793</v>
      </c>
      <c r="C83" s="76">
        <v>17895</v>
      </c>
      <c r="D83" s="76">
        <v>18023</v>
      </c>
      <c r="E83" s="76">
        <v>18077</v>
      </c>
      <c r="F83" s="76">
        <v>18125</v>
      </c>
      <c r="G83" s="76">
        <v>18123</v>
      </c>
      <c r="H83" s="76">
        <v>18045</v>
      </c>
      <c r="I83" s="76">
        <v>17928</v>
      </c>
      <c r="J83" s="76">
        <v>17784</v>
      </c>
      <c r="K83" s="76">
        <v>17583</v>
      </c>
      <c r="L83" s="63">
        <v>17388</v>
      </c>
      <c r="M83" s="76">
        <v>17194</v>
      </c>
      <c r="N83" s="76">
        <v>17033</v>
      </c>
      <c r="O83" s="76">
        <v>16859</v>
      </c>
      <c r="P83" s="76">
        <v>16647</v>
      </c>
      <c r="Q83" s="76">
        <v>16536</v>
      </c>
      <c r="R83" s="76">
        <v>16442</v>
      </c>
      <c r="S83" s="76">
        <v>16378</v>
      </c>
      <c r="T83" s="76">
        <v>16312</v>
      </c>
      <c r="U83" s="76">
        <v>16257</v>
      </c>
      <c r="V83" s="76">
        <v>16227</v>
      </c>
      <c r="W83" s="76">
        <v>16209</v>
      </c>
      <c r="X83" s="76">
        <v>16204</v>
      </c>
      <c r="Y83" s="76">
        <v>16208</v>
      </c>
      <c r="Z83" s="76">
        <v>16225</v>
      </c>
      <c r="AA83" s="63">
        <v>16247</v>
      </c>
    </row>
    <row r="84" spans="1:27" ht="12.75" customHeight="1" x14ac:dyDescent="0.3">
      <c r="A84" s="32" t="s">
        <v>77</v>
      </c>
      <c r="B84" s="76">
        <v>79680</v>
      </c>
      <c r="C84" s="76">
        <v>79893.602419999996</v>
      </c>
      <c r="D84" s="76">
        <v>80222.054950000005</v>
      </c>
      <c r="E84" s="76">
        <v>80237</v>
      </c>
      <c r="F84" s="76">
        <v>80235</v>
      </c>
      <c r="G84" s="76">
        <v>80295</v>
      </c>
      <c r="H84" s="76">
        <v>80410</v>
      </c>
      <c r="I84" s="76">
        <v>80549</v>
      </c>
      <c r="J84" s="76">
        <v>80899.108754999994</v>
      </c>
      <c r="K84" s="76">
        <v>81709.687594999996</v>
      </c>
      <c r="L84" s="63">
        <v>82346</v>
      </c>
      <c r="M84" s="76">
        <v>82488</v>
      </c>
      <c r="N84" s="76">
        <v>82565</v>
      </c>
      <c r="O84" s="76">
        <v>82794</v>
      </c>
      <c r="P84" s="76">
        <v>82960</v>
      </c>
      <c r="Q84" s="76">
        <v>83147</v>
      </c>
      <c r="R84" s="76">
        <v>83215</v>
      </c>
      <c r="S84" s="76">
        <v>83250</v>
      </c>
      <c r="T84" s="76">
        <v>83346</v>
      </c>
      <c r="U84" s="76">
        <v>83506</v>
      </c>
      <c r="V84" s="76">
        <v>83537</v>
      </c>
      <c r="W84" s="76">
        <v>83612</v>
      </c>
      <c r="X84" s="76">
        <v>83635</v>
      </c>
      <c r="Y84" s="76">
        <v>83714</v>
      </c>
      <c r="Z84" s="76">
        <v>83808</v>
      </c>
      <c r="AA84" s="63">
        <v>83890</v>
      </c>
    </row>
    <row r="85" spans="1:27" ht="12.75" customHeight="1" x14ac:dyDescent="0.3">
      <c r="A85" s="13" t="s">
        <v>78</v>
      </c>
      <c r="B85" s="76">
        <v>15779</v>
      </c>
      <c r="C85" s="76">
        <v>15639.397580000001</v>
      </c>
      <c r="D85" s="76">
        <v>15353.94505</v>
      </c>
      <c r="E85" s="76">
        <v>15518</v>
      </c>
      <c r="F85" s="76">
        <v>15804</v>
      </c>
      <c r="G85" s="76">
        <v>16106</v>
      </c>
      <c r="H85" s="76">
        <v>16414</v>
      </c>
      <c r="I85" s="76">
        <v>16700</v>
      </c>
      <c r="J85" s="76">
        <v>16803.891244999999</v>
      </c>
      <c r="K85" s="76">
        <v>16481.312405000001</v>
      </c>
      <c r="L85" s="63">
        <v>16306</v>
      </c>
      <c r="M85" s="76">
        <v>16633</v>
      </c>
      <c r="N85" s="76">
        <v>16978</v>
      </c>
      <c r="O85" s="76">
        <v>17186</v>
      </c>
      <c r="P85" s="76">
        <v>17475</v>
      </c>
      <c r="Q85" s="76">
        <v>17627</v>
      </c>
      <c r="R85" s="76">
        <v>17872</v>
      </c>
      <c r="S85" s="76">
        <v>18103</v>
      </c>
      <c r="T85" s="76">
        <v>18259</v>
      </c>
      <c r="U85" s="76">
        <v>18303</v>
      </c>
      <c r="V85" s="76">
        <v>18448</v>
      </c>
      <c r="W85" s="76">
        <v>18512</v>
      </c>
      <c r="X85" s="76">
        <v>18616</v>
      </c>
      <c r="Y85" s="76">
        <v>18645</v>
      </c>
      <c r="Z85" s="76">
        <v>18640</v>
      </c>
      <c r="AA85" s="63">
        <v>18639</v>
      </c>
    </row>
    <row r="86" spans="1:27" ht="12.75" customHeight="1" x14ac:dyDescent="0.3">
      <c r="A86" s="13" t="s">
        <v>91</v>
      </c>
      <c r="B86" s="76">
        <v>79680</v>
      </c>
      <c r="C86" s="76">
        <v>79430</v>
      </c>
      <c r="D86" s="76">
        <v>79199</v>
      </c>
      <c r="E86" s="76">
        <v>79070</v>
      </c>
      <c r="F86" s="76">
        <v>79048</v>
      </c>
      <c r="G86" s="76">
        <v>79091</v>
      </c>
      <c r="H86" s="76">
        <v>79225</v>
      </c>
      <c r="I86" s="76">
        <v>79370</v>
      </c>
      <c r="J86" s="76">
        <v>79584</v>
      </c>
      <c r="K86" s="76">
        <v>79737</v>
      </c>
      <c r="L86" s="63">
        <v>79829</v>
      </c>
      <c r="M86" s="76">
        <v>80069</v>
      </c>
      <c r="N86" s="76">
        <v>80180</v>
      </c>
      <c r="O86" s="76">
        <v>80436</v>
      </c>
      <c r="P86" s="76">
        <v>80639</v>
      </c>
      <c r="Q86" s="76">
        <v>80737</v>
      </c>
      <c r="R86" s="76">
        <v>80858</v>
      </c>
      <c r="S86" s="76">
        <v>81045</v>
      </c>
      <c r="T86" s="76">
        <v>81136</v>
      </c>
      <c r="U86" s="76">
        <v>81255</v>
      </c>
      <c r="V86" s="76">
        <v>81304</v>
      </c>
      <c r="W86" s="76">
        <v>81410</v>
      </c>
      <c r="X86" s="76">
        <v>81531</v>
      </c>
      <c r="Y86" s="76">
        <v>81633</v>
      </c>
      <c r="Z86" s="76">
        <v>81710</v>
      </c>
      <c r="AA86" s="63">
        <v>81790</v>
      </c>
    </row>
    <row r="87" spans="1:27" ht="12.75" customHeight="1" x14ac:dyDescent="0.3">
      <c r="A87" s="13" t="s">
        <v>92</v>
      </c>
      <c r="B87" s="76">
        <v>15779</v>
      </c>
      <c r="C87" s="76">
        <v>16103</v>
      </c>
      <c r="D87" s="76">
        <v>16377</v>
      </c>
      <c r="E87" s="76">
        <v>16685</v>
      </c>
      <c r="F87" s="76">
        <v>16991</v>
      </c>
      <c r="G87" s="76">
        <v>17310</v>
      </c>
      <c r="H87" s="76">
        <v>17599</v>
      </c>
      <c r="I87" s="76">
        <v>17879</v>
      </c>
      <c r="J87" s="76">
        <v>18119</v>
      </c>
      <c r="K87" s="76">
        <v>18454</v>
      </c>
      <c r="L87" s="63">
        <v>18823</v>
      </c>
      <c r="M87" s="76">
        <v>19052</v>
      </c>
      <c r="N87" s="76">
        <v>19363</v>
      </c>
      <c r="O87" s="76">
        <v>19544</v>
      </c>
      <c r="P87" s="76">
        <v>19796</v>
      </c>
      <c r="Q87" s="76">
        <v>20037</v>
      </c>
      <c r="R87" s="76">
        <v>20229</v>
      </c>
      <c r="S87" s="76">
        <v>20308</v>
      </c>
      <c r="T87" s="76">
        <v>20469</v>
      </c>
      <c r="U87" s="76">
        <v>20554</v>
      </c>
      <c r="V87" s="76">
        <v>20681</v>
      </c>
      <c r="W87" s="76">
        <v>20714</v>
      </c>
      <c r="X87" s="76">
        <v>20720</v>
      </c>
      <c r="Y87" s="76">
        <v>20726</v>
      </c>
      <c r="Z87" s="76">
        <v>20738</v>
      </c>
      <c r="AA87" s="63">
        <v>20739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0.15710980821530746</v>
      </c>
      <c r="C90" s="38">
        <f t="shared" ref="C90:AA94" si="11">C83/SUM(C$83:C$85)</f>
        <v>0.15776527841450083</v>
      </c>
      <c r="D90" s="38">
        <f t="shared" si="11"/>
        <v>0.15865456562117625</v>
      </c>
      <c r="E90" s="38">
        <f t="shared" si="11"/>
        <v>0.15880420268465809</v>
      </c>
      <c r="F90" s="38">
        <f t="shared" si="11"/>
        <v>0.15876283241652359</v>
      </c>
      <c r="G90" s="38">
        <f t="shared" si="11"/>
        <v>0.15824630645104956</v>
      </c>
      <c r="H90" s="38">
        <f t="shared" si="11"/>
        <v>0.15709199174712063</v>
      </c>
      <c r="I90" s="38">
        <f t="shared" si="11"/>
        <v>0.15565607716818461</v>
      </c>
      <c r="J90" s="38">
        <f t="shared" si="11"/>
        <v>0.15399135833470434</v>
      </c>
      <c r="K90" s="38">
        <f t="shared" si="11"/>
        <v>0.15187347763746609</v>
      </c>
      <c r="L90" s="39">
        <f t="shared" si="11"/>
        <v>0.14984488107549121</v>
      </c>
      <c r="M90" s="38">
        <f t="shared" si="11"/>
        <v>0.1478227227786614</v>
      </c>
      <c r="N90" s="38">
        <f t="shared" si="11"/>
        <v>0.14611069173757893</v>
      </c>
      <c r="O90" s="38">
        <f t="shared" si="11"/>
        <v>0.1442925735413689</v>
      </c>
      <c r="P90" s="38">
        <f t="shared" si="11"/>
        <v>0.14218240207717667</v>
      </c>
      <c r="Q90" s="38">
        <f t="shared" si="11"/>
        <v>0.14095984997016453</v>
      </c>
      <c r="R90" s="38">
        <f t="shared" si="11"/>
        <v>0.13989738702788249</v>
      </c>
      <c r="S90" s="38">
        <f t="shared" si="11"/>
        <v>0.13911374234483695</v>
      </c>
      <c r="T90" s="38">
        <f t="shared" si="11"/>
        <v>0.13833459128030734</v>
      </c>
      <c r="U90" s="38">
        <f t="shared" si="11"/>
        <v>0.13769417105686649</v>
      </c>
      <c r="V90" s="38">
        <f t="shared" si="11"/>
        <v>0.13727032788549387</v>
      </c>
      <c r="W90" s="38">
        <f t="shared" si="11"/>
        <v>0.13697785064183279</v>
      </c>
      <c r="X90" s="38">
        <f t="shared" si="11"/>
        <v>0.13679456333628803</v>
      </c>
      <c r="Y90" s="38">
        <f t="shared" si="11"/>
        <v>0.13669908153196084</v>
      </c>
      <c r="Z90" s="38">
        <f t="shared" si="11"/>
        <v>0.13672023122361446</v>
      </c>
      <c r="AA90" s="39">
        <f t="shared" si="11"/>
        <v>0.13678689297501179</v>
      </c>
    </row>
    <row r="91" spans="1:27" ht="12.75" customHeight="1" x14ac:dyDescent="0.3">
      <c r="A91" s="13" t="s">
        <v>77</v>
      </c>
      <c r="B91" s="38">
        <f t="shared" ref="B91:Q94" si="12">B84/SUM(B$83:B$85)</f>
        <v>0.7035637339737929</v>
      </c>
      <c r="C91" s="38">
        <f t="shared" si="12"/>
        <v>0.70435520700356169</v>
      </c>
      <c r="D91" s="38">
        <f t="shared" si="12"/>
        <v>0.70618627760807762</v>
      </c>
      <c r="E91" s="38">
        <f t="shared" si="12"/>
        <v>0.70487209220605807</v>
      </c>
      <c r="F91" s="38">
        <f t="shared" si="12"/>
        <v>0.70280473704495283</v>
      </c>
      <c r="G91" s="38">
        <f t="shared" si="12"/>
        <v>0.7011194160176033</v>
      </c>
      <c r="H91" s="38">
        <f t="shared" si="12"/>
        <v>0.70001479946721923</v>
      </c>
      <c r="I91" s="38">
        <f t="shared" si="12"/>
        <v>0.69934969655399948</v>
      </c>
      <c r="J91" s="38">
        <f t="shared" si="12"/>
        <v>0.70050402863525763</v>
      </c>
      <c r="K91" s="38">
        <f t="shared" si="12"/>
        <v>0.70576889107226148</v>
      </c>
      <c r="L91" s="39">
        <f t="shared" si="12"/>
        <v>0.70963460875560147</v>
      </c>
      <c r="M91" s="38">
        <f t="shared" si="12"/>
        <v>0.7091776641017925</v>
      </c>
      <c r="N91" s="38">
        <f t="shared" si="12"/>
        <v>0.70825041174855885</v>
      </c>
      <c r="O91" s="38">
        <f t="shared" si="12"/>
        <v>0.70861612988813671</v>
      </c>
      <c r="P91" s="38">
        <f t="shared" si="12"/>
        <v>0.70856322918979864</v>
      </c>
      <c r="Q91" s="38">
        <f t="shared" si="12"/>
        <v>0.708780155144489</v>
      </c>
      <c r="R91" s="38">
        <f t="shared" si="11"/>
        <v>0.7080380161492057</v>
      </c>
      <c r="S91" s="38">
        <f t="shared" si="11"/>
        <v>0.70712046954497965</v>
      </c>
      <c r="T91" s="38">
        <f t="shared" si="11"/>
        <v>0.70681920333794113</v>
      </c>
      <c r="U91" s="38">
        <f t="shared" si="11"/>
        <v>0.70728236748937034</v>
      </c>
      <c r="V91" s="38">
        <f t="shared" si="11"/>
        <v>0.70667106554326131</v>
      </c>
      <c r="W91" s="38">
        <f t="shared" si="11"/>
        <v>0.70658227206273816</v>
      </c>
      <c r="X91" s="38">
        <f t="shared" si="11"/>
        <v>0.70604871048077333</v>
      </c>
      <c r="Y91" s="38">
        <f t="shared" si="11"/>
        <v>0.7060480572165948</v>
      </c>
      <c r="Z91" s="38">
        <f t="shared" si="11"/>
        <v>0.70620950005477234</v>
      </c>
      <c r="AA91" s="39">
        <f t="shared" si="11"/>
        <v>0.70628746548124199</v>
      </c>
    </row>
    <row r="92" spans="1:27" ht="12.75" customHeight="1" x14ac:dyDescent="0.3">
      <c r="A92" s="13" t="s">
        <v>78</v>
      </c>
      <c r="B92" s="38">
        <f t="shared" si="12"/>
        <v>0.13932645781089958</v>
      </c>
      <c r="C92" s="38">
        <f t="shared" si="11"/>
        <v>0.13787951458193745</v>
      </c>
      <c r="D92" s="38">
        <f t="shared" si="11"/>
        <v>0.13515915677074622</v>
      </c>
      <c r="E92" s="38">
        <f t="shared" si="11"/>
        <v>0.13632370510928385</v>
      </c>
      <c r="F92" s="38">
        <f t="shared" si="11"/>
        <v>0.13843243053852353</v>
      </c>
      <c r="G92" s="38">
        <f t="shared" si="11"/>
        <v>0.14063427753134713</v>
      </c>
      <c r="H92" s="38">
        <f t="shared" si="11"/>
        <v>0.1428932087856602</v>
      </c>
      <c r="I92" s="38">
        <f t="shared" si="11"/>
        <v>0.14499422627781589</v>
      </c>
      <c r="J92" s="38">
        <f t="shared" si="11"/>
        <v>0.145504613030038</v>
      </c>
      <c r="K92" s="38">
        <f t="shared" si="11"/>
        <v>0.14235763129027243</v>
      </c>
      <c r="L92" s="39">
        <f t="shared" si="11"/>
        <v>0.14052051016890726</v>
      </c>
      <c r="M92" s="38">
        <f t="shared" si="11"/>
        <v>0.14299961311954607</v>
      </c>
      <c r="N92" s="38">
        <f t="shared" si="11"/>
        <v>0.14563889651386219</v>
      </c>
      <c r="O92" s="38">
        <f t="shared" si="11"/>
        <v>0.14709129657049444</v>
      </c>
      <c r="P92" s="38">
        <f t="shared" si="11"/>
        <v>0.14925436873302472</v>
      </c>
      <c r="Q92" s="38">
        <f t="shared" si="11"/>
        <v>0.15025999488534653</v>
      </c>
      <c r="R92" s="38">
        <f t="shared" si="11"/>
        <v>0.15206459682291179</v>
      </c>
      <c r="S92" s="38">
        <f t="shared" si="11"/>
        <v>0.15376578811018338</v>
      </c>
      <c r="T92" s="38">
        <f t="shared" si="11"/>
        <v>0.15484620538175156</v>
      </c>
      <c r="U92" s="38">
        <f t="shared" si="11"/>
        <v>0.15502346145376314</v>
      </c>
      <c r="V92" s="38">
        <f t="shared" si="11"/>
        <v>0.15605860657124487</v>
      </c>
      <c r="W92" s="38">
        <f t="shared" si="11"/>
        <v>0.15643987729542899</v>
      </c>
      <c r="X92" s="38">
        <f t="shared" si="11"/>
        <v>0.15715672618293866</v>
      </c>
      <c r="Y92" s="38">
        <f t="shared" si="11"/>
        <v>0.15725286125144433</v>
      </c>
      <c r="Z92" s="38">
        <f t="shared" si="11"/>
        <v>0.15707026872161317</v>
      </c>
      <c r="AA92" s="39">
        <f t="shared" si="11"/>
        <v>0.15692564154374622</v>
      </c>
    </row>
    <row r="93" spans="1:27" ht="12.75" customHeight="1" x14ac:dyDescent="0.3">
      <c r="A93" s="13" t="s">
        <v>91</v>
      </c>
      <c r="B93" s="38">
        <f t="shared" si="12"/>
        <v>0.7035637339737929</v>
      </c>
      <c r="C93" s="38">
        <f t="shared" si="11"/>
        <v>0.70026801142575024</v>
      </c>
      <c r="D93" s="38">
        <f t="shared" si="11"/>
        <v>0.69718043292634613</v>
      </c>
      <c r="E93" s="38">
        <f t="shared" si="11"/>
        <v>0.69462014196359545</v>
      </c>
      <c r="F93" s="38">
        <f t="shared" si="11"/>
        <v>0.69240741389579907</v>
      </c>
      <c r="G93" s="38">
        <f t="shared" si="11"/>
        <v>0.69060633578987807</v>
      </c>
      <c r="H93" s="38">
        <f t="shared" si="11"/>
        <v>0.6896987002585554</v>
      </c>
      <c r="I93" s="38">
        <f t="shared" si="11"/>
        <v>0.68911327782456566</v>
      </c>
      <c r="J93" s="38">
        <f t="shared" si="11"/>
        <v>0.68911652393775924</v>
      </c>
      <c r="K93" s="38">
        <f t="shared" si="11"/>
        <v>0.68872976661426577</v>
      </c>
      <c r="L93" s="39">
        <f t="shared" si="11"/>
        <v>0.68794381247845571</v>
      </c>
      <c r="M93" s="38">
        <f t="shared" si="11"/>
        <v>0.68838069036667671</v>
      </c>
      <c r="N93" s="38">
        <f t="shared" si="11"/>
        <v>0.68779165522920671</v>
      </c>
      <c r="O93" s="38">
        <f t="shared" si="11"/>
        <v>0.68843451244875431</v>
      </c>
      <c r="P93" s="38">
        <f t="shared" si="11"/>
        <v>0.68873951589484295</v>
      </c>
      <c r="Q93" s="38">
        <f t="shared" si="11"/>
        <v>0.68823629699087885</v>
      </c>
      <c r="R93" s="38">
        <f t="shared" si="11"/>
        <v>0.68798339133320285</v>
      </c>
      <c r="S93" s="38">
        <f t="shared" si="11"/>
        <v>0.68839133278405862</v>
      </c>
      <c r="T93" s="38">
        <f t="shared" si="11"/>
        <v>0.68807720684888518</v>
      </c>
      <c r="U93" s="38">
        <f t="shared" si="11"/>
        <v>0.68821676011722255</v>
      </c>
      <c r="V93" s="38">
        <f t="shared" si="11"/>
        <v>0.6877812743207119</v>
      </c>
      <c r="W93" s="38">
        <f t="shared" si="11"/>
        <v>0.68797376894019424</v>
      </c>
      <c r="X93" s="38">
        <f t="shared" si="11"/>
        <v>0.68828669114853747</v>
      </c>
      <c r="Y93" s="38">
        <f t="shared" si="11"/>
        <v>0.6884967992780453</v>
      </c>
      <c r="Z93" s="38">
        <f t="shared" si="11"/>
        <v>0.68853066830702858</v>
      </c>
      <c r="AA93" s="39">
        <f t="shared" si="11"/>
        <v>0.68860712601872431</v>
      </c>
    </row>
    <row r="94" spans="1:27" ht="12.75" customHeight="1" x14ac:dyDescent="0.3">
      <c r="A94" s="13" t="s">
        <v>92</v>
      </c>
      <c r="B94" s="38">
        <f t="shared" si="12"/>
        <v>0.13932645781089958</v>
      </c>
      <c r="C94" s="38">
        <f t="shared" si="11"/>
        <v>0.1419667101597489</v>
      </c>
      <c r="D94" s="38">
        <f t="shared" si="11"/>
        <v>0.14416500145247757</v>
      </c>
      <c r="E94" s="38">
        <f t="shared" si="11"/>
        <v>0.14657565535174644</v>
      </c>
      <c r="F94" s="38">
        <f t="shared" si="11"/>
        <v>0.14882975368767737</v>
      </c>
      <c r="G94" s="38">
        <f t="shared" si="11"/>
        <v>0.15114735775907234</v>
      </c>
      <c r="H94" s="38">
        <f t="shared" si="11"/>
        <v>0.15320930799432397</v>
      </c>
      <c r="I94" s="38">
        <f t="shared" si="11"/>
        <v>0.1552306450072497</v>
      </c>
      <c r="J94" s="38">
        <f t="shared" si="11"/>
        <v>0.15689211772753645</v>
      </c>
      <c r="K94" s="38">
        <f t="shared" si="11"/>
        <v>0.15939675574826817</v>
      </c>
      <c r="L94" s="39">
        <f t="shared" si="11"/>
        <v>0.16221130644605308</v>
      </c>
      <c r="M94" s="38">
        <f t="shared" si="11"/>
        <v>0.16379658685466192</v>
      </c>
      <c r="N94" s="38">
        <f t="shared" si="11"/>
        <v>0.16609765303321439</v>
      </c>
      <c r="O94" s="38">
        <f t="shared" si="11"/>
        <v>0.16727291400987684</v>
      </c>
      <c r="P94" s="38">
        <f t="shared" si="11"/>
        <v>0.16907808202798039</v>
      </c>
      <c r="Q94" s="38">
        <f t="shared" si="11"/>
        <v>0.17080385303895662</v>
      </c>
      <c r="R94" s="38">
        <f t="shared" si="11"/>
        <v>0.17211922163891466</v>
      </c>
      <c r="S94" s="38">
        <f t="shared" si="11"/>
        <v>0.17249492487110446</v>
      </c>
      <c r="T94" s="38">
        <f t="shared" si="11"/>
        <v>0.17358820187080742</v>
      </c>
      <c r="U94" s="38">
        <f t="shared" si="11"/>
        <v>0.17408906882591094</v>
      </c>
      <c r="V94" s="38">
        <f t="shared" si="11"/>
        <v>0.1749483977937942</v>
      </c>
      <c r="W94" s="38">
        <f t="shared" si="11"/>
        <v>0.17504838041797302</v>
      </c>
      <c r="X94" s="38">
        <f t="shared" si="11"/>
        <v>0.17491874551517453</v>
      </c>
      <c r="Y94" s="38">
        <f t="shared" si="11"/>
        <v>0.17480411918999383</v>
      </c>
      <c r="Z94" s="38">
        <f t="shared" si="11"/>
        <v>0.17474910046935696</v>
      </c>
      <c r="AA94" s="39">
        <f t="shared" si="11"/>
        <v>0.1746059810062639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7" t="s">
        <v>79</v>
      </c>
      <c r="B96" s="87"/>
      <c r="C96" s="87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223.30572289156623</v>
      </c>
      <c r="C97" s="76">
        <f t="shared" ref="C97:AA97" si="13">C83/(C84/1000)</f>
        <v>223.98539379819346</v>
      </c>
      <c r="D97" s="76">
        <f t="shared" si="13"/>
        <v>224.66390335217909</v>
      </c>
      <c r="E97" s="76">
        <f t="shared" si="13"/>
        <v>225.29506337475232</v>
      </c>
      <c r="F97" s="76">
        <f t="shared" si="13"/>
        <v>225.8989219168692</v>
      </c>
      <c r="G97" s="76">
        <f t="shared" si="13"/>
        <v>225.70521203063703</v>
      </c>
      <c r="H97" s="76">
        <f t="shared" si="13"/>
        <v>224.41238651908967</v>
      </c>
      <c r="I97" s="76">
        <f t="shared" si="13"/>
        <v>222.57259556294923</v>
      </c>
      <c r="J97" s="76">
        <f t="shared" si="13"/>
        <v>219.82936862578049</v>
      </c>
      <c r="K97" s="76">
        <f t="shared" si="13"/>
        <v>215.18868224232381</v>
      </c>
      <c r="L97" s="63">
        <f t="shared" si="13"/>
        <v>211.15779758579652</v>
      </c>
      <c r="M97" s="76">
        <f t="shared" si="13"/>
        <v>208.4424401125012</v>
      </c>
      <c r="N97" s="76">
        <f t="shared" si="13"/>
        <v>206.29806818869983</v>
      </c>
      <c r="O97" s="76">
        <f t="shared" si="13"/>
        <v>203.62586660869147</v>
      </c>
      <c r="P97" s="76">
        <f t="shared" si="13"/>
        <v>200.66297010607522</v>
      </c>
      <c r="Q97" s="76">
        <f t="shared" si="13"/>
        <v>198.87668827498285</v>
      </c>
      <c r="R97" s="76">
        <f t="shared" si="13"/>
        <v>197.58457008952712</v>
      </c>
      <c r="S97" s="76">
        <f t="shared" si="13"/>
        <v>196.73273273273273</v>
      </c>
      <c r="T97" s="76">
        <f t="shared" si="13"/>
        <v>195.71425143378207</v>
      </c>
      <c r="U97" s="76">
        <f t="shared" si="13"/>
        <v>194.68062175173043</v>
      </c>
      <c r="V97" s="76">
        <f t="shared" si="13"/>
        <v>194.24925482121694</v>
      </c>
      <c r="W97" s="76">
        <f t="shared" si="13"/>
        <v>193.85973305267188</v>
      </c>
      <c r="X97" s="76">
        <f t="shared" si="13"/>
        <v>193.74663717343216</v>
      </c>
      <c r="Y97" s="76">
        <f t="shared" si="13"/>
        <v>193.61158229208974</v>
      </c>
      <c r="Z97" s="76">
        <f t="shared" si="13"/>
        <v>193.59726995036272</v>
      </c>
      <c r="AA97" s="63">
        <f t="shared" si="13"/>
        <v>193.6702825128144</v>
      </c>
    </row>
    <row r="98" spans="1:27" ht="12.75" customHeight="1" x14ac:dyDescent="0.3">
      <c r="A98" s="13" t="s">
        <v>78</v>
      </c>
      <c r="B98" s="76">
        <f>B85/(B84/1000)</f>
        <v>198.02961847389557</v>
      </c>
      <c r="C98" s="76">
        <f t="shared" ref="C98:AA98" si="14">C85/(C84/1000)</f>
        <v>195.75281507252382</v>
      </c>
      <c r="D98" s="76">
        <f t="shared" si="14"/>
        <v>191.39306590400426</v>
      </c>
      <c r="E98" s="76">
        <f t="shared" si="14"/>
        <v>193.40204643742914</v>
      </c>
      <c r="F98" s="76">
        <f t="shared" si="14"/>
        <v>196.97139652271451</v>
      </c>
      <c r="G98" s="76">
        <f t="shared" si="14"/>
        <v>200.58534155302323</v>
      </c>
      <c r="H98" s="76">
        <f t="shared" si="14"/>
        <v>204.12883969655516</v>
      </c>
      <c r="I98" s="76">
        <f t="shared" si="14"/>
        <v>207.3272169735192</v>
      </c>
      <c r="J98" s="76">
        <f t="shared" si="14"/>
        <v>207.71417020044029</v>
      </c>
      <c r="K98" s="76">
        <f t="shared" si="14"/>
        <v>201.70573269954016</v>
      </c>
      <c r="L98" s="63">
        <f t="shared" si="14"/>
        <v>198.01811867000217</v>
      </c>
      <c r="M98" s="76">
        <f t="shared" si="14"/>
        <v>201.64145087770342</v>
      </c>
      <c r="N98" s="76">
        <f t="shared" si="14"/>
        <v>205.63192636104887</v>
      </c>
      <c r="O98" s="76">
        <f t="shared" si="14"/>
        <v>207.57542817112352</v>
      </c>
      <c r="P98" s="76">
        <f t="shared" si="14"/>
        <v>210.64368370298942</v>
      </c>
      <c r="Q98" s="76">
        <f t="shared" si="14"/>
        <v>211.99802758969054</v>
      </c>
      <c r="R98" s="76">
        <f t="shared" si="14"/>
        <v>214.76897194015501</v>
      </c>
      <c r="S98" s="76">
        <f t="shared" si="14"/>
        <v>217.45345345345345</v>
      </c>
      <c r="T98" s="76">
        <f t="shared" si="14"/>
        <v>219.07470064550188</v>
      </c>
      <c r="U98" s="76">
        <f t="shared" si="14"/>
        <v>219.18185519603381</v>
      </c>
      <c r="V98" s="76">
        <f t="shared" si="14"/>
        <v>220.83627614111111</v>
      </c>
      <c r="W98" s="76">
        <f t="shared" si="14"/>
        <v>221.40362627374063</v>
      </c>
      <c r="X98" s="76">
        <f t="shared" si="14"/>
        <v>222.58623781909486</v>
      </c>
      <c r="Y98" s="76">
        <f t="shared" si="14"/>
        <v>222.72260314881621</v>
      </c>
      <c r="Z98" s="76">
        <f t="shared" si="14"/>
        <v>222.41313478426878</v>
      </c>
      <c r="AA98" s="63">
        <f t="shared" si="14"/>
        <v>222.18381213493862</v>
      </c>
    </row>
    <row r="99" spans="1:27" ht="12.75" customHeight="1" x14ac:dyDescent="0.3">
      <c r="A99" s="13" t="s">
        <v>80</v>
      </c>
      <c r="B99" s="76">
        <f>SUM(B97:B98)</f>
        <v>421.33534136546177</v>
      </c>
      <c r="C99" s="76">
        <f t="shared" ref="C99:AA99" si="15">SUM(C97:C98)</f>
        <v>419.73820887071724</v>
      </c>
      <c r="D99" s="76">
        <f t="shared" si="15"/>
        <v>416.05696925618338</v>
      </c>
      <c r="E99" s="76">
        <f t="shared" si="15"/>
        <v>418.69710981218145</v>
      </c>
      <c r="F99" s="76">
        <f t="shared" si="15"/>
        <v>422.87031843958368</v>
      </c>
      <c r="G99" s="76">
        <f t="shared" si="15"/>
        <v>426.29055358366026</v>
      </c>
      <c r="H99" s="76">
        <f t="shared" si="15"/>
        <v>428.54122621564483</v>
      </c>
      <c r="I99" s="76">
        <f t="shared" si="15"/>
        <v>429.8998125364684</v>
      </c>
      <c r="J99" s="76">
        <f t="shared" si="15"/>
        <v>427.54353882622081</v>
      </c>
      <c r="K99" s="76">
        <f t="shared" si="15"/>
        <v>416.89441494186394</v>
      </c>
      <c r="L99" s="63">
        <f t="shared" si="15"/>
        <v>409.17591625579871</v>
      </c>
      <c r="M99" s="76">
        <f t="shared" si="15"/>
        <v>410.08389099020462</v>
      </c>
      <c r="N99" s="76">
        <f t="shared" si="15"/>
        <v>411.9299945497487</v>
      </c>
      <c r="O99" s="76">
        <f t="shared" si="15"/>
        <v>411.20129477981499</v>
      </c>
      <c r="P99" s="76">
        <f t="shared" si="15"/>
        <v>411.30665380906464</v>
      </c>
      <c r="Q99" s="76">
        <f t="shared" si="15"/>
        <v>410.87471586467336</v>
      </c>
      <c r="R99" s="76">
        <f t="shared" si="15"/>
        <v>412.3535420296821</v>
      </c>
      <c r="S99" s="76">
        <f t="shared" si="15"/>
        <v>414.18618618618621</v>
      </c>
      <c r="T99" s="76">
        <f t="shared" si="15"/>
        <v>414.78895207928394</v>
      </c>
      <c r="U99" s="76">
        <f t="shared" si="15"/>
        <v>413.86247694776421</v>
      </c>
      <c r="V99" s="76">
        <f t="shared" si="15"/>
        <v>415.08553096232805</v>
      </c>
      <c r="W99" s="76">
        <f t="shared" si="15"/>
        <v>415.26335932641251</v>
      </c>
      <c r="X99" s="76">
        <f t="shared" si="15"/>
        <v>416.33287499252702</v>
      </c>
      <c r="Y99" s="76">
        <f t="shared" si="15"/>
        <v>416.33418544090591</v>
      </c>
      <c r="Z99" s="76">
        <f t="shared" si="15"/>
        <v>416.01040473463149</v>
      </c>
      <c r="AA99" s="63">
        <f t="shared" si="15"/>
        <v>415.85409464775302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8"/>
      <c r="B103" s="88"/>
      <c r="C103" s="88"/>
      <c r="D103" s="88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6"/>
      <c r="B109" s="86"/>
      <c r="C109" s="8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4:B44"/>
    <mergeCell ref="L51:L52"/>
    <mergeCell ref="AA51:AA52"/>
    <mergeCell ref="C52:H52"/>
    <mergeCell ref="A43:B43"/>
    <mergeCell ref="A16:B16"/>
    <mergeCell ref="A30:B30"/>
    <mergeCell ref="A32:B32"/>
    <mergeCell ref="A34:B34"/>
    <mergeCell ref="A17:B17"/>
    <mergeCell ref="A20:B20"/>
    <mergeCell ref="A21:B21"/>
    <mergeCell ref="A24:B24"/>
    <mergeCell ref="A25:B25"/>
    <mergeCell ref="A28:B28"/>
    <mergeCell ref="A1:E1"/>
    <mergeCell ref="A2:E2"/>
    <mergeCell ref="AA4:AA5"/>
    <mergeCell ref="A5:D5"/>
    <mergeCell ref="A10:B10"/>
    <mergeCell ref="L4:L5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2020-03-24T08:52:38Z</dcterms:modified>
</cp:coreProperties>
</file>