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AA71" i="8"/>
  <c r="W71" i="8"/>
  <c r="S71" i="8"/>
  <c r="O71" i="8"/>
  <c r="K71" i="8"/>
  <c r="G71" i="8"/>
  <c r="C71" i="8"/>
  <c r="AA69" i="8"/>
  <c r="X69" i="8"/>
  <c r="W69" i="8"/>
  <c r="T69" i="8"/>
  <c r="S69" i="8"/>
  <c r="O69" i="8"/>
  <c r="K69" i="8"/>
  <c r="G69" i="8"/>
  <c r="C69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Z72" i="8" s="1"/>
  <c r="Y64" i="8"/>
  <c r="X64" i="8"/>
  <c r="X72" i="8" s="1"/>
  <c r="W64" i="8"/>
  <c r="W72" i="8" s="1"/>
  <c r="V64" i="8"/>
  <c r="V71" i="8" s="1"/>
  <c r="U64" i="8"/>
  <c r="U68" i="8" s="1"/>
  <c r="T64" i="8"/>
  <c r="T72" i="8" s="1"/>
  <c r="S64" i="8"/>
  <c r="S72" i="8" s="1"/>
  <c r="R64" i="8"/>
  <c r="R71" i="8" s="1"/>
  <c r="Q64" i="8"/>
  <c r="P64" i="8"/>
  <c r="P72" i="8" s="1"/>
  <c r="O64" i="8"/>
  <c r="O72" i="8" s="1"/>
  <c r="N64" i="8"/>
  <c r="N71" i="8" s="1"/>
  <c r="M64" i="8"/>
  <c r="M70" i="8" s="1"/>
  <c r="L64" i="8"/>
  <c r="L72" i="8" s="1"/>
  <c r="K64" i="8"/>
  <c r="K72" i="8" s="1"/>
  <c r="J64" i="8"/>
  <c r="J72" i="8" s="1"/>
  <c r="I64" i="8"/>
  <c r="I68" i="8" s="1"/>
  <c r="H64" i="8"/>
  <c r="H72" i="8" s="1"/>
  <c r="G64" i="8"/>
  <c r="G72" i="8" s="1"/>
  <c r="F64" i="8"/>
  <c r="F71" i="8" s="1"/>
  <c r="E64" i="8"/>
  <c r="D64" i="8"/>
  <c r="D72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U32" i="8"/>
  <c r="Q32" i="8"/>
  <c r="E32" i="8"/>
  <c r="Z28" i="8"/>
  <c r="Z32" i="8" s="1"/>
  <c r="V28" i="8"/>
  <c r="R28" i="8"/>
  <c r="N28" i="8"/>
  <c r="N32" i="8" s="1"/>
  <c r="J28" i="8"/>
  <c r="J32" i="8" s="1"/>
  <c r="F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AA28" i="8" s="1"/>
  <c r="AA32" i="8" s="1"/>
  <c r="Z24" i="8"/>
  <c r="Y24" i="8"/>
  <c r="Y28" i="8" s="1"/>
  <c r="Y32" i="8" s="1"/>
  <c r="X24" i="8"/>
  <c r="W24" i="8"/>
  <c r="W28" i="8" s="1"/>
  <c r="W32" i="8" s="1"/>
  <c r="V24" i="8"/>
  <c r="U24" i="8"/>
  <c r="U28" i="8" s="1"/>
  <c r="T24" i="8"/>
  <c r="S24" i="8"/>
  <c r="S28" i="8" s="1"/>
  <c r="S32" i="8" s="1"/>
  <c r="R24" i="8"/>
  <c r="Q24" i="8"/>
  <c r="Q28" i="8" s="1"/>
  <c r="P24" i="8"/>
  <c r="O24" i="8"/>
  <c r="O28" i="8" s="1"/>
  <c r="O32" i="8" s="1"/>
  <c r="N24" i="8"/>
  <c r="M24" i="8"/>
  <c r="M28" i="8" s="1"/>
  <c r="M32" i="8" s="1"/>
  <c r="L24" i="8"/>
  <c r="K24" i="8"/>
  <c r="K28" i="8" s="1"/>
  <c r="K32" i="8" s="1"/>
  <c r="J24" i="8"/>
  <c r="I24" i="8"/>
  <c r="I28" i="8" s="1"/>
  <c r="I32" i="8" s="1"/>
  <c r="H24" i="8"/>
  <c r="G24" i="8"/>
  <c r="G28" i="8" s="1"/>
  <c r="G32" i="8" s="1"/>
  <c r="F24" i="8"/>
  <c r="E24" i="8"/>
  <c r="E28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S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V99" i="7" s="1"/>
  <c r="U97" i="7"/>
  <c r="T97" i="7"/>
  <c r="T99" i="7" s="1"/>
  <c r="S97" i="7"/>
  <c r="R97" i="7"/>
  <c r="R99" i="7" s="1"/>
  <c r="Q97" i="7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U72" i="7"/>
  <c r="Q72" i="7"/>
  <c r="E72" i="7"/>
  <c r="D72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2" i="7" s="1"/>
  <c r="Z64" i="7"/>
  <c r="Z72" i="7" s="1"/>
  <c r="Y64" i="7"/>
  <c r="Y72" i="7" s="1"/>
  <c r="X64" i="7"/>
  <c r="X72" i="7" s="1"/>
  <c r="W64" i="7"/>
  <c r="W72" i="7" s="1"/>
  <c r="V64" i="7"/>
  <c r="V72" i="7" s="1"/>
  <c r="U64" i="7"/>
  <c r="U70" i="7" s="1"/>
  <c r="T64" i="7"/>
  <c r="T72" i="7" s="1"/>
  <c r="S64" i="7"/>
  <c r="S72" i="7" s="1"/>
  <c r="R64" i="7"/>
  <c r="R72" i="7" s="1"/>
  <c r="Q64" i="7"/>
  <c r="Q70" i="7" s="1"/>
  <c r="P64" i="7"/>
  <c r="P72" i="7" s="1"/>
  <c r="O64" i="7"/>
  <c r="O72" i="7" s="1"/>
  <c r="N64" i="7"/>
  <c r="N72" i="7" s="1"/>
  <c r="M64" i="7"/>
  <c r="M72" i="7" s="1"/>
  <c r="L64" i="7"/>
  <c r="L72" i="7" s="1"/>
  <c r="K64" i="7"/>
  <c r="K72" i="7" s="1"/>
  <c r="J64" i="7"/>
  <c r="J72" i="7" s="1"/>
  <c r="I64" i="7"/>
  <c r="I72" i="7" s="1"/>
  <c r="H64" i="7"/>
  <c r="H72" i="7" s="1"/>
  <c r="G64" i="7"/>
  <c r="G72" i="7" s="1"/>
  <c r="F64" i="7"/>
  <c r="F72" i="7" s="1"/>
  <c r="E64" i="7"/>
  <c r="E70" i="7" s="1"/>
  <c r="D64" i="7"/>
  <c r="D71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Y28" i="7" s="1"/>
  <c r="Y32" i="7" s="1"/>
  <c r="X26" i="7"/>
  <c r="W26" i="7"/>
  <c r="V26" i="7"/>
  <c r="U26" i="7"/>
  <c r="U28" i="7" s="1"/>
  <c r="U32" i="7" s="1"/>
  <c r="T26" i="7"/>
  <c r="S26" i="7"/>
  <c r="R26" i="7"/>
  <c r="Q26" i="7"/>
  <c r="Q28" i="7" s="1"/>
  <c r="Q32" i="7" s="1"/>
  <c r="P26" i="7"/>
  <c r="O26" i="7"/>
  <c r="N26" i="7"/>
  <c r="M26" i="7"/>
  <c r="M28" i="7" s="1"/>
  <c r="M32" i="7" s="1"/>
  <c r="L26" i="7"/>
  <c r="K26" i="7"/>
  <c r="J26" i="7"/>
  <c r="I26" i="7"/>
  <c r="I28" i="7" s="1"/>
  <c r="I32" i="7" s="1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X24" i="7"/>
  <c r="W24" i="7"/>
  <c r="W28" i="7" s="1"/>
  <c r="W32" i="7" s="1"/>
  <c r="V24" i="7"/>
  <c r="V28" i="7" s="1"/>
  <c r="V32" i="7" s="1"/>
  <c r="U24" i="7"/>
  <c r="T24" i="7"/>
  <c r="S24" i="7"/>
  <c r="S28" i="7" s="1"/>
  <c r="S32" i="7" s="1"/>
  <c r="R24" i="7"/>
  <c r="R28" i="7" s="1"/>
  <c r="R32" i="7" s="1"/>
  <c r="Q24" i="7"/>
  <c r="P24" i="7"/>
  <c r="O24" i="7"/>
  <c r="O28" i="7" s="1"/>
  <c r="O32" i="7" s="1"/>
  <c r="N24" i="7"/>
  <c r="N28" i="7" s="1"/>
  <c r="N32" i="7" s="1"/>
  <c r="M24" i="7"/>
  <c r="L24" i="7"/>
  <c r="K24" i="7"/>
  <c r="K28" i="7" s="1"/>
  <c r="K32" i="7" s="1"/>
  <c r="J24" i="7"/>
  <c r="J28" i="7" s="1"/>
  <c r="J32" i="7" s="1"/>
  <c r="I24" i="7"/>
  <c r="H24" i="7"/>
  <c r="G24" i="7"/>
  <c r="G28" i="7" s="1"/>
  <c r="G32" i="7" s="1"/>
  <c r="F24" i="7"/>
  <c r="F28" i="7" s="1"/>
  <c r="F32" i="7" s="1"/>
  <c r="E24" i="7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68" i="7" l="1"/>
  <c r="K68" i="7"/>
  <c r="W68" i="7"/>
  <c r="AA68" i="7"/>
  <c r="G70" i="7"/>
  <c r="O70" i="7"/>
  <c r="AA70" i="7"/>
  <c r="E72" i="8"/>
  <c r="E71" i="8"/>
  <c r="E69" i="8"/>
  <c r="E67" i="8"/>
  <c r="Q72" i="8"/>
  <c r="Q71" i="8"/>
  <c r="Q69" i="8"/>
  <c r="Q67" i="8"/>
  <c r="Y72" i="8"/>
  <c r="Y71" i="8"/>
  <c r="Y69" i="8"/>
  <c r="Y67" i="8"/>
  <c r="Y70" i="8"/>
  <c r="P74" i="9"/>
  <c r="N74" i="7"/>
  <c r="D68" i="7"/>
  <c r="H68" i="7"/>
  <c r="L68" i="7"/>
  <c r="P68" i="7"/>
  <c r="T68" i="7"/>
  <c r="X68" i="7"/>
  <c r="D70" i="7"/>
  <c r="H70" i="7"/>
  <c r="L70" i="7"/>
  <c r="P70" i="7"/>
  <c r="T70" i="7"/>
  <c r="X70" i="7"/>
  <c r="Y68" i="8"/>
  <c r="S68" i="7"/>
  <c r="C70" i="7"/>
  <c r="W70" i="7"/>
  <c r="M72" i="8"/>
  <c r="M71" i="8"/>
  <c r="M69" i="8"/>
  <c r="M67" i="8"/>
  <c r="C67" i="7"/>
  <c r="G67" i="7"/>
  <c r="K67" i="7"/>
  <c r="O67" i="7"/>
  <c r="S67" i="7"/>
  <c r="W67" i="7"/>
  <c r="AA67" i="7"/>
  <c r="AA74" i="7" s="1"/>
  <c r="E68" i="7"/>
  <c r="E74" i="7" s="1"/>
  <c r="I68" i="7"/>
  <c r="I74" i="7" s="1"/>
  <c r="M68" i="7"/>
  <c r="Q68" i="7"/>
  <c r="Q74" i="7" s="1"/>
  <c r="U68" i="7"/>
  <c r="U74" i="7" s="1"/>
  <c r="Y68" i="7"/>
  <c r="Y74" i="7" s="1"/>
  <c r="C69" i="7"/>
  <c r="G69" i="7"/>
  <c r="K69" i="7"/>
  <c r="O69" i="7"/>
  <c r="S69" i="7"/>
  <c r="W69" i="7"/>
  <c r="AA69" i="7"/>
  <c r="I70" i="7"/>
  <c r="M70" i="7"/>
  <c r="Y70" i="7"/>
  <c r="C71" i="7"/>
  <c r="G71" i="7"/>
  <c r="K71" i="7"/>
  <c r="O71" i="7"/>
  <c r="S71" i="7"/>
  <c r="W71" i="7"/>
  <c r="AA71" i="7"/>
  <c r="R32" i="8"/>
  <c r="M68" i="8"/>
  <c r="Q70" i="8"/>
  <c r="M74" i="7"/>
  <c r="G68" i="7"/>
  <c r="O68" i="7"/>
  <c r="K70" i="7"/>
  <c r="S70" i="7"/>
  <c r="I72" i="8"/>
  <c r="I71" i="8"/>
  <c r="I69" i="8"/>
  <c r="I67" i="8"/>
  <c r="U72" i="8"/>
  <c r="U71" i="8"/>
  <c r="U69" i="8"/>
  <c r="U67" i="8"/>
  <c r="E68" i="8"/>
  <c r="I70" i="8"/>
  <c r="D67" i="7"/>
  <c r="D74" i="7" s="1"/>
  <c r="H67" i="7"/>
  <c r="L67" i="7"/>
  <c r="P67" i="7"/>
  <c r="T67" i="7"/>
  <c r="T74" i="7" s="1"/>
  <c r="X67" i="7"/>
  <c r="B68" i="7"/>
  <c r="B74" i="7" s="1"/>
  <c r="F68" i="7"/>
  <c r="F74" i="7" s="1"/>
  <c r="J68" i="7"/>
  <c r="J74" i="7" s="1"/>
  <c r="N68" i="7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H71" i="7"/>
  <c r="L71" i="7"/>
  <c r="P71" i="7"/>
  <c r="T71" i="7"/>
  <c r="X71" i="7"/>
  <c r="E99" i="7"/>
  <c r="I99" i="7"/>
  <c r="M99" i="7"/>
  <c r="Q99" i="7"/>
  <c r="U99" i="7"/>
  <c r="Y99" i="7"/>
  <c r="F32" i="8"/>
  <c r="V32" i="8"/>
  <c r="Q68" i="8"/>
  <c r="E70" i="8"/>
  <c r="U70" i="8"/>
  <c r="B68" i="8"/>
  <c r="F68" i="8"/>
  <c r="J68" i="8"/>
  <c r="N68" i="8"/>
  <c r="R68" i="8"/>
  <c r="V68" i="8"/>
  <c r="Z68" i="8"/>
  <c r="D69" i="8"/>
  <c r="H69" i="8"/>
  <c r="L69" i="8"/>
  <c r="P69" i="8"/>
  <c r="B70" i="8"/>
  <c r="F70" i="8"/>
  <c r="J70" i="8"/>
  <c r="N70" i="8"/>
  <c r="R70" i="8"/>
  <c r="V70" i="8"/>
  <c r="Z70" i="8"/>
  <c r="D71" i="8"/>
  <c r="H71" i="8"/>
  <c r="L71" i="8"/>
  <c r="P71" i="8"/>
  <c r="T71" i="8"/>
  <c r="X71" i="8"/>
  <c r="B72" i="8"/>
  <c r="R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C68" i="8"/>
  <c r="C74" i="8" s="1"/>
  <c r="G68" i="8"/>
  <c r="G74" i="8" s="1"/>
  <c r="K68" i="8"/>
  <c r="O68" i="8"/>
  <c r="O74" i="8" s="1"/>
  <c r="S68" i="8"/>
  <c r="S74" i="8" s="1"/>
  <c r="W68" i="8"/>
  <c r="W74" i="8" s="1"/>
  <c r="AA68" i="8"/>
  <c r="AA74" i="8" s="1"/>
  <c r="C70" i="8"/>
  <c r="G70" i="8"/>
  <c r="K70" i="8"/>
  <c r="K74" i="8" s="1"/>
  <c r="O70" i="8"/>
  <c r="S70" i="8"/>
  <c r="W70" i="8"/>
  <c r="AA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B67" i="8"/>
  <c r="F67" i="8"/>
  <c r="F74" i="8" s="1"/>
  <c r="J67" i="8"/>
  <c r="N67" i="8"/>
  <c r="R67" i="8"/>
  <c r="V67" i="8"/>
  <c r="V74" i="8" s="1"/>
  <c r="Z67" i="8"/>
  <c r="D68" i="8"/>
  <c r="H68" i="8"/>
  <c r="H74" i="8" s="1"/>
  <c r="L68" i="8"/>
  <c r="L74" i="8" s="1"/>
  <c r="P68" i="8"/>
  <c r="P74" i="8" s="1"/>
  <c r="T68" i="8"/>
  <c r="X68" i="8"/>
  <c r="X74" i="8" s="1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J71" i="8"/>
  <c r="Z71" i="8"/>
  <c r="G32" i="9"/>
  <c r="W32" i="9"/>
  <c r="J68" i="9"/>
  <c r="Z68" i="9"/>
  <c r="F70" i="9"/>
  <c r="V70" i="9"/>
  <c r="B72" i="9"/>
  <c r="R72" i="9"/>
  <c r="E67" i="9"/>
  <c r="I67" i="9"/>
  <c r="I74" i="9" s="1"/>
  <c r="M67" i="9"/>
  <c r="Q67" i="9"/>
  <c r="U67" i="9"/>
  <c r="Y67" i="9"/>
  <c r="Y74" i="9" s="1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H68" i="9"/>
  <c r="H74" i="9" s="1"/>
  <c r="L68" i="9"/>
  <c r="L74" i="9" s="1"/>
  <c r="P68" i="9"/>
  <c r="T68" i="9"/>
  <c r="T74" i="9" s="1"/>
  <c r="X68" i="9"/>
  <c r="X74" i="9" s="1"/>
  <c r="D70" i="9"/>
  <c r="D74" i="9" s="1"/>
  <c r="H70" i="9"/>
  <c r="L70" i="9"/>
  <c r="P70" i="9"/>
  <c r="T70" i="9"/>
  <c r="X70" i="9"/>
  <c r="C67" i="9"/>
  <c r="G67" i="9"/>
  <c r="K67" i="9"/>
  <c r="K74" i="9" s="1"/>
  <c r="O67" i="9"/>
  <c r="S67" i="9"/>
  <c r="W67" i="9"/>
  <c r="AA67" i="9"/>
  <c r="AA74" i="9" s="1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U74" i="9" l="1"/>
  <c r="E74" i="9"/>
  <c r="R74" i="8"/>
  <c r="B74" i="8"/>
  <c r="R74" i="9"/>
  <c r="B74" i="9"/>
  <c r="P74" i="7"/>
  <c r="W74" i="7"/>
  <c r="G74" i="7"/>
  <c r="K74" i="7"/>
  <c r="G74" i="9"/>
  <c r="S74" i="9"/>
  <c r="C74" i="9"/>
  <c r="Q74" i="9"/>
  <c r="T74" i="8"/>
  <c r="D74" i="8"/>
  <c r="N74" i="8"/>
  <c r="V74" i="9"/>
  <c r="F74" i="9"/>
  <c r="L74" i="7"/>
  <c r="S74" i="7"/>
  <c r="C74" i="7"/>
  <c r="Y74" i="8"/>
  <c r="Q74" i="8"/>
  <c r="E74" i="8"/>
  <c r="N74" i="9"/>
  <c r="W74" i="9"/>
  <c r="O74" i="9"/>
  <c r="M74" i="9"/>
  <c r="Z74" i="8"/>
  <c r="J74" i="8"/>
  <c r="Z74" i="9"/>
  <c r="J74" i="9"/>
  <c r="X74" i="7"/>
  <c r="H74" i="7"/>
  <c r="U74" i="8"/>
  <c r="I74" i="8"/>
  <c r="O74" i="7"/>
  <c r="M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<sst xmlns="http://schemas.openxmlformats.org/spreadsheetml/2006/main" count="1660" uniqueCount="104">
  <si>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</si>
  <si>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</si>
  <si>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</si>
  <si>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</si>
  <si>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</si>
  <si>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</si>
  <si>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</si>
  <si>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</si>
  <si>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</si>
  <si>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</si>
  <si>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</si>
  <si>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</si>
  <si>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</si>
  <si>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</si>
  <si>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</si>
  <si>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</si>
  <si>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</si>
  <si>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</si>
  <si>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</si>
  <si>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</si>
  <si>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</si>
  <si>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</si>
  <si>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</si>
  <si>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</si>
  <si>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</si>
  <si>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</si>
  <si>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</si>
  <si>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</si>
  <si>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</si>
  <si>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</si>
  <si>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</si>
  <si>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</si>
  <si>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</si>
  <si>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</si>
  <si>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</si>
  <si>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</si>
  <si>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</si>
  <si>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</si>
  <si>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</si>
  <si>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</si>
  <si>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</si>
  <si>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</si>
  <si>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</si>
  <si>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</si>
  <si>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</si>
  <si>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</si>
  <si>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</si>
  <si>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</si>
  <si>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</si>
  <si>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</si>
  <si>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</si>
  <si>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</si>
  <si>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</si>
  <si>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</si>
  <si>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</si>
  <si>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</si>
  <si>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</si>
  <si>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</si>
  <si>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</si>
  <si>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</si>
  <si>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</si>
  <si>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</si>
  <si>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</si>
  <si>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</si>
  <si>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</si>
  <si>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</si>
  <si>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</si>
  <si>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</si>
  <si>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</si>
  <si>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</si>
  <si>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</si>
  <si>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</si>
  <si>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</si>
  <si>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</si>
  <si>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</si>
  <si>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</si>
  <si>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</si>
  <si>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</si>
  <si>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</si>
  <si>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</si>
  <si>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</si>
  <si>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</si>
  <si>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</si>
  <si>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</si>
  <si>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</si>
  <si>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</si>
  <si>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</si>
  <si>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</si>
  <si>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</si>
  <si>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</si>
  <si>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</si>
  <si>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</si>
  <si>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</si>
  <si>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</si>
  <si>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</si>
  <si>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</si>
  <si>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</si>
  <si>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</si>
  <si>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</si>
  <si>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</si>
  <si>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Angus (S12000041), Persons</t>
  </si>
  <si>
    <t>© Crown Copyright 2020</t>
  </si>
  <si>
    <t>Summary table for Angus (S12000041), Females</t>
  </si>
  <si>
    <t>Summary table for Angus (S12000041),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</si>
</sst>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116040</v>
      </c>
      <c r="D10" s="76">
        <v>116119</v>
      </c>
      <c r="E10" s="76">
        <v>116066</v>
      </c>
      <c r="F10" s="76">
        <v>115968</v>
      </c>
      <c r="G10" s="76">
        <v>115891</v>
      </c>
      <c r="H10" s="76">
        <v>115816</v>
      </c>
      <c r="I10" s="76">
        <v>115714</v>
      </c>
      <c r="J10" s="76">
        <v>115603</v>
      </c>
      <c r="K10" s="76">
        <v>115475</v>
      </c>
      <c r="L10" s="63">
        <v>115305</v>
      </c>
      <c r="M10" s="76">
        <v>115138</v>
      </c>
      <c r="N10" s="76">
        <v>114984</v>
      </c>
      <c r="O10" s="76">
        <v>114781</v>
      </c>
      <c r="P10" s="76">
        <v>114585</v>
      </c>
      <c r="Q10" s="76">
        <v>114357</v>
      </c>
      <c r="R10" s="76">
        <v>114122</v>
      </c>
      <c r="S10" s="76">
        <v>113869</v>
      </c>
      <c r="T10" s="76">
        <v>113620</v>
      </c>
      <c r="U10" s="76">
        <v>113382</v>
      </c>
      <c r="V10" s="76">
        <v>113103</v>
      </c>
      <c r="W10" s="76">
        <v>112831</v>
      </c>
      <c r="X10" s="76">
        <v>112589</v>
      </c>
      <c r="Y10" s="76">
        <v>112347</v>
      </c>
      <c r="Z10" s="76">
        <v>112119</v>
      </c>
      <c r="AA10" s="63">
        <v>111906</v>
      </c>
    </row>
    <row r="11" spans="1:27" ht="12.75" customHeight="1" x14ac:dyDescent="0.3">
      <c r="A11" s="6" t="s">
        <v>55</v>
      </c>
      <c r="B11" s="25"/>
      <c r="C11" s="76">
        <v>990</v>
      </c>
      <c r="D11" s="76">
        <v>996</v>
      </c>
      <c r="E11" s="76">
        <v>986</v>
      </c>
      <c r="F11" s="76">
        <v>982</v>
      </c>
      <c r="G11" s="76">
        <v>978</v>
      </c>
      <c r="H11" s="76">
        <v>977</v>
      </c>
      <c r="I11" s="76">
        <v>977</v>
      </c>
      <c r="J11" s="76">
        <v>977</v>
      </c>
      <c r="K11" s="76">
        <v>967</v>
      </c>
      <c r="L11" s="63">
        <v>965</v>
      </c>
      <c r="M11" s="76">
        <v>960</v>
      </c>
      <c r="N11" s="76">
        <v>956</v>
      </c>
      <c r="O11" s="76">
        <v>949</v>
      </c>
      <c r="P11" s="76">
        <v>943</v>
      </c>
      <c r="Q11" s="76">
        <v>939</v>
      </c>
      <c r="R11" s="76">
        <v>936</v>
      </c>
      <c r="S11" s="76">
        <v>936</v>
      </c>
      <c r="T11" s="76">
        <v>931</v>
      </c>
      <c r="U11" s="76">
        <v>930</v>
      </c>
      <c r="V11" s="76">
        <v>929</v>
      </c>
      <c r="W11" s="76">
        <v>932</v>
      </c>
      <c r="X11" s="76">
        <v>933</v>
      </c>
      <c r="Y11" s="76">
        <v>934</v>
      </c>
      <c r="Z11" s="76">
        <v>934</v>
      </c>
      <c r="AA11" s="63">
        <v>933</v>
      </c>
    </row>
    <row r="12" spans="1:27" ht="12.75" customHeight="1" x14ac:dyDescent="0.3">
      <c r="A12" s="6" t="s">
        <v>56</v>
      </c>
      <c r="B12" s="25"/>
      <c r="C12" s="76">
        <v>1315</v>
      </c>
      <c r="D12" s="76">
        <v>1403</v>
      </c>
      <c r="E12" s="76">
        <v>1416</v>
      </c>
      <c r="F12" s="76">
        <v>1410</v>
      </c>
      <c r="G12" s="76">
        <v>1408</v>
      </c>
      <c r="H12" s="76">
        <v>1433</v>
      </c>
      <c r="I12" s="76">
        <v>1457</v>
      </c>
      <c r="J12" s="76">
        <v>1462</v>
      </c>
      <c r="K12" s="76">
        <v>1480</v>
      </c>
      <c r="L12" s="63">
        <v>1491</v>
      </c>
      <c r="M12" s="76">
        <v>1482</v>
      </c>
      <c r="N12" s="76">
        <v>1525</v>
      </c>
      <c r="O12" s="76">
        <v>1521</v>
      </c>
      <c r="P12" s="76">
        <v>1535</v>
      </c>
      <c r="Q12" s="76">
        <v>1549</v>
      </c>
      <c r="R12" s="76">
        <v>1567</v>
      </c>
      <c r="S12" s="76">
        <v>1572</v>
      </c>
      <c r="T12" s="76">
        <v>1561</v>
      </c>
      <c r="U12" s="76">
        <v>1595</v>
      </c>
      <c r="V12" s="76">
        <v>1598</v>
      </c>
      <c r="W12" s="76">
        <v>1585</v>
      </c>
      <c r="X12" s="76">
        <v>1586</v>
      </c>
      <c r="Y12" s="76">
        <v>1582</v>
      </c>
      <c r="Z12" s="76">
        <v>1571</v>
      </c>
      <c r="AA12" s="63">
        <v>1594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-325</v>
      </c>
      <c r="D14" s="76">
        <f t="shared" ref="D14:AA14" si="0">D11-D12</f>
        <v>-407</v>
      </c>
      <c r="E14" s="76">
        <f t="shared" si="0"/>
        <v>-430</v>
      </c>
      <c r="F14" s="76">
        <f t="shared" si="0"/>
        <v>-428</v>
      </c>
      <c r="G14" s="76">
        <f t="shared" si="0"/>
        <v>-430</v>
      </c>
      <c r="H14" s="76">
        <f t="shared" si="0"/>
        <v>-456</v>
      </c>
      <c r="I14" s="76">
        <f t="shared" si="0"/>
        <v>-480</v>
      </c>
      <c r="J14" s="76">
        <f t="shared" si="0"/>
        <v>-485</v>
      </c>
      <c r="K14" s="76">
        <f t="shared" si="0"/>
        <v>-513</v>
      </c>
      <c r="L14" s="63">
        <f t="shared" si="0"/>
        <v>-526</v>
      </c>
      <c r="M14" s="76">
        <f t="shared" si="0"/>
        <v>-522</v>
      </c>
      <c r="N14" s="76">
        <f t="shared" si="0"/>
        <v>-569</v>
      </c>
      <c r="O14" s="76">
        <f t="shared" si="0"/>
        <v>-572</v>
      </c>
      <c r="P14" s="76">
        <f t="shared" si="0"/>
        <v>-592</v>
      </c>
      <c r="Q14" s="76">
        <f t="shared" si="0"/>
        <v>-610</v>
      </c>
      <c r="R14" s="76">
        <f t="shared" si="0"/>
        <v>-631</v>
      </c>
      <c r="S14" s="76">
        <f t="shared" si="0"/>
        <v>-636</v>
      </c>
      <c r="T14" s="76">
        <f t="shared" si="0"/>
        <v>-630</v>
      </c>
      <c r="U14" s="76">
        <f t="shared" si="0"/>
        <v>-665</v>
      </c>
      <c r="V14" s="76">
        <f t="shared" si="0"/>
        <v>-669</v>
      </c>
      <c r="W14" s="76">
        <f t="shared" si="0"/>
        <v>-653</v>
      </c>
      <c r="X14" s="76">
        <f t="shared" si="0"/>
        <v>-653</v>
      </c>
      <c r="Y14" s="76">
        <f t="shared" si="0"/>
        <v>-648</v>
      </c>
      <c r="Z14" s="76">
        <f t="shared" si="0"/>
        <v>-637</v>
      </c>
      <c r="AA14" s="63">
        <f t="shared" si="0"/>
        <v>-661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239</v>
      </c>
      <c r="D16" s="76">
        <v>235</v>
      </c>
      <c r="E16" s="76">
        <v>221</v>
      </c>
      <c r="F16" s="76">
        <v>220</v>
      </c>
      <c r="G16" s="76">
        <v>222</v>
      </c>
      <c r="H16" s="76">
        <v>216</v>
      </c>
      <c r="I16" s="76">
        <v>213</v>
      </c>
      <c r="J16" s="76">
        <v>213</v>
      </c>
      <c r="K16" s="76">
        <v>213</v>
      </c>
      <c r="L16" s="63">
        <v>213</v>
      </c>
      <c r="M16" s="76">
        <v>213</v>
      </c>
      <c r="N16" s="76">
        <v>213</v>
      </c>
      <c r="O16" s="76">
        <v>213</v>
      </c>
      <c r="P16" s="76">
        <v>213</v>
      </c>
      <c r="Q16" s="76">
        <v>213</v>
      </c>
      <c r="R16" s="76">
        <v>213</v>
      </c>
      <c r="S16" s="76">
        <v>213</v>
      </c>
      <c r="T16" s="76">
        <v>213</v>
      </c>
      <c r="U16" s="76">
        <v>213</v>
      </c>
      <c r="V16" s="76">
        <v>213</v>
      </c>
      <c r="W16" s="76">
        <v>213</v>
      </c>
      <c r="X16" s="76">
        <v>213</v>
      </c>
      <c r="Y16" s="76">
        <v>213</v>
      </c>
      <c r="Z16" s="76">
        <v>213</v>
      </c>
      <c r="AA16" s="63">
        <v>213</v>
      </c>
    </row>
    <row r="17" spans="1:27" ht="12.75" customHeight="1" x14ac:dyDescent="0.3">
      <c r="A17" s="85" t="s">
        <v>83</v>
      </c>
      <c r="B17" s="85"/>
      <c r="C17" s="76">
        <v>728</v>
      </c>
      <c r="D17" s="76">
        <v>730</v>
      </c>
      <c r="E17" s="76">
        <v>729</v>
      </c>
      <c r="F17" s="76">
        <v>726</v>
      </c>
      <c r="G17" s="76">
        <v>722</v>
      </c>
      <c r="H17" s="76">
        <v>730</v>
      </c>
      <c r="I17" s="76">
        <v>729</v>
      </c>
      <c r="J17" s="76">
        <v>724</v>
      </c>
      <c r="K17" s="76">
        <v>719</v>
      </c>
      <c r="L17" s="63">
        <v>723</v>
      </c>
      <c r="M17" s="76">
        <v>721</v>
      </c>
      <c r="N17" s="76">
        <v>722</v>
      </c>
      <c r="O17" s="76">
        <v>730</v>
      </c>
      <c r="P17" s="76">
        <v>724</v>
      </c>
      <c r="Q17" s="76">
        <v>726</v>
      </c>
      <c r="R17" s="76">
        <v>725</v>
      </c>
      <c r="S17" s="76">
        <v>728</v>
      </c>
      <c r="T17" s="76">
        <v>728</v>
      </c>
      <c r="U17" s="76">
        <v>723</v>
      </c>
      <c r="V17" s="76">
        <v>725</v>
      </c>
      <c r="W17" s="76">
        <v>727</v>
      </c>
      <c r="X17" s="76">
        <v>729</v>
      </c>
      <c r="Y17" s="76">
        <v>730</v>
      </c>
      <c r="Z17" s="76">
        <v>731</v>
      </c>
      <c r="AA17" s="63">
        <v>731</v>
      </c>
    </row>
    <row r="18" spans="1:27" ht="12.75" customHeight="1" x14ac:dyDescent="0.3">
      <c r="A18" s="6" t="s">
        <v>97</v>
      </c>
      <c r="B18" s="6"/>
      <c r="C18" s="76">
        <v>2737</v>
      </c>
      <c r="D18" s="76">
        <v>2690</v>
      </c>
      <c r="E18" s="76">
        <v>2635</v>
      </c>
      <c r="F18" s="76">
        <v>2643</v>
      </c>
      <c r="G18" s="76">
        <v>2649</v>
      </c>
      <c r="H18" s="76">
        <v>2625</v>
      </c>
      <c r="I18" s="76">
        <v>2620</v>
      </c>
      <c r="J18" s="76">
        <v>2615</v>
      </c>
      <c r="K18" s="76">
        <v>2615</v>
      </c>
      <c r="L18" s="63">
        <v>2613</v>
      </c>
      <c r="M18" s="76">
        <v>2613</v>
      </c>
      <c r="N18" s="76">
        <v>2610</v>
      </c>
      <c r="O18" s="76">
        <v>2605</v>
      </c>
      <c r="P18" s="76">
        <v>2603</v>
      </c>
      <c r="Q18" s="76">
        <v>2600</v>
      </c>
      <c r="R18" s="76">
        <v>2600</v>
      </c>
      <c r="S18" s="76">
        <v>2598</v>
      </c>
      <c r="T18" s="76">
        <v>2598</v>
      </c>
      <c r="U18" s="76">
        <v>2597</v>
      </c>
      <c r="V18" s="76">
        <v>2595</v>
      </c>
      <c r="W18" s="76">
        <v>2595</v>
      </c>
      <c r="X18" s="76">
        <v>2590</v>
      </c>
      <c r="Y18" s="76">
        <v>2593</v>
      </c>
      <c r="Z18" s="76">
        <v>2592</v>
      </c>
      <c r="AA18" s="63">
        <v>2594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264</v>
      </c>
      <c r="D20" s="76">
        <v>272</v>
      </c>
      <c r="E20" s="76">
        <v>265</v>
      </c>
      <c r="F20" s="76">
        <v>269</v>
      </c>
      <c r="G20" s="76">
        <v>264</v>
      </c>
      <c r="H20" s="76">
        <v>263</v>
      </c>
      <c r="I20" s="76">
        <v>260</v>
      </c>
      <c r="J20" s="76">
        <v>260</v>
      </c>
      <c r="K20" s="76">
        <v>260</v>
      </c>
      <c r="L20" s="63">
        <v>260</v>
      </c>
      <c r="M20" s="76">
        <v>260</v>
      </c>
      <c r="N20" s="76">
        <v>260</v>
      </c>
      <c r="O20" s="76">
        <v>260</v>
      </c>
      <c r="P20" s="76">
        <v>260</v>
      </c>
      <c r="Q20" s="76">
        <v>260</v>
      </c>
      <c r="R20" s="76">
        <v>260</v>
      </c>
      <c r="S20" s="76">
        <v>260</v>
      </c>
      <c r="T20" s="76">
        <v>260</v>
      </c>
      <c r="U20" s="76">
        <v>260</v>
      </c>
      <c r="V20" s="76">
        <v>260</v>
      </c>
      <c r="W20" s="76">
        <v>260</v>
      </c>
      <c r="X20" s="76">
        <v>260</v>
      </c>
      <c r="Y20" s="76">
        <v>260</v>
      </c>
      <c r="Z20" s="76">
        <v>260</v>
      </c>
      <c r="AA20" s="63">
        <v>260</v>
      </c>
    </row>
    <row r="21" spans="1:27" ht="12.75" customHeight="1" x14ac:dyDescent="0.3">
      <c r="A21" s="85" t="s">
        <v>84</v>
      </c>
      <c r="B21" s="85"/>
      <c r="C21" s="76">
        <v>618</v>
      </c>
      <c r="D21" s="76">
        <v>634</v>
      </c>
      <c r="E21" s="76">
        <v>635</v>
      </c>
      <c r="F21" s="76">
        <v>619</v>
      </c>
      <c r="G21" s="76">
        <v>621</v>
      </c>
      <c r="H21" s="76">
        <v>620</v>
      </c>
      <c r="I21" s="76">
        <v>617</v>
      </c>
      <c r="J21" s="76">
        <v>616</v>
      </c>
      <c r="K21" s="76">
        <v>617</v>
      </c>
      <c r="L21" s="63">
        <v>610</v>
      </c>
      <c r="M21" s="76">
        <v>608</v>
      </c>
      <c r="N21" s="76">
        <v>608</v>
      </c>
      <c r="O21" s="76">
        <v>604</v>
      </c>
      <c r="P21" s="76">
        <v>600</v>
      </c>
      <c r="Q21" s="76">
        <v>600</v>
      </c>
      <c r="R21" s="76">
        <v>601</v>
      </c>
      <c r="S21" s="76">
        <v>600</v>
      </c>
      <c r="T21" s="76">
        <v>589</v>
      </c>
      <c r="U21" s="76">
        <v>593</v>
      </c>
      <c r="V21" s="76">
        <v>592</v>
      </c>
      <c r="W21" s="76">
        <v>591</v>
      </c>
      <c r="X21" s="76">
        <v>587</v>
      </c>
      <c r="Y21" s="76">
        <v>575</v>
      </c>
      <c r="Z21" s="76">
        <v>576</v>
      </c>
      <c r="AA21" s="63">
        <v>578</v>
      </c>
    </row>
    <row r="22" spans="1:27" ht="12.75" customHeight="1" x14ac:dyDescent="0.3">
      <c r="A22" s="6" t="s">
        <v>98</v>
      </c>
      <c r="B22" s="6"/>
      <c r="C22" s="76">
        <v>2406</v>
      </c>
      <c r="D22" s="76">
        <v>2374</v>
      </c>
      <c r="E22" s="76">
        <v>2337</v>
      </c>
      <c r="F22" s="76">
        <v>2336</v>
      </c>
      <c r="G22" s="76">
        <v>2338</v>
      </c>
      <c r="H22" s="76">
        <v>2319</v>
      </c>
      <c r="I22" s="76">
        <v>2307</v>
      </c>
      <c r="J22" s="76">
        <v>2303</v>
      </c>
      <c r="K22" s="76">
        <v>2307</v>
      </c>
      <c r="L22" s="63">
        <v>2304</v>
      </c>
      <c r="M22" s="76">
        <v>2299</v>
      </c>
      <c r="N22" s="76">
        <v>2295</v>
      </c>
      <c r="O22" s="76">
        <v>2292</v>
      </c>
      <c r="P22" s="76">
        <v>2295</v>
      </c>
      <c r="Q22" s="76">
        <v>2283</v>
      </c>
      <c r="R22" s="76">
        <v>2277</v>
      </c>
      <c r="S22" s="76">
        <v>2270</v>
      </c>
      <c r="T22" s="76">
        <v>2266</v>
      </c>
      <c r="U22" s="76">
        <v>2261</v>
      </c>
      <c r="V22" s="76">
        <v>2252</v>
      </c>
      <c r="W22" s="76">
        <v>2245</v>
      </c>
      <c r="X22" s="76">
        <v>2245</v>
      </c>
      <c r="Y22" s="76">
        <v>2245</v>
      </c>
      <c r="Z22" s="76">
        <v>2242</v>
      </c>
      <c r="AA22" s="63">
        <v>2236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-25</v>
      </c>
      <c r="D24" s="76">
        <f t="shared" ref="D24:AA26" si="1">D16-D20</f>
        <v>-37</v>
      </c>
      <c r="E24" s="76">
        <f t="shared" si="1"/>
        <v>-44</v>
      </c>
      <c r="F24" s="76">
        <f t="shared" si="1"/>
        <v>-49</v>
      </c>
      <c r="G24" s="76">
        <f t="shared" si="1"/>
        <v>-42</v>
      </c>
      <c r="H24" s="76">
        <f t="shared" si="1"/>
        <v>-47</v>
      </c>
      <c r="I24" s="76">
        <f t="shared" si="1"/>
        <v>-47</v>
      </c>
      <c r="J24" s="76">
        <f t="shared" si="1"/>
        <v>-47</v>
      </c>
      <c r="K24" s="76">
        <f t="shared" si="1"/>
        <v>-47</v>
      </c>
      <c r="L24" s="63">
        <f t="shared" si="1"/>
        <v>-47</v>
      </c>
      <c r="M24" s="76">
        <f t="shared" si="1"/>
        <v>-47</v>
      </c>
      <c r="N24" s="76">
        <f t="shared" si="1"/>
        <v>-47</v>
      </c>
      <c r="O24" s="76">
        <f t="shared" si="1"/>
        <v>-47</v>
      </c>
      <c r="P24" s="76">
        <f t="shared" si="1"/>
        <v>-47</v>
      </c>
      <c r="Q24" s="76">
        <f t="shared" si="1"/>
        <v>-47</v>
      </c>
      <c r="R24" s="76">
        <f t="shared" si="1"/>
        <v>-47</v>
      </c>
      <c r="S24" s="76">
        <f t="shared" si="1"/>
        <v>-47</v>
      </c>
      <c r="T24" s="76">
        <f t="shared" si="1"/>
        <v>-47</v>
      </c>
      <c r="U24" s="76">
        <f t="shared" si="1"/>
        <v>-47</v>
      </c>
      <c r="V24" s="76">
        <f t="shared" si="1"/>
        <v>-47</v>
      </c>
      <c r="W24" s="76">
        <f t="shared" si="1"/>
        <v>-47</v>
      </c>
      <c r="X24" s="76">
        <f t="shared" si="1"/>
        <v>-47</v>
      </c>
      <c r="Y24" s="76">
        <f t="shared" si="1"/>
        <v>-47</v>
      </c>
      <c r="Z24" s="76">
        <f t="shared" si="1"/>
        <v>-47</v>
      </c>
      <c r="AA24" s="63">
        <f t="shared" si="1"/>
        <v>-47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110</v>
      </c>
      <c r="D25" s="76">
        <f t="shared" si="2"/>
        <v>96</v>
      </c>
      <c r="E25" s="76">
        <f t="shared" si="2"/>
        <v>94</v>
      </c>
      <c r="F25" s="76">
        <f t="shared" si="2"/>
        <v>107</v>
      </c>
      <c r="G25" s="76">
        <f t="shared" si="2"/>
        <v>101</v>
      </c>
      <c r="H25" s="76">
        <f t="shared" si="2"/>
        <v>110</v>
      </c>
      <c r="I25" s="76">
        <f t="shared" si="2"/>
        <v>112</v>
      </c>
      <c r="J25" s="76">
        <f t="shared" si="2"/>
        <v>108</v>
      </c>
      <c r="K25" s="76">
        <f t="shared" si="2"/>
        <v>102</v>
      </c>
      <c r="L25" s="63">
        <f t="shared" si="2"/>
        <v>113</v>
      </c>
      <c r="M25" s="76">
        <f t="shared" si="2"/>
        <v>113</v>
      </c>
      <c r="N25" s="76">
        <f t="shared" si="2"/>
        <v>114</v>
      </c>
      <c r="O25" s="76">
        <f t="shared" si="2"/>
        <v>126</v>
      </c>
      <c r="P25" s="76">
        <f t="shared" si="2"/>
        <v>124</v>
      </c>
      <c r="Q25" s="76">
        <f t="shared" si="2"/>
        <v>126</v>
      </c>
      <c r="R25" s="76">
        <f t="shared" si="2"/>
        <v>124</v>
      </c>
      <c r="S25" s="76">
        <f t="shared" si="1"/>
        <v>128</v>
      </c>
      <c r="T25" s="76">
        <f t="shared" si="1"/>
        <v>139</v>
      </c>
      <c r="U25" s="76">
        <f t="shared" si="1"/>
        <v>130</v>
      </c>
      <c r="V25" s="76">
        <f t="shared" si="1"/>
        <v>133</v>
      </c>
      <c r="W25" s="76">
        <f t="shared" si="1"/>
        <v>136</v>
      </c>
      <c r="X25" s="76">
        <f t="shared" si="1"/>
        <v>142</v>
      </c>
      <c r="Y25" s="76">
        <f t="shared" si="1"/>
        <v>155</v>
      </c>
      <c r="Z25" s="76">
        <f t="shared" si="1"/>
        <v>155</v>
      </c>
      <c r="AA25" s="63">
        <f t="shared" si="1"/>
        <v>153</v>
      </c>
    </row>
    <row r="26" spans="1:27" ht="12.75" customHeight="1" x14ac:dyDescent="0.3">
      <c r="A26" s="6" t="s">
        <v>82</v>
      </c>
      <c r="B26" s="6"/>
      <c r="C26" s="76">
        <f t="shared" si="2"/>
        <v>331</v>
      </c>
      <c r="D26" s="76">
        <f t="shared" si="1"/>
        <v>316</v>
      </c>
      <c r="E26" s="76">
        <f t="shared" si="1"/>
        <v>298</v>
      </c>
      <c r="F26" s="76">
        <f t="shared" si="1"/>
        <v>307</v>
      </c>
      <c r="G26" s="76">
        <f t="shared" si="1"/>
        <v>311</v>
      </c>
      <c r="H26" s="76">
        <f t="shared" si="1"/>
        <v>306</v>
      </c>
      <c r="I26" s="76">
        <f t="shared" si="1"/>
        <v>313</v>
      </c>
      <c r="J26" s="76">
        <f t="shared" si="1"/>
        <v>312</v>
      </c>
      <c r="K26" s="76">
        <f t="shared" si="1"/>
        <v>308</v>
      </c>
      <c r="L26" s="63">
        <f t="shared" si="1"/>
        <v>309</v>
      </c>
      <c r="M26" s="76">
        <f t="shared" si="1"/>
        <v>314</v>
      </c>
      <c r="N26" s="76">
        <f t="shared" si="1"/>
        <v>315</v>
      </c>
      <c r="O26" s="76">
        <f t="shared" si="1"/>
        <v>313</v>
      </c>
      <c r="P26" s="76">
        <f t="shared" si="1"/>
        <v>308</v>
      </c>
      <c r="Q26" s="76">
        <f t="shared" si="1"/>
        <v>317</v>
      </c>
      <c r="R26" s="76">
        <f t="shared" si="1"/>
        <v>323</v>
      </c>
      <c r="S26" s="76">
        <f t="shared" si="1"/>
        <v>328</v>
      </c>
      <c r="T26" s="76">
        <f t="shared" si="1"/>
        <v>332</v>
      </c>
      <c r="U26" s="76">
        <f t="shared" si="1"/>
        <v>336</v>
      </c>
      <c r="V26" s="76">
        <f t="shared" si="1"/>
        <v>343</v>
      </c>
      <c r="W26" s="76">
        <f t="shared" si="1"/>
        <v>350</v>
      </c>
      <c r="X26" s="76">
        <f t="shared" si="1"/>
        <v>345</v>
      </c>
      <c r="Y26" s="76">
        <f t="shared" si="1"/>
        <v>348</v>
      </c>
      <c r="Z26" s="76">
        <f t="shared" si="1"/>
        <v>350</v>
      </c>
      <c r="AA26" s="63">
        <f t="shared" si="1"/>
        <v>358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416</v>
      </c>
      <c r="D28" s="76">
        <f t="shared" ref="D28:AA28" si="3">SUM(D24:D26)</f>
        <v>375</v>
      </c>
      <c r="E28" s="76">
        <f t="shared" si="3"/>
        <v>348</v>
      </c>
      <c r="F28" s="76">
        <f t="shared" si="3"/>
        <v>365</v>
      </c>
      <c r="G28" s="76">
        <f t="shared" si="3"/>
        <v>370</v>
      </c>
      <c r="H28" s="76">
        <f t="shared" si="3"/>
        <v>369</v>
      </c>
      <c r="I28" s="76">
        <f t="shared" si="3"/>
        <v>378</v>
      </c>
      <c r="J28" s="76">
        <f t="shared" si="3"/>
        <v>373</v>
      </c>
      <c r="K28" s="76">
        <f t="shared" si="3"/>
        <v>363</v>
      </c>
      <c r="L28" s="63">
        <f t="shared" si="3"/>
        <v>375</v>
      </c>
      <c r="M28" s="76">
        <f t="shared" si="3"/>
        <v>380</v>
      </c>
      <c r="N28" s="76">
        <f t="shared" si="3"/>
        <v>382</v>
      </c>
      <c r="O28" s="76">
        <f t="shared" si="3"/>
        <v>392</v>
      </c>
      <c r="P28" s="76">
        <f t="shared" si="3"/>
        <v>385</v>
      </c>
      <c r="Q28" s="76">
        <f t="shared" si="3"/>
        <v>396</v>
      </c>
      <c r="R28" s="76">
        <f t="shared" si="3"/>
        <v>400</v>
      </c>
      <c r="S28" s="76">
        <f t="shared" si="3"/>
        <v>409</v>
      </c>
      <c r="T28" s="76">
        <f t="shared" si="3"/>
        <v>424</v>
      </c>
      <c r="U28" s="76">
        <f t="shared" si="3"/>
        <v>419</v>
      </c>
      <c r="V28" s="76">
        <f t="shared" si="3"/>
        <v>429</v>
      </c>
      <c r="W28" s="76">
        <f t="shared" si="3"/>
        <v>439</v>
      </c>
      <c r="X28" s="76">
        <f t="shared" si="3"/>
        <v>440</v>
      </c>
      <c r="Y28" s="76">
        <f t="shared" si="3"/>
        <v>456</v>
      </c>
      <c r="Z28" s="76">
        <f t="shared" si="3"/>
        <v>458</v>
      </c>
      <c r="AA28" s="63">
        <f t="shared" si="3"/>
        <v>464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-12</v>
      </c>
      <c r="D30" s="76">
        <v>-21</v>
      </c>
      <c r="E30" s="76">
        <v>-16</v>
      </c>
      <c r="F30" s="76">
        <v>-14</v>
      </c>
      <c r="G30" s="76">
        <v>-15</v>
      </c>
      <c r="H30" s="76">
        <v>-15</v>
      </c>
      <c r="I30" s="76">
        <v>-9</v>
      </c>
      <c r="J30" s="76">
        <v>-16</v>
      </c>
      <c r="K30" s="76">
        <v>-20</v>
      </c>
      <c r="L30" s="63">
        <v>-16</v>
      </c>
      <c r="M30" s="76">
        <v>-12</v>
      </c>
      <c r="N30" s="76">
        <v>-16</v>
      </c>
      <c r="O30" s="76">
        <v>-16</v>
      </c>
      <c r="P30" s="76">
        <v>-21</v>
      </c>
      <c r="Q30" s="76">
        <v>-21</v>
      </c>
      <c r="R30" s="76">
        <v>-22</v>
      </c>
      <c r="S30" s="76">
        <v>-22</v>
      </c>
      <c r="T30" s="76">
        <v>-32</v>
      </c>
      <c r="U30" s="76">
        <v>-33</v>
      </c>
      <c r="V30" s="76">
        <v>-32</v>
      </c>
      <c r="W30" s="76">
        <v>-28</v>
      </c>
      <c r="X30" s="76">
        <v>-29</v>
      </c>
      <c r="Y30" s="76">
        <v>-36</v>
      </c>
      <c r="Z30" s="76">
        <v>-34</v>
      </c>
      <c r="AA30" s="63">
        <v>-29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79</v>
      </c>
      <c r="D32" s="76">
        <f t="shared" ref="D32:AA32" si="4">D30+D28+D14</f>
        <v>-53</v>
      </c>
      <c r="E32" s="76">
        <f t="shared" si="4"/>
        <v>-98</v>
      </c>
      <c r="F32" s="76">
        <f t="shared" si="4"/>
        <v>-77</v>
      </c>
      <c r="G32" s="76">
        <f t="shared" si="4"/>
        <v>-75</v>
      </c>
      <c r="H32" s="76">
        <f t="shared" si="4"/>
        <v>-102</v>
      </c>
      <c r="I32" s="76">
        <f t="shared" si="4"/>
        <v>-111</v>
      </c>
      <c r="J32" s="76">
        <f t="shared" si="4"/>
        <v>-128</v>
      </c>
      <c r="K32" s="76">
        <f t="shared" si="4"/>
        <v>-170</v>
      </c>
      <c r="L32" s="63">
        <f t="shared" si="4"/>
        <v>-167</v>
      </c>
      <c r="M32" s="76">
        <f t="shared" si="4"/>
        <v>-154</v>
      </c>
      <c r="N32" s="76">
        <f t="shared" si="4"/>
        <v>-203</v>
      </c>
      <c r="O32" s="76">
        <f t="shared" si="4"/>
        <v>-196</v>
      </c>
      <c r="P32" s="76">
        <f t="shared" si="4"/>
        <v>-228</v>
      </c>
      <c r="Q32" s="76">
        <f t="shared" si="4"/>
        <v>-235</v>
      </c>
      <c r="R32" s="76">
        <f t="shared" si="4"/>
        <v>-253</v>
      </c>
      <c r="S32" s="76">
        <f t="shared" si="4"/>
        <v>-249</v>
      </c>
      <c r="T32" s="76">
        <f t="shared" si="4"/>
        <v>-238</v>
      </c>
      <c r="U32" s="76">
        <f t="shared" si="4"/>
        <v>-279</v>
      </c>
      <c r="V32" s="76">
        <f t="shared" si="4"/>
        <v>-272</v>
      </c>
      <c r="W32" s="76">
        <f t="shared" si="4"/>
        <v>-242</v>
      </c>
      <c r="X32" s="76">
        <f t="shared" si="4"/>
        <v>-242</v>
      </c>
      <c r="Y32" s="76">
        <f t="shared" si="4"/>
        <v>-228</v>
      </c>
      <c r="Z32" s="76">
        <f t="shared" si="4"/>
        <v>-213</v>
      </c>
      <c r="AA32" s="63">
        <f t="shared" si="4"/>
        <v>-226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116119</v>
      </c>
      <c r="D34" s="76">
        <v>116066</v>
      </c>
      <c r="E34" s="76">
        <v>115968</v>
      </c>
      <c r="F34" s="76">
        <v>115891</v>
      </c>
      <c r="G34" s="76">
        <v>115816</v>
      </c>
      <c r="H34" s="76">
        <v>115714</v>
      </c>
      <c r="I34" s="76">
        <v>115603</v>
      </c>
      <c r="J34" s="76">
        <v>115475</v>
      </c>
      <c r="K34" s="76">
        <v>115305</v>
      </c>
      <c r="L34" s="63">
        <v>115138</v>
      </c>
      <c r="M34" s="76">
        <v>114984</v>
      </c>
      <c r="N34" s="76">
        <v>114781</v>
      </c>
      <c r="O34" s="76">
        <v>114585</v>
      </c>
      <c r="P34" s="76">
        <v>114357</v>
      </c>
      <c r="Q34" s="76">
        <v>114122</v>
      </c>
      <c r="R34" s="76">
        <v>113869</v>
      </c>
      <c r="S34" s="76">
        <v>113620</v>
      </c>
      <c r="T34" s="76">
        <v>113382</v>
      </c>
      <c r="U34" s="76">
        <v>113103</v>
      </c>
      <c r="V34" s="76">
        <v>112831</v>
      </c>
      <c r="W34" s="76">
        <v>112589</v>
      </c>
      <c r="X34" s="76">
        <v>112347</v>
      </c>
      <c r="Y34" s="76">
        <v>112119</v>
      </c>
      <c r="Z34" s="76">
        <v>111906</v>
      </c>
      <c r="AA34" s="63">
        <v>111680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6.8079972423302311E-4</v>
      </c>
      <c r="D36" s="38">
        <f t="shared" si="5"/>
        <v>-4.5642831922424409E-4</v>
      </c>
      <c r="E36" s="38">
        <f t="shared" si="5"/>
        <v>-8.4434718177588618E-4</v>
      </c>
      <c r="F36" s="38">
        <f t="shared" si="5"/>
        <v>-6.6397626931567332E-4</v>
      </c>
      <c r="G36" s="38">
        <f t="shared" si="5"/>
        <v>-6.4715983122071597E-4</v>
      </c>
      <c r="H36" s="38">
        <f t="shared" si="5"/>
        <v>-8.8070732886647788E-4</v>
      </c>
      <c r="I36" s="38">
        <f t="shared" si="5"/>
        <v>-9.5926162780648843E-4</v>
      </c>
      <c r="J36" s="38">
        <f t="shared" si="5"/>
        <v>-1.1072377014437341E-3</v>
      </c>
      <c r="K36" s="38">
        <f t="shared" si="5"/>
        <v>-1.4721801255683049E-3</v>
      </c>
      <c r="L36" s="39">
        <f t="shared" si="5"/>
        <v>-1.4483326828845238E-3</v>
      </c>
      <c r="M36" s="38">
        <f t="shared" si="5"/>
        <v>-1.3375254042974519E-3</v>
      </c>
      <c r="N36" s="38">
        <f t="shared" si="5"/>
        <v>-1.7654630209420442E-3</v>
      </c>
      <c r="O36" s="38">
        <f t="shared" si="5"/>
        <v>-1.7075996898441379E-3</v>
      </c>
      <c r="P36" s="38">
        <f t="shared" si="5"/>
        <v>-1.9897892394292447E-3</v>
      </c>
      <c r="Q36" s="38">
        <f t="shared" si="5"/>
        <v>-2.0549682135767816E-3</v>
      </c>
      <c r="R36" s="38">
        <f t="shared" si="5"/>
        <v>-2.2169257461313332E-3</v>
      </c>
      <c r="S36" s="38">
        <f t="shared" si="5"/>
        <v>-2.1867233399783964E-3</v>
      </c>
      <c r="T36" s="38">
        <f t="shared" si="5"/>
        <v>-2.0947016370357332E-3</v>
      </c>
      <c r="U36" s="38">
        <f t="shared" si="5"/>
        <v>-2.4607080488966504E-3</v>
      </c>
      <c r="V36" s="38">
        <f t="shared" si="5"/>
        <v>-2.4048875803471172E-3</v>
      </c>
      <c r="W36" s="38">
        <f t="shared" si="5"/>
        <v>-2.1448006310322517E-3</v>
      </c>
      <c r="X36" s="38">
        <f t="shared" si="5"/>
        <v>-2.1494106884331508E-3</v>
      </c>
      <c r="Y36" s="38">
        <f t="shared" si="5"/>
        <v>-2.0294266869609334E-3</v>
      </c>
      <c r="Z36" s="38">
        <f t="shared" si="5"/>
        <v>-1.8997672116233644E-3</v>
      </c>
      <c r="AA36" s="39">
        <f t="shared" si="5"/>
        <v>-2.0195521241041588E-3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6.8079972423302311E-4</v>
      </c>
      <c r="D37" s="75">
        <f t="shared" si="6"/>
        <v>2.24060668734919E-4</v>
      </c>
      <c r="E37" s="75">
        <f t="shared" si="6"/>
        <v>-6.2047569803516027E-4</v>
      </c>
      <c r="F37" s="75">
        <f t="shared" si="6"/>
        <v>-1.2840399862116512E-3</v>
      </c>
      <c r="G37" s="75">
        <f t="shared" si="6"/>
        <v>-1.9303688383316099E-3</v>
      </c>
      <c r="H37" s="75">
        <f t="shared" si="6"/>
        <v>-2.8093760772147534E-3</v>
      </c>
      <c r="I37" s="75">
        <f t="shared" si="6"/>
        <v>-3.7659427783522923E-3</v>
      </c>
      <c r="J37" s="75">
        <f t="shared" si="6"/>
        <v>-4.8690106859703552E-3</v>
      </c>
      <c r="K37" s="75">
        <f t="shared" si="6"/>
        <v>-6.3340227507755944E-3</v>
      </c>
      <c r="L37" s="77">
        <f t="shared" si="6"/>
        <v>-7.7731816614960356E-3</v>
      </c>
      <c r="M37" s="75">
        <f t="shared" si="6"/>
        <v>-9.1003102378490169E-3</v>
      </c>
      <c r="N37" s="75">
        <f t="shared" si="6"/>
        <v>-1.084970699758704E-2</v>
      </c>
      <c r="O37" s="75">
        <f t="shared" si="6"/>
        <v>-1.2538779731127197E-2</v>
      </c>
      <c r="P37" s="75">
        <f t="shared" si="6"/>
        <v>-1.4503619441571872E-2</v>
      </c>
      <c r="Q37" s="75">
        <f t="shared" si="6"/>
        <v>-1.652878317821441E-2</v>
      </c>
      <c r="R37" s="75">
        <f t="shared" si="6"/>
        <v>-1.8709065839365737E-2</v>
      </c>
      <c r="S37" s="75">
        <f t="shared" si="6"/>
        <v>-2.0854877628404E-2</v>
      </c>
      <c r="T37" s="75">
        <f t="shared" si="6"/>
        <v>-2.2905894519131335E-2</v>
      </c>
      <c r="U37" s="75">
        <f t="shared" si="6"/>
        <v>-2.5310237849017581E-2</v>
      </c>
      <c r="V37" s="75">
        <f t="shared" si="6"/>
        <v>-2.7654257152705964E-2</v>
      </c>
      <c r="W37" s="75">
        <f t="shared" si="6"/>
        <v>-2.9739744915546363E-2</v>
      </c>
      <c r="X37" s="75">
        <f t="shared" si="6"/>
        <v>-3.1825232678386765E-2</v>
      </c>
      <c r="Y37" s="75">
        <f t="shared" si="6"/>
        <v>-3.3790072388831437E-2</v>
      </c>
      <c r="Z37" s="75">
        <f t="shared" si="6"/>
        <v>-3.5625646328852123E-2</v>
      </c>
      <c r="AA37" s="77">
        <f t="shared" si="6"/>
        <v>-3.7573250603240259E-2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96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5" t="s">
        <v>65</v>
      </c>
      <c r="B44" s="85"/>
      <c r="C44" s="3">
        <v>1.5896528457000001</v>
      </c>
      <c r="D44" s="3">
        <v>1.6002181709000001</v>
      </c>
      <c r="E44" s="3">
        <v>1.5860895599</v>
      </c>
      <c r="F44" s="3">
        <v>1.5838243136000001</v>
      </c>
      <c r="G44" s="3">
        <v>1.5817528572999999</v>
      </c>
      <c r="H44" s="3">
        <v>1.5878975797999999</v>
      </c>
      <c r="I44" s="3">
        <v>1.5984845276999999</v>
      </c>
      <c r="J44" s="3">
        <v>1.6097430928000001</v>
      </c>
      <c r="K44" s="3">
        <v>1.6060205811999999</v>
      </c>
      <c r="L44" s="4">
        <v>1.6179327612000001</v>
      </c>
      <c r="M44" s="3">
        <v>1.6251126942</v>
      </c>
      <c r="N44" s="3">
        <v>1.6337608773000001</v>
      </c>
      <c r="O44" s="3">
        <v>1.6393282091000001</v>
      </c>
      <c r="P44" s="3">
        <v>1.6420053213000001</v>
      </c>
      <c r="Q44" s="3">
        <v>1.6496435568000001</v>
      </c>
      <c r="R44" s="3">
        <v>1.6579422239999999</v>
      </c>
      <c r="S44" s="3">
        <v>1.6695142513000001</v>
      </c>
      <c r="T44" s="3">
        <v>1.6713575794</v>
      </c>
      <c r="U44" s="3">
        <v>1.6773234901</v>
      </c>
      <c r="V44" s="3">
        <v>1.681091774</v>
      </c>
      <c r="W44" s="3">
        <v>1.6909494598000001</v>
      </c>
      <c r="X44" s="3">
        <v>1.6963634984</v>
      </c>
      <c r="Y44" s="3">
        <v>1.7009079660999999</v>
      </c>
      <c r="Z44" s="3">
        <v>1.7033565768000001</v>
      </c>
      <c r="AA44" s="4">
        <v>1.7046905798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79.5611620198477</v>
      </c>
      <c r="D47" s="11">
        <v>78.844985324451997</v>
      </c>
      <c r="E47" s="11">
        <v>78.953917374847904</v>
      </c>
      <c r="F47" s="11">
        <v>79.332565430290202</v>
      </c>
      <c r="G47" s="11">
        <v>79.728970851968597</v>
      </c>
      <c r="H47" s="11">
        <v>79.765155815902801</v>
      </c>
      <c r="I47" s="11">
        <v>79.828977670195002</v>
      </c>
      <c r="J47" s="11">
        <v>79.905034167718895</v>
      </c>
      <c r="K47" s="11">
        <v>80.079955390162596</v>
      </c>
      <c r="L47" s="64">
        <v>80.181023746029794</v>
      </c>
      <c r="M47" s="11">
        <v>80.501991968052494</v>
      </c>
      <c r="N47" s="11">
        <v>80.370918937889797</v>
      </c>
      <c r="O47" s="11">
        <v>80.5795885103947</v>
      </c>
      <c r="P47" s="11">
        <v>80.780353149767905</v>
      </c>
      <c r="Q47" s="11">
        <v>80.877102497243996</v>
      </c>
      <c r="R47" s="11">
        <v>80.911617622076406</v>
      </c>
      <c r="S47" s="11">
        <v>81.048813435287897</v>
      </c>
      <c r="T47" s="11">
        <v>81.397200308592403</v>
      </c>
      <c r="U47" s="11">
        <v>81.283760951222305</v>
      </c>
      <c r="V47" s="11">
        <v>81.455587495700996</v>
      </c>
      <c r="W47" s="11">
        <v>81.784710035503394</v>
      </c>
      <c r="X47" s="11">
        <v>81.591896755601994</v>
      </c>
      <c r="Y47" s="11">
        <v>81.758788764830697</v>
      </c>
      <c r="Z47" s="11">
        <v>81.910698067738906</v>
      </c>
      <c r="AA47" s="64">
        <v>82.086708031955993</v>
      </c>
    </row>
    <row r="48" spans="1:27" ht="12.75" customHeight="1" x14ac:dyDescent="0.3">
      <c r="A48" s="6" t="s">
        <v>89</v>
      </c>
      <c r="B48" s="25"/>
      <c r="C48" s="11">
        <v>83.042562824956903</v>
      </c>
      <c r="D48" s="11">
        <v>82.486120114738398</v>
      </c>
      <c r="E48" s="11">
        <v>82.651030894873699</v>
      </c>
      <c r="F48" s="11">
        <v>82.918640339974004</v>
      </c>
      <c r="G48" s="11">
        <v>83.131574705673202</v>
      </c>
      <c r="H48" s="11">
        <v>83.1150448797964</v>
      </c>
      <c r="I48" s="11">
        <v>83.001389961545598</v>
      </c>
      <c r="J48" s="11">
        <v>83.189081568006003</v>
      </c>
      <c r="K48" s="11">
        <v>83.375962431607405</v>
      </c>
      <c r="L48" s="64">
        <v>83.417119197669507</v>
      </c>
      <c r="M48" s="11">
        <v>83.613501433220193</v>
      </c>
      <c r="N48" s="11">
        <v>83.572847249094096</v>
      </c>
      <c r="O48" s="11">
        <v>83.744774411661894</v>
      </c>
      <c r="P48" s="11">
        <v>83.789654845741296</v>
      </c>
      <c r="Q48" s="11">
        <v>83.956052224279603</v>
      </c>
      <c r="R48" s="11">
        <v>84.025961031900906</v>
      </c>
      <c r="S48" s="11">
        <v>84.172279330500501</v>
      </c>
      <c r="T48" s="11">
        <v>84.340937728047507</v>
      </c>
      <c r="U48" s="11">
        <v>84.183271432083799</v>
      </c>
      <c r="V48" s="11">
        <v>84.3984308809803</v>
      </c>
      <c r="W48" s="11">
        <v>84.577530876597194</v>
      </c>
      <c r="X48" s="11">
        <v>84.763496167597197</v>
      </c>
      <c r="Y48" s="11">
        <v>84.955701023137394</v>
      </c>
      <c r="Z48" s="11">
        <v>85.061152229893196</v>
      </c>
      <c r="AA48" s="64">
        <v>84.998719245551797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18007</v>
      </c>
      <c r="C57" s="76">
        <v>17893</v>
      </c>
      <c r="D57" s="76">
        <v>17763</v>
      </c>
      <c r="E57" s="76">
        <v>17667</v>
      </c>
      <c r="F57" s="76">
        <v>17570</v>
      </c>
      <c r="G57" s="76">
        <v>17343</v>
      </c>
      <c r="H57" s="76">
        <v>17167</v>
      </c>
      <c r="I57" s="76">
        <v>17001</v>
      </c>
      <c r="J57" s="76">
        <v>16857</v>
      </c>
      <c r="K57" s="76">
        <v>16660</v>
      </c>
      <c r="L57" s="63">
        <v>16477</v>
      </c>
      <c r="M57" s="76">
        <v>16284</v>
      </c>
      <c r="N57" s="76">
        <v>16140</v>
      </c>
      <c r="O57" s="76">
        <v>16024</v>
      </c>
      <c r="P57" s="76">
        <v>15910</v>
      </c>
      <c r="Q57" s="76">
        <v>15840</v>
      </c>
      <c r="R57" s="76">
        <v>15776</v>
      </c>
      <c r="S57" s="76">
        <v>15712</v>
      </c>
      <c r="T57" s="76">
        <v>15656</v>
      </c>
      <c r="U57" s="76">
        <v>15603</v>
      </c>
      <c r="V57" s="76">
        <v>15554</v>
      </c>
      <c r="W57" s="76">
        <v>15510</v>
      </c>
      <c r="X57" s="76">
        <v>15466</v>
      </c>
      <c r="Y57" s="76">
        <v>15423</v>
      </c>
      <c r="Z57" s="76">
        <v>15390</v>
      </c>
      <c r="AA57" s="63">
        <v>15359</v>
      </c>
    </row>
    <row r="58" spans="1:27" ht="12.75" customHeight="1" x14ac:dyDescent="0.3">
      <c r="A58" s="13" t="s">
        <v>68</v>
      </c>
      <c r="B58" s="76">
        <v>18102</v>
      </c>
      <c r="C58" s="76">
        <v>18028</v>
      </c>
      <c r="D58" s="76">
        <v>17988</v>
      </c>
      <c r="E58" s="76">
        <v>17745</v>
      </c>
      <c r="F58" s="76">
        <v>17525</v>
      </c>
      <c r="G58" s="76">
        <v>17429</v>
      </c>
      <c r="H58" s="76">
        <v>17276</v>
      </c>
      <c r="I58" s="76">
        <v>17208</v>
      </c>
      <c r="J58" s="76">
        <v>17107</v>
      </c>
      <c r="K58" s="76">
        <v>17002</v>
      </c>
      <c r="L58" s="63">
        <v>16945</v>
      </c>
      <c r="M58" s="76">
        <v>16917</v>
      </c>
      <c r="N58" s="76">
        <v>16849</v>
      </c>
      <c r="O58" s="76">
        <v>16780</v>
      </c>
      <c r="P58" s="76">
        <v>16776</v>
      </c>
      <c r="Q58" s="76">
        <v>16702</v>
      </c>
      <c r="R58" s="76">
        <v>16611</v>
      </c>
      <c r="S58" s="76">
        <v>16498</v>
      </c>
      <c r="T58" s="76">
        <v>16417</v>
      </c>
      <c r="U58" s="76">
        <v>16324</v>
      </c>
      <c r="V58" s="76">
        <v>16143</v>
      </c>
      <c r="W58" s="76">
        <v>15977</v>
      </c>
      <c r="X58" s="76">
        <v>15837</v>
      </c>
      <c r="Y58" s="76">
        <v>15698</v>
      </c>
      <c r="Z58" s="76">
        <v>15534</v>
      </c>
      <c r="AA58" s="63">
        <v>15378</v>
      </c>
    </row>
    <row r="59" spans="1:27" ht="12.75" customHeight="1" x14ac:dyDescent="0.3">
      <c r="A59" s="13" t="s">
        <v>69</v>
      </c>
      <c r="B59" s="76">
        <v>19179</v>
      </c>
      <c r="C59" s="76">
        <v>19167</v>
      </c>
      <c r="D59" s="76">
        <v>19196</v>
      </c>
      <c r="E59" s="76">
        <v>19367</v>
      </c>
      <c r="F59" s="76">
        <v>19590</v>
      </c>
      <c r="G59" s="76">
        <v>19802</v>
      </c>
      <c r="H59" s="76">
        <v>19936</v>
      </c>
      <c r="I59" s="76">
        <v>19958</v>
      </c>
      <c r="J59" s="76">
        <v>19997</v>
      </c>
      <c r="K59" s="76">
        <v>19943</v>
      </c>
      <c r="L59" s="63">
        <v>19909</v>
      </c>
      <c r="M59" s="76">
        <v>19897</v>
      </c>
      <c r="N59" s="76">
        <v>19857</v>
      </c>
      <c r="O59" s="76">
        <v>19712</v>
      </c>
      <c r="P59" s="76">
        <v>19484</v>
      </c>
      <c r="Q59" s="76">
        <v>19242</v>
      </c>
      <c r="R59" s="76">
        <v>19073</v>
      </c>
      <c r="S59" s="76">
        <v>18933</v>
      </c>
      <c r="T59" s="76">
        <v>18635</v>
      </c>
      <c r="U59" s="76">
        <v>18353</v>
      </c>
      <c r="V59" s="76">
        <v>18211</v>
      </c>
      <c r="W59" s="76">
        <v>18077</v>
      </c>
      <c r="X59" s="76">
        <v>18007</v>
      </c>
      <c r="Y59" s="76">
        <v>17936</v>
      </c>
      <c r="Z59" s="76">
        <v>17835</v>
      </c>
      <c r="AA59" s="63">
        <v>17788</v>
      </c>
    </row>
    <row r="60" spans="1:27" ht="12.75" customHeight="1" x14ac:dyDescent="0.3">
      <c r="A60" s="13" t="s">
        <v>70</v>
      </c>
      <c r="B60" s="76">
        <v>25725</v>
      </c>
      <c r="C60" s="76">
        <v>25440</v>
      </c>
      <c r="D60" s="76">
        <v>24997</v>
      </c>
      <c r="E60" s="76">
        <v>24614</v>
      </c>
      <c r="F60" s="76">
        <v>23991</v>
      </c>
      <c r="G60" s="76">
        <v>23428</v>
      </c>
      <c r="H60" s="76">
        <v>23010</v>
      </c>
      <c r="I60" s="76">
        <v>22575</v>
      </c>
      <c r="J60" s="76">
        <v>22197</v>
      </c>
      <c r="K60" s="76">
        <v>21957</v>
      </c>
      <c r="L60" s="63">
        <v>21748</v>
      </c>
      <c r="M60" s="76">
        <v>21397</v>
      </c>
      <c r="N60" s="76">
        <v>21200</v>
      </c>
      <c r="O60" s="76">
        <v>21083</v>
      </c>
      <c r="P60" s="76">
        <v>21021</v>
      </c>
      <c r="Q60" s="76">
        <v>21014</v>
      </c>
      <c r="R60" s="76">
        <v>21104</v>
      </c>
      <c r="S60" s="76">
        <v>21280</v>
      </c>
      <c r="T60" s="76">
        <v>21569</v>
      </c>
      <c r="U60" s="76">
        <v>21912</v>
      </c>
      <c r="V60" s="76">
        <v>22182</v>
      </c>
      <c r="W60" s="76">
        <v>22357</v>
      </c>
      <c r="X60" s="76">
        <v>22405</v>
      </c>
      <c r="Y60" s="76">
        <v>22449</v>
      </c>
      <c r="Z60" s="76">
        <v>22417</v>
      </c>
      <c r="AA60" s="63">
        <v>22394</v>
      </c>
    </row>
    <row r="61" spans="1:27" ht="12.75" customHeight="1" x14ac:dyDescent="0.3">
      <c r="A61" s="13" t="s">
        <v>71</v>
      </c>
      <c r="B61" s="76">
        <v>22854</v>
      </c>
      <c r="C61" s="76">
        <v>23044</v>
      </c>
      <c r="D61" s="76">
        <v>23315</v>
      </c>
      <c r="E61" s="76">
        <v>23525</v>
      </c>
      <c r="F61" s="76">
        <v>23438</v>
      </c>
      <c r="G61" s="76">
        <v>23460</v>
      </c>
      <c r="H61" s="76">
        <v>23532</v>
      </c>
      <c r="I61" s="76">
        <v>23737</v>
      </c>
      <c r="J61" s="76">
        <v>23908</v>
      </c>
      <c r="K61" s="76">
        <v>24170</v>
      </c>
      <c r="L61" s="63">
        <v>24195</v>
      </c>
      <c r="M61" s="76">
        <v>24407</v>
      </c>
      <c r="N61" s="76">
        <v>24515</v>
      </c>
      <c r="O61" s="76">
        <v>24574</v>
      </c>
      <c r="P61" s="76">
        <v>24529</v>
      </c>
      <c r="Q61" s="76">
        <v>24487</v>
      </c>
      <c r="R61" s="76">
        <v>24208</v>
      </c>
      <c r="S61" s="76">
        <v>23805</v>
      </c>
      <c r="T61" s="76">
        <v>23450</v>
      </c>
      <c r="U61" s="76">
        <v>22890</v>
      </c>
      <c r="V61" s="76">
        <v>22396</v>
      </c>
      <c r="W61" s="76">
        <v>22032</v>
      </c>
      <c r="X61" s="76">
        <v>21667</v>
      </c>
      <c r="Y61" s="76">
        <v>21374</v>
      </c>
      <c r="Z61" s="76">
        <v>21219</v>
      </c>
      <c r="AA61" s="63">
        <v>21086</v>
      </c>
    </row>
    <row r="62" spans="1:27" ht="12.75" customHeight="1" x14ac:dyDescent="0.3">
      <c r="A62" s="13" t="s">
        <v>72</v>
      </c>
      <c r="B62" s="76">
        <v>12173</v>
      </c>
      <c r="C62" s="76">
        <v>12547</v>
      </c>
      <c r="D62" s="76">
        <v>12807</v>
      </c>
      <c r="E62" s="76">
        <v>13050</v>
      </c>
      <c r="F62" s="76">
        <v>13777</v>
      </c>
      <c r="G62" s="76">
        <v>14354</v>
      </c>
      <c r="H62" s="76">
        <v>14793</v>
      </c>
      <c r="I62" s="76">
        <v>15124</v>
      </c>
      <c r="J62" s="76">
        <v>15409</v>
      </c>
      <c r="K62" s="76">
        <v>15573</v>
      </c>
      <c r="L62" s="63">
        <v>15864</v>
      </c>
      <c r="M62" s="76">
        <v>16082</v>
      </c>
      <c r="N62" s="76">
        <v>16220</v>
      </c>
      <c r="O62" s="76">
        <v>16412</v>
      </c>
      <c r="P62" s="76">
        <v>16637</v>
      </c>
      <c r="Q62" s="76">
        <v>16837</v>
      </c>
      <c r="R62" s="76">
        <v>17097</v>
      </c>
      <c r="S62" s="76">
        <v>17392</v>
      </c>
      <c r="T62" s="76">
        <v>17655</v>
      </c>
      <c r="U62" s="76">
        <v>18021</v>
      </c>
      <c r="V62" s="76">
        <v>18345</v>
      </c>
      <c r="W62" s="76">
        <v>18636</v>
      </c>
      <c r="X62" s="76">
        <v>18965</v>
      </c>
      <c r="Y62" s="76">
        <v>19239</v>
      </c>
      <c r="Z62" s="76">
        <v>19511</v>
      </c>
      <c r="AA62" s="63">
        <v>19675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116040</v>
      </c>
      <c r="C64" s="76">
        <f t="shared" ref="C64:AA64" si="7">SUM(C57:C62)</f>
        <v>116119</v>
      </c>
      <c r="D64" s="76">
        <f t="shared" si="7"/>
        <v>116066</v>
      </c>
      <c r="E64" s="76">
        <f t="shared" si="7"/>
        <v>115968</v>
      </c>
      <c r="F64" s="76">
        <f t="shared" si="7"/>
        <v>115891</v>
      </c>
      <c r="G64" s="76">
        <f t="shared" si="7"/>
        <v>115816</v>
      </c>
      <c r="H64" s="76">
        <f t="shared" si="7"/>
        <v>115714</v>
      </c>
      <c r="I64" s="76">
        <f t="shared" si="7"/>
        <v>115603</v>
      </c>
      <c r="J64" s="76">
        <f t="shared" si="7"/>
        <v>115475</v>
      </c>
      <c r="K64" s="76">
        <f t="shared" si="7"/>
        <v>115305</v>
      </c>
      <c r="L64" s="63">
        <f t="shared" si="7"/>
        <v>115138</v>
      </c>
      <c r="M64" s="76">
        <f t="shared" si="7"/>
        <v>114984</v>
      </c>
      <c r="N64" s="76">
        <f t="shared" si="7"/>
        <v>114781</v>
      </c>
      <c r="O64" s="76">
        <f t="shared" si="7"/>
        <v>114585</v>
      </c>
      <c r="P64" s="76">
        <f t="shared" si="7"/>
        <v>114357</v>
      </c>
      <c r="Q64" s="76">
        <f t="shared" si="7"/>
        <v>114122</v>
      </c>
      <c r="R64" s="76">
        <f t="shared" si="7"/>
        <v>113869</v>
      </c>
      <c r="S64" s="76">
        <f t="shared" si="7"/>
        <v>113620</v>
      </c>
      <c r="T64" s="76">
        <f t="shared" si="7"/>
        <v>113382</v>
      </c>
      <c r="U64" s="76">
        <f t="shared" si="7"/>
        <v>113103</v>
      </c>
      <c r="V64" s="76">
        <f t="shared" si="7"/>
        <v>112831</v>
      </c>
      <c r="W64" s="76">
        <f t="shared" si="7"/>
        <v>112589</v>
      </c>
      <c r="X64" s="76">
        <f t="shared" si="7"/>
        <v>112347</v>
      </c>
      <c r="Y64" s="76">
        <f t="shared" si="7"/>
        <v>112119</v>
      </c>
      <c r="Z64" s="76">
        <f t="shared" si="7"/>
        <v>111906</v>
      </c>
      <c r="AA64" s="63">
        <f t="shared" si="7"/>
        <v>111680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0.15517924853498793</v>
      </c>
      <c r="C67" s="38">
        <f t="shared" ref="C67:AA72" si="8">C57/C$64</f>
        <v>0.15409192294112076</v>
      </c>
      <c r="D67" s="38">
        <f t="shared" si="8"/>
        <v>0.15304223459066393</v>
      </c>
      <c r="E67" s="38">
        <f t="shared" si="8"/>
        <v>0.15234375</v>
      </c>
      <c r="F67" s="38">
        <f t="shared" si="8"/>
        <v>0.15160797646063973</v>
      </c>
      <c r="G67" s="38">
        <f t="shared" si="8"/>
        <v>0.14974614906403261</v>
      </c>
      <c r="H67" s="38">
        <f t="shared" si="8"/>
        <v>0.14835715643742331</v>
      </c>
      <c r="I67" s="38">
        <f t="shared" si="8"/>
        <v>0.14706365751753847</v>
      </c>
      <c r="J67" s="38">
        <f t="shared" si="8"/>
        <v>0.14597964927473478</v>
      </c>
      <c r="K67" s="38">
        <f t="shared" si="8"/>
        <v>0.14448636225662373</v>
      </c>
      <c r="L67" s="39">
        <f t="shared" si="8"/>
        <v>0.14310653302992929</v>
      </c>
      <c r="M67" s="38">
        <f t="shared" si="8"/>
        <v>0.14161970361093718</v>
      </c>
      <c r="N67" s="38">
        <f t="shared" si="8"/>
        <v>0.14061560711267546</v>
      </c>
      <c r="O67" s="38">
        <f t="shared" si="8"/>
        <v>0.13984378409041323</v>
      </c>
      <c r="P67" s="38">
        <f t="shared" si="8"/>
        <v>0.13912572033194295</v>
      </c>
      <c r="Q67" s="38">
        <f t="shared" si="8"/>
        <v>0.13879882932300522</v>
      </c>
      <c r="R67" s="38">
        <f t="shared" si="8"/>
        <v>0.13854517032730593</v>
      </c>
      <c r="S67" s="38">
        <f t="shared" si="8"/>
        <v>0.1382855131138884</v>
      </c>
      <c r="T67" s="38">
        <f t="shared" si="8"/>
        <v>0.13808188248575612</v>
      </c>
      <c r="U67" s="38">
        <f t="shared" si="8"/>
        <v>0.13795390042704436</v>
      </c>
      <c r="V67" s="38">
        <f t="shared" si="8"/>
        <v>0.13785218601270927</v>
      </c>
      <c r="W67" s="38">
        <f t="shared" si="8"/>
        <v>0.13775768503139738</v>
      </c>
      <c r="X67" s="38">
        <f t="shared" si="8"/>
        <v>0.13766277693218332</v>
      </c>
      <c r="Y67" s="38">
        <f t="shared" si="8"/>
        <v>0.13755920049233403</v>
      </c>
      <c r="Z67" s="38">
        <f t="shared" si="8"/>
        <v>0.13752613800868585</v>
      </c>
      <c r="AA67" s="39">
        <f t="shared" si="8"/>
        <v>0.13752686246418339</v>
      </c>
    </row>
    <row r="68" spans="1:27" ht="12.75" customHeight="1" x14ac:dyDescent="0.3">
      <c r="A68" s="13" t="s">
        <v>68</v>
      </c>
      <c r="B68" s="38">
        <f t="shared" ref="B68:Q72" si="9">B58/B$64</f>
        <v>0.15599793174767321</v>
      </c>
      <c r="C68" s="38">
        <f t="shared" si="9"/>
        <v>0.15525452337688062</v>
      </c>
      <c r="D68" s="38">
        <f t="shared" si="9"/>
        <v>0.15498078679372082</v>
      </c>
      <c r="E68" s="38">
        <f t="shared" si="9"/>
        <v>0.15301634933774835</v>
      </c>
      <c r="F68" s="38">
        <f t="shared" si="9"/>
        <v>0.15121968056190732</v>
      </c>
      <c r="G68" s="38">
        <f t="shared" si="9"/>
        <v>0.15048870622366511</v>
      </c>
      <c r="H68" s="38">
        <f t="shared" si="9"/>
        <v>0.14929913407193598</v>
      </c>
      <c r="I68" s="38">
        <f t="shared" si="9"/>
        <v>0.148854268487842</v>
      </c>
      <c r="J68" s="38">
        <f t="shared" si="9"/>
        <v>0.14814462004762935</v>
      </c>
      <c r="K68" s="38">
        <f t="shared" si="9"/>
        <v>0.14745240882875851</v>
      </c>
      <c r="L68" s="39">
        <f t="shared" si="9"/>
        <v>0.14717122062220986</v>
      </c>
      <c r="M68" s="38">
        <f t="shared" si="9"/>
        <v>0.14712481736589439</v>
      </c>
      <c r="N68" s="38">
        <f t="shared" si="9"/>
        <v>0.14679258762338715</v>
      </c>
      <c r="O68" s="38">
        <f t="shared" si="9"/>
        <v>0.14644150630536282</v>
      </c>
      <c r="P68" s="38">
        <f t="shared" si="9"/>
        <v>0.14669849681261313</v>
      </c>
      <c r="Q68" s="38">
        <f t="shared" si="9"/>
        <v>0.146352149454093</v>
      </c>
      <c r="R68" s="38">
        <f t="shared" si="8"/>
        <v>0.1458781582344624</v>
      </c>
      <c r="S68" s="38">
        <f t="shared" si="8"/>
        <v>0.14520330927653582</v>
      </c>
      <c r="T68" s="38">
        <f t="shared" si="8"/>
        <v>0.14479370623202978</v>
      </c>
      <c r="U68" s="38">
        <f t="shared" si="8"/>
        <v>0.14432862081465567</v>
      </c>
      <c r="V68" s="38">
        <f t="shared" si="8"/>
        <v>0.14307238258989108</v>
      </c>
      <c r="W68" s="38">
        <f t="shared" si="8"/>
        <v>0.14190551474833243</v>
      </c>
      <c r="X68" s="38">
        <f t="shared" si="8"/>
        <v>0.14096504579561536</v>
      </c>
      <c r="Y68" s="38">
        <f t="shared" si="8"/>
        <v>0.14001195158715293</v>
      </c>
      <c r="Z68" s="38">
        <f t="shared" si="8"/>
        <v>0.13881293228245134</v>
      </c>
      <c r="AA68" s="39">
        <f t="shared" si="8"/>
        <v>0.13769699140401145</v>
      </c>
    </row>
    <row r="69" spans="1:27" ht="12.75" customHeight="1" x14ac:dyDescent="0.3">
      <c r="A69" s="13" t="s">
        <v>69</v>
      </c>
      <c r="B69" s="38">
        <f t="shared" si="9"/>
        <v>0.16527921406411583</v>
      </c>
      <c r="C69" s="38">
        <f t="shared" si="8"/>
        <v>0.16506342631266202</v>
      </c>
      <c r="D69" s="38">
        <f t="shared" si="8"/>
        <v>0.16538865817724399</v>
      </c>
      <c r="E69" s="38">
        <f t="shared" si="8"/>
        <v>0.16700296633554085</v>
      </c>
      <c r="F69" s="38">
        <f t="shared" si="8"/>
        <v>0.16903814791485103</v>
      </c>
      <c r="G69" s="38">
        <f t="shared" si="8"/>
        <v>0.17097810319817641</v>
      </c>
      <c r="H69" s="38">
        <f t="shared" si="8"/>
        <v>0.17228684515270409</v>
      </c>
      <c r="I69" s="38">
        <f t="shared" si="8"/>
        <v>0.17264257847979725</v>
      </c>
      <c r="J69" s="38">
        <f t="shared" si="8"/>
        <v>0.17317168218229054</v>
      </c>
      <c r="K69" s="38">
        <f t="shared" si="8"/>
        <v>0.17295867481895841</v>
      </c>
      <c r="L69" s="39">
        <f t="shared" si="8"/>
        <v>0.17291424203998679</v>
      </c>
      <c r="M69" s="38">
        <f t="shared" si="8"/>
        <v>0.17304146663883671</v>
      </c>
      <c r="N69" s="38">
        <f t="shared" si="8"/>
        <v>0.17299901551650534</v>
      </c>
      <c r="O69" s="38">
        <f t="shared" si="8"/>
        <v>0.17202949775275997</v>
      </c>
      <c r="P69" s="38">
        <f t="shared" si="8"/>
        <v>0.17037872626948941</v>
      </c>
      <c r="Q69" s="38">
        <f t="shared" si="8"/>
        <v>0.16860903243896883</v>
      </c>
      <c r="R69" s="38">
        <f t="shared" si="8"/>
        <v>0.16749949503376688</v>
      </c>
      <c r="S69" s="38">
        <f t="shared" si="8"/>
        <v>0.16663439535293081</v>
      </c>
      <c r="T69" s="38">
        <f t="shared" si="8"/>
        <v>0.1643558942336526</v>
      </c>
      <c r="U69" s="38">
        <f t="shared" si="8"/>
        <v>0.16226802118423031</v>
      </c>
      <c r="V69" s="38">
        <f t="shared" si="8"/>
        <v>0.16140067889143941</v>
      </c>
      <c r="W69" s="38">
        <f t="shared" si="8"/>
        <v>0.1605574256810168</v>
      </c>
      <c r="X69" s="38">
        <f t="shared" si="8"/>
        <v>0.16028020329870846</v>
      </c>
      <c r="Y69" s="38">
        <f t="shared" si="8"/>
        <v>0.15997288595153364</v>
      </c>
      <c r="Z69" s="38">
        <f t="shared" si="8"/>
        <v>0.15937483244866227</v>
      </c>
      <c r="AA69" s="39">
        <f t="shared" si="8"/>
        <v>0.15927650429799428</v>
      </c>
    </row>
    <row r="70" spans="1:27" ht="12.75" customHeight="1" x14ac:dyDescent="0.3">
      <c r="A70" s="13" t="s">
        <v>70</v>
      </c>
      <c r="B70" s="38">
        <f t="shared" si="9"/>
        <v>0.2216907962771458</v>
      </c>
      <c r="C70" s="38">
        <f t="shared" si="8"/>
        <v>0.21908559322763715</v>
      </c>
      <c r="D70" s="38">
        <f t="shared" si="8"/>
        <v>0.21536884186583496</v>
      </c>
      <c r="E70" s="38">
        <f t="shared" si="8"/>
        <v>0.212248206401766</v>
      </c>
      <c r="F70" s="38">
        <f t="shared" si="8"/>
        <v>0.20701348681088264</v>
      </c>
      <c r="G70" s="38">
        <f t="shared" si="8"/>
        <v>0.20228638530082199</v>
      </c>
      <c r="H70" s="38">
        <f t="shared" si="8"/>
        <v>0.19885234284529096</v>
      </c>
      <c r="I70" s="38">
        <f t="shared" si="8"/>
        <v>0.19528039929759608</v>
      </c>
      <c r="J70" s="38">
        <f t="shared" si="8"/>
        <v>0.19222342498376271</v>
      </c>
      <c r="K70" s="38">
        <f t="shared" si="8"/>
        <v>0.19042539352152985</v>
      </c>
      <c r="L70" s="39">
        <f t="shared" si="8"/>
        <v>0.18888637982247389</v>
      </c>
      <c r="M70" s="38">
        <f t="shared" si="8"/>
        <v>0.18608675989702916</v>
      </c>
      <c r="N70" s="38">
        <f t="shared" si="8"/>
        <v>0.1846995582892639</v>
      </c>
      <c r="O70" s="38">
        <f t="shared" si="8"/>
        <v>0.18399441462669633</v>
      </c>
      <c r="P70" s="38">
        <f t="shared" si="8"/>
        <v>0.18381909284084053</v>
      </c>
      <c r="Q70" s="38">
        <f t="shared" si="8"/>
        <v>0.18413627521424442</v>
      </c>
      <c r="R70" s="38">
        <f t="shared" si="8"/>
        <v>0.18533578058997621</v>
      </c>
      <c r="S70" s="38">
        <f t="shared" si="8"/>
        <v>0.18729096989966554</v>
      </c>
      <c r="T70" s="38">
        <f t="shared" si="8"/>
        <v>0.19023301758656577</v>
      </c>
      <c r="U70" s="38">
        <f t="shared" si="8"/>
        <v>0.19373491419325747</v>
      </c>
      <c r="V70" s="38">
        <f t="shared" si="8"/>
        <v>0.19659490742792318</v>
      </c>
      <c r="W70" s="38">
        <f t="shared" si="8"/>
        <v>0.19857179653429732</v>
      </c>
      <c r="X70" s="38">
        <f t="shared" si="8"/>
        <v>0.19942677597087594</v>
      </c>
      <c r="Y70" s="38">
        <f t="shared" si="8"/>
        <v>0.20022476119123431</v>
      </c>
      <c r="Z70" s="38">
        <f t="shared" si="8"/>
        <v>0.20031991135417226</v>
      </c>
      <c r="AA70" s="39">
        <f t="shared" si="8"/>
        <v>0.20051934097421203</v>
      </c>
    </row>
    <row r="71" spans="1:27" ht="12.75" customHeight="1" x14ac:dyDescent="0.3">
      <c r="A71" s="13" t="s">
        <v>71</v>
      </c>
      <c r="B71" s="38">
        <f t="shared" si="9"/>
        <v>0.19694932781799379</v>
      </c>
      <c r="C71" s="38">
        <f t="shared" si="8"/>
        <v>0.19845158845666946</v>
      </c>
      <c r="D71" s="38">
        <f t="shared" si="8"/>
        <v>0.20087708717453862</v>
      </c>
      <c r="E71" s="38">
        <f t="shared" si="8"/>
        <v>0.20285768487858719</v>
      </c>
      <c r="F71" s="38">
        <f t="shared" si="8"/>
        <v>0.20224176165534857</v>
      </c>
      <c r="G71" s="38">
        <f t="shared" si="8"/>
        <v>0.20256268563928992</v>
      </c>
      <c r="H71" s="38">
        <f t="shared" si="8"/>
        <v>0.20336346509497555</v>
      </c>
      <c r="I71" s="38">
        <f t="shared" si="8"/>
        <v>0.20533204155601498</v>
      </c>
      <c r="J71" s="38">
        <f t="shared" si="8"/>
        <v>0.20704048495345312</v>
      </c>
      <c r="K71" s="38">
        <f t="shared" si="8"/>
        <v>0.20961796973244873</v>
      </c>
      <c r="L71" s="39">
        <f t="shared" si="8"/>
        <v>0.21013913738296652</v>
      </c>
      <c r="M71" s="38">
        <f t="shared" si="8"/>
        <v>0.21226431503513532</v>
      </c>
      <c r="N71" s="38">
        <f t="shared" si="8"/>
        <v>0.21358064488025022</v>
      </c>
      <c r="O71" s="38">
        <f t="shared" si="8"/>
        <v>0.21446088056900992</v>
      </c>
      <c r="P71" s="38">
        <f t="shared" si="8"/>
        <v>0.21449495876946753</v>
      </c>
      <c r="Q71" s="38">
        <f t="shared" si="8"/>
        <v>0.21456861954750181</v>
      </c>
      <c r="R71" s="38">
        <f t="shared" si="8"/>
        <v>0.21259517515741774</v>
      </c>
      <c r="S71" s="38">
        <f t="shared" si="8"/>
        <v>0.20951417004048584</v>
      </c>
      <c r="T71" s="38">
        <f t="shared" si="8"/>
        <v>0.20682295249686899</v>
      </c>
      <c r="U71" s="38">
        <f t="shared" si="8"/>
        <v>0.20238189968435852</v>
      </c>
      <c r="V71" s="38">
        <f t="shared" si="8"/>
        <v>0.19849154930825749</v>
      </c>
      <c r="W71" s="38">
        <f t="shared" si="8"/>
        <v>0.1956851912709057</v>
      </c>
      <c r="X71" s="38">
        <f t="shared" si="8"/>
        <v>0.19285784222097607</v>
      </c>
      <c r="Y71" s="38">
        <f t="shared" si="8"/>
        <v>0.19063673418421498</v>
      </c>
      <c r="Z71" s="38">
        <f t="shared" si="8"/>
        <v>0.1896144978821511</v>
      </c>
      <c r="AA71" s="39">
        <f t="shared" si="8"/>
        <v>0.18880730659025788</v>
      </c>
    </row>
    <row r="72" spans="1:27" ht="12.75" customHeight="1" x14ac:dyDescent="0.3">
      <c r="A72" s="13" t="s">
        <v>72</v>
      </c>
      <c r="B72" s="38">
        <f t="shared" si="9"/>
        <v>0.10490348155808342</v>
      </c>
      <c r="C72" s="38">
        <f t="shared" si="8"/>
        <v>0.10805294568503002</v>
      </c>
      <c r="D72" s="38">
        <f t="shared" si="8"/>
        <v>0.11034239139799769</v>
      </c>
      <c r="E72" s="38">
        <f t="shared" si="8"/>
        <v>0.11253104304635761</v>
      </c>
      <c r="F72" s="38">
        <f t="shared" si="8"/>
        <v>0.11887894659637073</v>
      </c>
      <c r="G72" s="38">
        <f t="shared" si="8"/>
        <v>0.12393797057401396</v>
      </c>
      <c r="H72" s="38">
        <f t="shared" si="8"/>
        <v>0.12784105639767013</v>
      </c>
      <c r="I72" s="38">
        <f t="shared" si="8"/>
        <v>0.13082705466121122</v>
      </c>
      <c r="J72" s="38">
        <f t="shared" si="8"/>
        <v>0.13344013855812947</v>
      </c>
      <c r="K72" s="38">
        <f t="shared" si="8"/>
        <v>0.13505919084168075</v>
      </c>
      <c r="L72" s="39">
        <f t="shared" si="8"/>
        <v>0.1377824871024336</v>
      </c>
      <c r="M72" s="38">
        <f t="shared" si="8"/>
        <v>0.13986293745216727</v>
      </c>
      <c r="N72" s="38">
        <f t="shared" si="8"/>
        <v>0.14131258657791795</v>
      </c>
      <c r="O72" s="38">
        <f t="shared" si="8"/>
        <v>0.14322991665575774</v>
      </c>
      <c r="P72" s="38">
        <f t="shared" si="8"/>
        <v>0.14548300497564645</v>
      </c>
      <c r="Q72" s="38">
        <f t="shared" si="8"/>
        <v>0.14753509402218679</v>
      </c>
      <c r="R72" s="38">
        <f t="shared" si="8"/>
        <v>0.15014622065707084</v>
      </c>
      <c r="S72" s="38">
        <f t="shared" si="8"/>
        <v>0.15307164231649356</v>
      </c>
      <c r="T72" s="38">
        <f t="shared" si="8"/>
        <v>0.15571254696512674</v>
      </c>
      <c r="U72" s="38">
        <f t="shared" si="8"/>
        <v>0.15933264369645367</v>
      </c>
      <c r="V72" s="38">
        <f t="shared" si="8"/>
        <v>0.16258829576977959</v>
      </c>
      <c r="W72" s="38">
        <f t="shared" si="8"/>
        <v>0.1655223867340504</v>
      </c>
      <c r="X72" s="38">
        <f t="shared" si="8"/>
        <v>0.1688073557816408</v>
      </c>
      <c r="Y72" s="38">
        <f t="shared" si="8"/>
        <v>0.17159446659353009</v>
      </c>
      <c r="Z72" s="38">
        <f t="shared" si="8"/>
        <v>0.17435168802387718</v>
      </c>
      <c r="AA72" s="39">
        <f t="shared" si="8"/>
        <v>0.17617299426934097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0.99999999999999978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19253</v>
      </c>
      <c r="C83" s="76">
        <v>19153</v>
      </c>
      <c r="D83" s="76">
        <v>19037</v>
      </c>
      <c r="E83" s="76">
        <v>18884</v>
      </c>
      <c r="F83" s="76">
        <v>18785</v>
      </c>
      <c r="G83" s="76">
        <v>18678</v>
      </c>
      <c r="H83" s="76">
        <v>18456</v>
      </c>
      <c r="I83" s="76">
        <v>18283</v>
      </c>
      <c r="J83" s="76">
        <v>18112</v>
      </c>
      <c r="K83" s="76">
        <v>17957</v>
      </c>
      <c r="L83" s="63">
        <v>17760</v>
      </c>
      <c r="M83" s="76">
        <v>17568</v>
      </c>
      <c r="N83" s="76">
        <v>17370</v>
      </c>
      <c r="O83" s="76">
        <v>17219</v>
      </c>
      <c r="P83" s="76">
        <v>17099</v>
      </c>
      <c r="Q83" s="76">
        <v>16981</v>
      </c>
      <c r="R83" s="76">
        <v>16907</v>
      </c>
      <c r="S83" s="76">
        <v>16842</v>
      </c>
      <c r="T83" s="76">
        <v>16774</v>
      </c>
      <c r="U83" s="76">
        <v>16717</v>
      </c>
      <c r="V83" s="76">
        <v>16663</v>
      </c>
      <c r="W83" s="76">
        <v>16617</v>
      </c>
      <c r="X83" s="76">
        <v>16573</v>
      </c>
      <c r="Y83" s="76">
        <v>16530</v>
      </c>
      <c r="Z83" s="76">
        <v>16487</v>
      </c>
      <c r="AA83" s="63">
        <v>16454</v>
      </c>
    </row>
    <row r="84" spans="1:27" ht="12.75" customHeight="1" x14ac:dyDescent="0.3">
      <c r="A84" s="32" t="s">
        <v>77</v>
      </c>
      <c r="B84" s="76">
        <v>69286.625799999994</v>
      </c>
      <c r="C84" s="76">
        <v>69856.259860000006</v>
      </c>
      <c r="D84" s="76">
        <v>70354.50705</v>
      </c>
      <c r="E84" s="76">
        <v>70277</v>
      </c>
      <c r="F84" s="76">
        <v>69971</v>
      </c>
      <c r="G84" s="76">
        <v>69628</v>
      </c>
      <c r="H84" s="76">
        <v>69420</v>
      </c>
      <c r="I84" s="76">
        <v>69075</v>
      </c>
      <c r="J84" s="76">
        <v>68929.190470000001</v>
      </c>
      <c r="K84" s="76">
        <v>69347.824544999996</v>
      </c>
      <c r="L84" s="63">
        <v>69590</v>
      </c>
      <c r="M84" s="76">
        <v>69093</v>
      </c>
      <c r="N84" s="76">
        <v>68633</v>
      </c>
      <c r="O84" s="76">
        <v>68177</v>
      </c>
      <c r="P84" s="76">
        <v>67636</v>
      </c>
      <c r="Q84" s="76">
        <v>67167</v>
      </c>
      <c r="R84" s="76">
        <v>66670</v>
      </c>
      <c r="S84" s="76">
        <v>66272</v>
      </c>
      <c r="T84" s="76">
        <v>65783</v>
      </c>
      <c r="U84" s="76">
        <v>65410</v>
      </c>
      <c r="V84" s="76">
        <v>65042</v>
      </c>
      <c r="W84" s="76">
        <v>64743</v>
      </c>
      <c r="X84" s="76">
        <v>64447</v>
      </c>
      <c r="Y84" s="76">
        <v>64310</v>
      </c>
      <c r="Z84" s="76">
        <v>64247</v>
      </c>
      <c r="AA84" s="63">
        <v>64178</v>
      </c>
    </row>
    <row r="85" spans="1:27" ht="12.75" customHeight="1" x14ac:dyDescent="0.3">
      <c r="A85" s="13" t="s">
        <v>78</v>
      </c>
      <c r="B85" s="76">
        <v>27500.374199999998</v>
      </c>
      <c r="C85" s="76">
        <v>27109.740140000002</v>
      </c>
      <c r="D85" s="76">
        <v>26674.49295</v>
      </c>
      <c r="E85" s="76">
        <v>26807</v>
      </c>
      <c r="F85" s="76">
        <v>27135</v>
      </c>
      <c r="G85" s="76">
        <v>27510</v>
      </c>
      <c r="H85" s="76">
        <v>27838</v>
      </c>
      <c r="I85" s="76">
        <v>28245</v>
      </c>
      <c r="J85" s="76">
        <v>28433.809529999999</v>
      </c>
      <c r="K85" s="76">
        <v>28000.175455000001</v>
      </c>
      <c r="L85" s="63">
        <v>27788</v>
      </c>
      <c r="M85" s="76">
        <v>28323</v>
      </c>
      <c r="N85" s="76">
        <v>28778</v>
      </c>
      <c r="O85" s="76">
        <v>29189</v>
      </c>
      <c r="P85" s="76">
        <v>29622</v>
      </c>
      <c r="Q85" s="76">
        <v>29974</v>
      </c>
      <c r="R85" s="76">
        <v>30292</v>
      </c>
      <c r="S85" s="76">
        <v>30506</v>
      </c>
      <c r="T85" s="76">
        <v>30825</v>
      </c>
      <c r="U85" s="76">
        <v>30976</v>
      </c>
      <c r="V85" s="76">
        <v>31126</v>
      </c>
      <c r="W85" s="76">
        <v>31229</v>
      </c>
      <c r="X85" s="76">
        <v>31327</v>
      </c>
      <c r="Y85" s="76">
        <v>31279</v>
      </c>
      <c r="Z85" s="76">
        <v>31172</v>
      </c>
      <c r="AA85" s="63">
        <v>31048</v>
      </c>
    </row>
    <row r="86" spans="1:27" ht="12.75" customHeight="1" x14ac:dyDescent="0.3">
      <c r="A86" s="13" t="s">
        <v>91</v>
      </c>
      <c r="B86" s="76">
        <v>69499</v>
      </c>
      <c r="C86" s="76">
        <v>69256</v>
      </c>
      <c r="D86" s="76">
        <v>69034</v>
      </c>
      <c r="E86" s="76">
        <v>68765</v>
      </c>
      <c r="F86" s="76">
        <v>68406</v>
      </c>
      <c r="G86" s="76">
        <v>68075</v>
      </c>
      <c r="H86" s="76">
        <v>67776</v>
      </c>
      <c r="I86" s="76">
        <v>67375</v>
      </c>
      <c r="J86" s="76">
        <v>67021</v>
      </c>
      <c r="K86" s="76">
        <v>66465</v>
      </c>
      <c r="L86" s="63">
        <v>66002</v>
      </c>
      <c r="M86" s="76">
        <v>65589</v>
      </c>
      <c r="N86" s="76">
        <v>65130</v>
      </c>
      <c r="O86" s="76">
        <v>64694</v>
      </c>
      <c r="P86" s="76">
        <v>64224</v>
      </c>
      <c r="Q86" s="76">
        <v>63862</v>
      </c>
      <c r="R86" s="76">
        <v>63355</v>
      </c>
      <c r="S86" s="76">
        <v>62992</v>
      </c>
      <c r="T86" s="76">
        <v>62631</v>
      </c>
      <c r="U86" s="76">
        <v>62308</v>
      </c>
      <c r="V86" s="76">
        <v>62001</v>
      </c>
      <c r="W86" s="76">
        <v>61859</v>
      </c>
      <c r="X86" s="76">
        <v>61784</v>
      </c>
      <c r="Y86" s="76">
        <v>61711</v>
      </c>
      <c r="Z86" s="76">
        <v>61702</v>
      </c>
      <c r="AA86" s="63">
        <v>61671</v>
      </c>
    </row>
    <row r="87" spans="1:27" ht="12.75" customHeight="1" x14ac:dyDescent="0.3">
      <c r="A87" s="13" t="s">
        <v>92</v>
      </c>
      <c r="B87" s="76">
        <v>27288</v>
      </c>
      <c r="C87" s="76">
        <v>27710</v>
      </c>
      <c r="D87" s="76">
        <v>27995</v>
      </c>
      <c r="E87" s="76">
        <v>28319</v>
      </c>
      <c r="F87" s="76">
        <v>28700</v>
      </c>
      <c r="G87" s="76">
        <v>29063</v>
      </c>
      <c r="H87" s="76">
        <v>29482</v>
      </c>
      <c r="I87" s="76">
        <v>29945</v>
      </c>
      <c r="J87" s="76">
        <v>30342</v>
      </c>
      <c r="K87" s="76">
        <v>30883</v>
      </c>
      <c r="L87" s="63">
        <v>31376</v>
      </c>
      <c r="M87" s="76">
        <v>31827</v>
      </c>
      <c r="N87" s="76">
        <v>32281</v>
      </c>
      <c r="O87" s="76">
        <v>32672</v>
      </c>
      <c r="P87" s="76">
        <v>33034</v>
      </c>
      <c r="Q87" s="76">
        <v>33279</v>
      </c>
      <c r="R87" s="76">
        <v>33607</v>
      </c>
      <c r="S87" s="76">
        <v>33786</v>
      </c>
      <c r="T87" s="76">
        <v>33977</v>
      </c>
      <c r="U87" s="76">
        <v>34078</v>
      </c>
      <c r="V87" s="76">
        <v>34167</v>
      </c>
      <c r="W87" s="76">
        <v>34113</v>
      </c>
      <c r="X87" s="76">
        <v>33990</v>
      </c>
      <c r="Y87" s="76">
        <v>33878</v>
      </c>
      <c r="Z87" s="76">
        <v>33717</v>
      </c>
      <c r="AA87" s="63">
        <v>33555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0.16591692519820753</v>
      </c>
      <c r="C90" s="38">
        <f t="shared" ref="C90:AA94" si="11">C83/SUM(C$83:C$85)</f>
        <v>0.16494286034154618</v>
      </c>
      <c r="D90" s="38">
        <f t="shared" si="11"/>
        <v>0.16401874795375046</v>
      </c>
      <c r="E90" s="38">
        <f t="shared" si="11"/>
        <v>0.16283802428256069</v>
      </c>
      <c r="F90" s="38">
        <f t="shared" si="11"/>
        <v>0.16209196572641535</v>
      </c>
      <c r="G90" s="38">
        <f t="shared" si="11"/>
        <v>0.16127305380949092</v>
      </c>
      <c r="H90" s="38">
        <f t="shared" si="11"/>
        <v>0.15949669011528422</v>
      </c>
      <c r="I90" s="38">
        <f t="shared" si="11"/>
        <v>0.15815333512106086</v>
      </c>
      <c r="J90" s="38">
        <f t="shared" si="11"/>
        <v>0.15684780255466552</v>
      </c>
      <c r="K90" s="38">
        <f t="shared" si="11"/>
        <v>0.15573479033866702</v>
      </c>
      <c r="L90" s="39">
        <f t="shared" si="11"/>
        <v>0.15424968298910871</v>
      </c>
      <c r="M90" s="38">
        <f t="shared" si="11"/>
        <v>0.1527864746399499</v>
      </c>
      <c r="N90" s="38">
        <f t="shared" si="11"/>
        <v>0.15133166639077897</v>
      </c>
      <c r="O90" s="38">
        <f t="shared" si="11"/>
        <v>0.15027272330584282</v>
      </c>
      <c r="P90" s="38">
        <f t="shared" si="11"/>
        <v>0.14952298503808251</v>
      </c>
      <c r="Q90" s="38">
        <f t="shared" si="11"/>
        <v>0.14879690156148684</v>
      </c>
      <c r="R90" s="38">
        <f t="shared" si="11"/>
        <v>0.14847763658238852</v>
      </c>
      <c r="S90" s="38">
        <f t="shared" si="11"/>
        <v>0.14823094525611688</v>
      </c>
      <c r="T90" s="38">
        <f t="shared" si="11"/>
        <v>0.1479423541655642</v>
      </c>
      <c r="U90" s="38">
        <f t="shared" si="11"/>
        <v>0.14780332970831897</v>
      </c>
      <c r="V90" s="38">
        <f t="shared" si="11"/>
        <v>0.14768104510285293</v>
      </c>
      <c r="W90" s="38">
        <f t="shared" si="11"/>
        <v>0.14758990665162672</v>
      </c>
      <c r="X90" s="38">
        <f t="shared" si="11"/>
        <v>0.14751617755703311</v>
      </c>
      <c r="Y90" s="38">
        <f t="shared" si="11"/>
        <v>0.14743263853584138</v>
      </c>
      <c r="Z90" s="38">
        <f t="shared" si="11"/>
        <v>0.14732900827480205</v>
      </c>
      <c r="AA90" s="39">
        <f t="shared" si="11"/>
        <v>0.14733166189111749</v>
      </c>
    </row>
    <row r="91" spans="1:27" ht="12.75" customHeight="1" x14ac:dyDescent="0.3">
      <c r="A91" s="13" t="s">
        <v>77</v>
      </c>
      <c r="B91" s="38">
        <f t="shared" ref="B91:Q94" si="12">B84/SUM(B$83:B$85)</f>
        <v>0.59709260427438804</v>
      </c>
      <c r="C91" s="38">
        <f t="shared" si="12"/>
        <v>0.60159198632437416</v>
      </c>
      <c r="D91" s="38">
        <f t="shared" si="12"/>
        <v>0.60615948727448177</v>
      </c>
      <c r="E91" s="38">
        <f t="shared" si="12"/>
        <v>0.60600338024282563</v>
      </c>
      <c r="F91" s="38">
        <f t="shared" si="12"/>
        <v>0.60376560733792961</v>
      </c>
      <c r="G91" s="38">
        <f t="shared" si="12"/>
        <v>0.60119499896387374</v>
      </c>
      <c r="H91" s="38">
        <f t="shared" si="12"/>
        <v>0.59992740722816595</v>
      </c>
      <c r="I91" s="38">
        <f t="shared" si="12"/>
        <v>0.59751909552520266</v>
      </c>
      <c r="J91" s="38">
        <f t="shared" si="12"/>
        <v>0.59691873106733062</v>
      </c>
      <c r="K91" s="38">
        <f t="shared" si="12"/>
        <v>0.6014294657213477</v>
      </c>
      <c r="L91" s="39">
        <f t="shared" si="12"/>
        <v>0.60440514860428352</v>
      </c>
      <c r="M91" s="38">
        <f t="shared" si="12"/>
        <v>0.60089229805886035</v>
      </c>
      <c r="N91" s="38">
        <f t="shared" si="12"/>
        <v>0.59794739547486087</v>
      </c>
      <c r="O91" s="38">
        <f t="shared" si="12"/>
        <v>0.59499061831827904</v>
      </c>
      <c r="P91" s="38">
        <f t="shared" si="12"/>
        <v>0.59144608550416677</v>
      </c>
      <c r="Q91" s="38">
        <f t="shared" si="12"/>
        <v>0.58855435411226587</v>
      </c>
      <c r="R91" s="38">
        <f t="shared" si="11"/>
        <v>0.585497369784577</v>
      </c>
      <c r="S91" s="38">
        <f t="shared" si="11"/>
        <v>0.58327759197324414</v>
      </c>
      <c r="T91" s="38">
        <f t="shared" si="11"/>
        <v>0.58018909527085427</v>
      </c>
      <c r="U91" s="38">
        <f t="shared" si="11"/>
        <v>0.57832241408273877</v>
      </c>
      <c r="V91" s="38">
        <f t="shared" si="11"/>
        <v>0.5764550522462798</v>
      </c>
      <c r="W91" s="38">
        <f t="shared" si="11"/>
        <v>0.57503841405465894</v>
      </c>
      <c r="X91" s="38">
        <f t="shared" si="11"/>
        <v>0.57364237585338285</v>
      </c>
      <c r="Y91" s="38">
        <f t="shared" si="11"/>
        <v>0.57358699239201205</v>
      </c>
      <c r="Z91" s="38">
        <f t="shared" si="11"/>
        <v>0.57411577574035355</v>
      </c>
      <c r="AA91" s="39">
        <f t="shared" si="11"/>
        <v>0.57465974212034387</v>
      </c>
    </row>
    <row r="92" spans="1:27" ht="12.75" customHeight="1" x14ac:dyDescent="0.3">
      <c r="A92" s="13" t="s">
        <v>78</v>
      </c>
      <c r="B92" s="38">
        <f t="shared" si="12"/>
        <v>0.23699047052740432</v>
      </c>
      <c r="C92" s="38">
        <f t="shared" si="11"/>
        <v>0.23346515333407972</v>
      </c>
      <c r="D92" s="38">
        <f t="shared" si="11"/>
        <v>0.22982176477176777</v>
      </c>
      <c r="E92" s="38">
        <f t="shared" si="11"/>
        <v>0.23115859547461368</v>
      </c>
      <c r="F92" s="38">
        <f t="shared" si="11"/>
        <v>0.23414242693565507</v>
      </c>
      <c r="G92" s="38">
        <f t="shared" si="11"/>
        <v>0.23753194722663534</v>
      </c>
      <c r="H92" s="38">
        <f t="shared" si="11"/>
        <v>0.24057590265654977</v>
      </c>
      <c r="I92" s="38">
        <f t="shared" si="11"/>
        <v>0.24432756935373651</v>
      </c>
      <c r="J92" s="38">
        <f t="shared" si="11"/>
        <v>0.24623346637800389</v>
      </c>
      <c r="K92" s="38">
        <f t="shared" si="11"/>
        <v>0.24283574393998525</v>
      </c>
      <c r="L92" s="39">
        <f t="shared" si="11"/>
        <v>0.24134516840660772</v>
      </c>
      <c r="M92" s="38">
        <f t="shared" si="11"/>
        <v>0.24632122730118974</v>
      </c>
      <c r="N92" s="38">
        <f t="shared" si="11"/>
        <v>0.25072093813436019</v>
      </c>
      <c r="O92" s="38">
        <f t="shared" si="11"/>
        <v>0.25473665837587817</v>
      </c>
      <c r="P92" s="38">
        <f t="shared" si="11"/>
        <v>0.25903092945775075</v>
      </c>
      <c r="Q92" s="38">
        <f t="shared" si="11"/>
        <v>0.26264874432624735</v>
      </c>
      <c r="R92" s="38">
        <f t="shared" si="11"/>
        <v>0.26602499363303445</v>
      </c>
      <c r="S92" s="38">
        <f t="shared" si="11"/>
        <v>0.26849146277063896</v>
      </c>
      <c r="T92" s="38">
        <f t="shared" si="11"/>
        <v>0.2718685505635815</v>
      </c>
      <c r="U92" s="38">
        <f t="shared" si="11"/>
        <v>0.27387425620894229</v>
      </c>
      <c r="V92" s="38">
        <f t="shared" si="11"/>
        <v>0.27586390265086724</v>
      </c>
      <c r="W92" s="38">
        <f t="shared" si="11"/>
        <v>0.27737167929371431</v>
      </c>
      <c r="X92" s="38">
        <f t="shared" si="11"/>
        <v>0.27884144658958404</v>
      </c>
      <c r="Y92" s="38">
        <f t="shared" si="11"/>
        <v>0.27898036907214657</v>
      </c>
      <c r="Z92" s="38">
        <f t="shared" si="11"/>
        <v>0.2785552159848444</v>
      </c>
      <c r="AA92" s="39">
        <f t="shared" si="11"/>
        <v>0.27800859598853866</v>
      </c>
    </row>
    <row r="93" spans="1:27" ht="12.75" customHeight="1" x14ac:dyDescent="0.3">
      <c r="A93" s="13" t="s">
        <v>91</v>
      </c>
      <c r="B93" s="38">
        <f t="shared" si="12"/>
        <v>0.59892278524646669</v>
      </c>
      <c r="C93" s="38">
        <f t="shared" si="11"/>
        <v>0.59642263539989149</v>
      </c>
      <c r="D93" s="38">
        <f t="shared" si="11"/>
        <v>0.59478227904812775</v>
      </c>
      <c r="E93" s="38">
        <f t="shared" si="11"/>
        <v>0.59296530077262688</v>
      </c>
      <c r="F93" s="38">
        <f t="shared" si="11"/>
        <v>0.59026153885979071</v>
      </c>
      <c r="G93" s="38">
        <f t="shared" si="11"/>
        <v>0.58778579816260279</v>
      </c>
      <c r="H93" s="38">
        <f t="shared" si="11"/>
        <v>0.58571996474065369</v>
      </c>
      <c r="I93" s="38">
        <f t="shared" si="11"/>
        <v>0.58281359480290307</v>
      </c>
      <c r="J93" s="38">
        <f t="shared" si="11"/>
        <v>0.58039402468066681</v>
      </c>
      <c r="K93" s="38">
        <f t="shared" si="11"/>
        <v>0.57642773513724466</v>
      </c>
      <c r="L93" s="39">
        <f t="shared" si="11"/>
        <v>0.5732425437301325</v>
      </c>
      <c r="M93" s="38">
        <f t="shared" si="11"/>
        <v>0.57041849300772285</v>
      </c>
      <c r="N93" s="38">
        <f t="shared" si="11"/>
        <v>0.56742840714055465</v>
      </c>
      <c r="O93" s="38">
        <f t="shared" si="11"/>
        <v>0.56459396954226115</v>
      </c>
      <c r="P93" s="38">
        <f t="shared" si="11"/>
        <v>0.56160969595214982</v>
      </c>
      <c r="Q93" s="38">
        <f t="shared" si="11"/>
        <v>0.55959411857485852</v>
      </c>
      <c r="R93" s="38">
        <f t="shared" si="11"/>
        <v>0.55638496869209353</v>
      </c>
      <c r="S93" s="38">
        <f t="shared" si="11"/>
        <v>0.55440943495863404</v>
      </c>
      <c r="T93" s="38">
        <f t="shared" si="11"/>
        <v>0.55238926813779965</v>
      </c>
      <c r="U93" s="38">
        <f t="shared" si="11"/>
        <v>0.55089608586863303</v>
      </c>
      <c r="V93" s="38">
        <f t="shared" si="11"/>
        <v>0.54950323935797785</v>
      </c>
      <c r="W93" s="38">
        <f t="shared" si="11"/>
        <v>0.54942312304043917</v>
      </c>
      <c r="X93" s="38">
        <f t="shared" si="11"/>
        <v>0.54993902818944873</v>
      </c>
      <c r="Y93" s="38">
        <f t="shared" si="11"/>
        <v>0.55040626477225096</v>
      </c>
      <c r="Z93" s="38">
        <f t="shared" si="11"/>
        <v>0.55137347416581772</v>
      </c>
      <c r="AA93" s="39">
        <f t="shared" si="11"/>
        <v>0.55221167621776501</v>
      </c>
    </row>
    <row r="94" spans="1:27" ht="12.75" customHeight="1" x14ac:dyDescent="0.3">
      <c r="A94" s="13" t="s">
        <v>92</v>
      </c>
      <c r="B94" s="38">
        <f t="shared" si="12"/>
        <v>0.23516028955532575</v>
      </c>
      <c r="C94" s="38">
        <f t="shared" si="11"/>
        <v>0.23863450425856234</v>
      </c>
      <c r="D94" s="38">
        <f t="shared" si="11"/>
        <v>0.24119897299812176</v>
      </c>
      <c r="E94" s="38">
        <f t="shared" si="11"/>
        <v>0.24419667494481237</v>
      </c>
      <c r="F94" s="38">
        <f t="shared" si="11"/>
        <v>0.24764649541379399</v>
      </c>
      <c r="G94" s="38">
        <f t="shared" si="11"/>
        <v>0.25094114802790635</v>
      </c>
      <c r="H94" s="38">
        <f t="shared" si="11"/>
        <v>0.25478334514406209</v>
      </c>
      <c r="I94" s="38">
        <f t="shared" si="11"/>
        <v>0.2590330700760361</v>
      </c>
      <c r="J94" s="38">
        <f t="shared" si="11"/>
        <v>0.26275817276466767</v>
      </c>
      <c r="K94" s="38">
        <f t="shared" si="11"/>
        <v>0.26783747452408829</v>
      </c>
      <c r="L94" s="39">
        <f t="shared" si="11"/>
        <v>0.27250777328075876</v>
      </c>
      <c r="M94" s="38">
        <f t="shared" si="11"/>
        <v>0.27679503235232727</v>
      </c>
      <c r="N94" s="38">
        <f t="shared" si="11"/>
        <v>0.28123992646866641</v>
      </c>
      <c r="O94" s="38">
        <f t="shared" si="11"/>
        <v>0.285133307151896</v>
      </c>
      <c r="P94" s="38">
        <f t="shared" si="11"/>
        <v>0.28886731900976764</v>
      </c>
      <c r="Q94" s="38">
        <f t="shared" si="11"/>
        <v>0.29160897986365469</v>
      </c>
      <c r="R94" s="38">
        <f t="shared" si="11"/>
        <v>0.29513739472551792</v>
      </c>
      <c r="S94" s="38">
        <f t="shared" si="11"/>
        <v>0.29735961978524905</v>
      </c>
      <c r="T94" s="38">
        <f t="shared" si="11"/>
        <v>0.29966837769663612</v>
      </c>
      <c r="U94" s="38">
        <f t="shared" si="11"/>
        <v>0.30130058442304802</v>
      </c>
      <c r="V94" s="38">
        <f t="shared" si="11"/>
        <v>0.30281571553916919</v>
      </c>
      <c r="W94" s="38">
        <f t="shared" si="11"/>
        <v>0.30298697030793414</v>
      </c>
      <c r="X94" s="38">
        <f t="shared" si="11"/>
        <v>0.3025447942535181</v>
      </c>
      <c r="Y94" s="38">
        <f t="shared" si="11"/>
        <v>0.30216109669190772</v>
      </c>
      <c r="Z94" s="38">
        <f t="shared" si="11"/>
        <v>0.30129751755938017</v>
      </c>
      <c r="AA94" s="39">
        <f t="shared" si="11"/>
        <v>0.30045666189111747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277.874694830355</v>
      </c>
      <c r="C97" s="76">
        <f t="shared" ref="C97:AA97" si="13">C83/(C84/1000)</f>
        <v>274.17728974303543</v>
      </c>
      <c r="D97" s="76">
        <f t="shared" si="13"/>
        <v>270.58678680629038</v>
      </c>
      <c r="E97" s="76">
        <f t="shared" si="13"/>
        <v>268.70811218464075</v>
      </c>
      <c r="F97" s="76">
        <f t="shared" si="13"/>
        <v>268.4683654656929</v>
      </c>
      <c r="G97" s="76">
        <f t="shared" si="13"/>
        <v>268.25415062905728</v>
      </c>
      <c r="H97" s="76">
        <f t="shared" si="13"/>
        <v>265.85998271391531</v>
      </c>
      <c r="I97" s="76">
        <f t="shared" si="13"/>
        <v>264.68331523706115</v>
      </c>
      <c r="J97" s="76">
        <f t="shared" si="13"/>
        <v>262.76240699334591</v>
      </c>
      <c r="K97" s="76">
        <f t="shared" si="13"/>
        <v>258.94107158830417</v>
      </c>
      <c r="L97" s="63">
        <f t="shared" si="13"/>
        <v>255.20908176462135</v>
      </c>
      <c r="M97" s="76">
        <f t="shared" si="13"/>
        <v>254.26598931874429</v>
      </c>
      <c r="N97" s="76">
        <f t="shared" si="13"/>
        <v>253.08525053545671</v>
      </c>
      <c r="O97" s="76">
        <f t="shared" si="13"/>
        <v>252.56318113146659</v>
      </c>
      <c r="P97" s="76">
        <f t="shared" si="13"/>
        <v>252.80915488792951</v>
      </c>
      <c r="Q97" s="76">
        <f t="shared" si="13"/>
        <v>252.81760388285915</v>
      </c>
      <c r="R97" s="76">
        <f t="shared" si="13"/>
        <v>253.59232038398079</v>
      </c>
      <c r="S97" s="76">
        <f t="shared" si="13"/>
        <v>254.13447609850311</v>
      </c>
      <c r="T97" s="76">
        <f t="shared" si="13"/>
        <v>254.98989100527493</v>
      </c>
      <c r="U97" s="76">
        <f t="shared" si="13"/>
        <v>255.57254242470572</v>
      </c>
      <c r="V97" s="76">
        <f t="shared" si="13"/>
        <v>256.18830909258634</v>
      </c>
      <c r="W97" s="76">
        <f t="shared" si="13"/>
        <v>256.66095176312501</v>
      </c>
      <c r="X97" s="76">
        <f t="shared" si="13"/>
        <v>257.15704377240212</v>
      </c>
      <c r="Y97" s="76">
        <f t="shared" si="13"/>
        <v>257.03623075726949</v>
      </c>
      <c r="Z97" s="76">
        <f t="shared" si="13"/>
        <v>256.61898610051833</v>
      </c>
      <c r="AA97" s="63">
        <f t="shared" si="13"/>
        <v>256.3806912025928</v>
      </c>
    </row>
    <row r="98" spans="1:27" ht="12.75" customHeight="1" x14ac:dyDescent="0.3">
      <c r="A98" s="13" t="s">
        <v>78</v>
      </c>
      <c r="B98" s="76">
        <f>B85/(B84/1000)</f>
        <v>396.90739565499234</v>
      </c>
      <c r="C98" s="76">
        <f t="shared" ref="C98:AA98" si="14">C85/(C84/1000)</f>
        <v>388.07889506725729</v>
      </c>
      <c r="D98" s="76">
        <f t="shared" si="14"/>
        <v>379.14405300349557</v>
      </c>
      <c r="E98" s="76">
        <f t="shared" si="14"/>
        <v>381.44769981644066</v>
      </c>
      <c r="F98" s="76">
        <f t="shared" si="14"/>
        <v>387.80351860056305</v>
      </c>
      <c r="G98" s="76">
        <f t="shared" si="14"/>
        <v>395.09967254552765</v>
      </c>
      <c r="H98" s="76">
        <f t="shared" si="14"/>
        <v>401.00835494093923</v>
      </c>
      <c r="I98" s="76">
        <f t="shared" si="14"/>
        <v>408.90336590662321</v>
      </c>
      <c r="J98" s="76">
        <f t="shared" si="14"/>
        <v>412.50752164825184</v>
      </c>
      <c r="K98" s="76">
        <f t="shared" si="14"/>
        <v>403.76429453573718</v>
      </c>
      <c r="L98" s="63">
        <f t="shared" si="14"/>
        <v>399.31024572496045</v>
      </c>
      <c r="M98" s="76">
        <f t="shared" si="14"/>
        <v>409.92575224697146</v>
      </c>
      <c r="N98" s="76">
        <f t="shared" si="14"/>
        <v>419.30266781285974</v>
      </c>
      <c r="O98" s="76">
        <f t="shared" si="14"/>
        <v>428.13558824823616</v>
      </c>
      <c r="P98" s="76">
        <f t="shared" si="14"/>
        <v>437.96203205393579</v>
      </c>
      <c r="Q98" s="76">
        <f t="shared" si="14"/>
        <v>446.26081260142627</v>
      </c>
      <c r="R98" s="76">
        <f t="shared" si="14"/>
        <v>454.35728213589317</v>
      </c>
      <c r="S98" s="76">
        <f t="shared" si="14"/>
        <v>460.31506518590049</v>
      </c>
      <c r="T98" s="76">
        <f t="shared" si="14"/>
        <v>468.58610887311312</v>
      </c>
      <c r="U98" s="76">
        <f t="shared" si="14"/>
        <v>473.56673291545638</v>
      </c>
      <c r="V98" s="76">
        <f t="shared" si="14"/>
        <v>478.55232003935919</v>
      </c>
      <c r="W98" s="76">
        <f t="shared" si="14"/>
        <v>482.35330460435881</v>
      </c>
      <c r="X98" s="76">
        <f t="shared" si="14"/>
        <v>486.08934473288127</v>
      </c>
      <c r="Y98" s="76">
        <f t="shared" si="14"/>
        <v>486.37847924117551</v>
      </c>
      <c r="Z98" s="76">
        <f t="shared" si="14"/>
        <v>485.18996995968683</v>
      </c>
      <c r="AA98" s="63">
        <f t="shared" si="14"/>
        <v>483.77948829817075</v>
      </c>
    </row>
    <row r="99" spans="1:27" ht="12.75" customHeight="1" x14ac:dyDescent="0.3">
      <c r="A99" s="13" t="s">
        <v>80</v>
      </c>
      <c r="B99" s="76">
        <f>SUM(B97:B98)</f>
        <v>674.78209048534734</v>
      </c>
      <c r="C99" s="76">
        <f t="shared" ref="C99:AA99" si="15">SUM(C97:C98)</f>
        <v>662.25618481029278</v>
      </c>
      <c r="D99" s="76">
        <f t="shared" si="15"/>
        <v>649.73083980978595</v>
      </c>
      <c r="E99" s="76">
        <f t="shared" si="15"/>
        <v>650.15581200108136</v>
      </c>
      <c r="F99" s="76">
        <f t="shared" si="15"/>
        <v>656.27188406625601</v>
      </c>
      <c r="G99" s="76">
        <f t="shared" si="15"/>
        <v>663.35382317458493</v>
      </c>
      <c r="H99" s="76">
        <f t="shared" si="15"/>
        <v>666.86833765485449</v>
      </c>
      <c r="I99" s="76">
        <f t="shared" si="15"/>
        <v>673.58668114368436</v>
      </c>
      <c r="J99" s="76">
        <f t="shared" si="15"/>
        <v>675.26992864159774</v>
      </c>
      <c r="K99" s="76">
        <f t="shared" si="15"/>
        <v>662.70536612404135</v>
      </c>
      <c r="L99" s="63">
        <f t="shared" si="15"/>
        <v>654.51932748958177</v>
      </c>
      <c r="M99" s="76">
        <f t="shared" si="15"/>
        <v>664.1917415657158</v>
      </c>
      <c r="N99" s="76">
        <f t="shared" si="15"/>
        <v>672.38791834831648</v>
      </c>
      <c r="O99" s="76">
        <f t="shared" si="15"/>
        <v>680.69876937970275</v>
      </c>
      <c r="P99" s="76">
        <f t="shared" si="15"/>
        <v>690.77118694186527</v>
      </c>
      <c r="Q99" s="76">
        <f t="shared" si="15"/>
        <v>699.07841648428541</v>
      </c>
      <c r="R99" s="76">
        <f t="shared" si="15"/>
        <v>707.94960251987391</v>
      </c>
      <c r="S99" s="76">
        <f t="shared" si="15"/>
        <v>714.44954128440361</v>
      </c>
      <c r="T99" s="76">
        <f t="shared" si="15"/>
        <v>723.57599987838807</v>
      </c>
      <c r="U99" s="76">
        <f t="shared" si="15"/>
        <v>729.13927534016216</v>
      </c>
      <c r="V99" s="76">
        <f t="shared" si="15"/>
        <v>734.74062913194552</v>
      </c>
      <c r="W99" s="76">
        <f t="shared" si="15"/>
        <v>739.01425636748377</v>
      </c>
      <c r="X99" s="76">
        <f t="shared" si="15"/>
        <v>743.24638850528345</v>
      </c>
      <c r="Y99" s="76">
        <f t="shared" si="15"/>
        <v>743.41470999844501</v>
      </c>
      <c r="Z99" s="76">
        <f t="shared" si="15"/>
        <v>741.80895606020522</v>
      </c>
      <c r="AA99" s="63">
        <f t="shared" si="15"/>
        <v>740.16017950076355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2:B32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3:B43"/>
    <mergeCell ref="L51:L52"/>
    <mergeCell ref="AA51:AA52"/>
    <mergeCell ref="C52:H52"/>
    <mergeCell ref="A44:B44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59503</v>
      </c>
      <c r="D10" s="76">
        <v>59532</v>
      </c>
      <c r="E10" s="76">
        <v>59502</v>
      </c>
      <c r="F10" s="76">
        <v>59458</v>
      </c>
      <c r="G10" s="76">
        <v>59426</v>
      </c>
      <c r="H10" s="76">
        <v>59404</v>
      </c>
      <c r="I10" s="76">
        <v>59359</v>
      </c>
      <c r="J10" s="76">
        <v>59303</v>
      </c>
      <c r="K10" s="76">
        <v>59234</v>
      </c>
      <c r="L10" s="63">
        <v>59153</v>
      </c>
      <c r="M10" s="76">
        <v>59069</v>
      </c>
      <c r="N10" s="76">
        <v>58991</v>
      </c>
      <c r="O10" s="76">
        <v>58889</v>
      </c>
      <c r="P10" s="76">
        <v>58792</v>
      </c>
      <c r="Q10" s="76">
        <v>58675</v>
      </c>
      <c r="R10" s="76">
        <v>58559</v>
      </c>
      <c r="S10" s="76">
        <v>58429</v>
      </c>
      <c r="T10" s="76">
        <v>58297</v>
      </c>
      <c r="U10" s="76">
        <v>58173</v>
      </c>
      <c r="V10" s="76">
        <v>58025</v>
      </c>
      <c r="W10" s="76">
        <v>57880</v>
      </c>
      <c r="X10" s="76">
        <v>57746</v>
      </c>
      <c r="Y10" s="76">
        <v>57627</v>
      </c>
      <c r="Z10" s="76">
        <v>57516</v>
      </c>
      <c r="AA10" s="63">
        <v>57407</v>
      </c>
    </row>
    <row r="11" spans="1:27" ht="12.75" customHeight="1" x14ac:dyDescent="0.3">
      <c r="A11" s="6" t="s">
        <v>55</v>
      </c>
      <c r="B11" s="25"/>
      <c r="C11" s="76">
        <v>483</v>
      </c>
      <c r="D11" s="76">
        <v>486</v>
      </c>
      <c r="E11" s="76">
        <v>482</v>
      </c>
      <c r="F11" s="76">
        <v>480</v>
      </c>
      <c r="G11" s="76">
        <v>480</v>
      </c>
      <c r="H11" s="76">
        <v>478</v>
      </c>
      <c r="I11" s="76">
        <v>476</v>
      </c>
      <c r="J11" s="76">
        <v>475</v>
      </c>
      <c r="K11" s="76">
        <v>470</v>
      </c>
      <c r="L11" s="63">
        <v>470</v>
      </c>
      <c r="M11" s="76">
        <v>468</v>
      </c>
      <c r="N11" s="76">
        <v>467</v>
      </c>
      <c r="O11" s="76">
        <v>463</v>
      </c>
      <c r="P11" s="76">
        <v>459</v>
      </c>
      <c r="Q11" s="76">
        <v>459</v>
      </c>
      <c r="R11" s="76">
        <v>455</v>
      </c>
      <c r="S11" s="76">
        <v>458</v>
      </c>
      <c r="T11" s="76">
        <v>454</v>
      </c>
      <c r="U11" s="76">
        <v>454</v>
      </c>
      <c r="V11" s="76">
        <v>452</v>
      </c>
      <c r="W11" s="76">
        <v>454</v>
      </c>
      <c r="X11" s="76">
        <v>454</v>
      </c>
      <c r="Y11" s="76">
        <v>455</v>
      </c>
      <c r="Z11" s="76">
        <v>457</v>
      </c>
      <c r="AA11" s="63">
        <v>456</v>
      </c>
    </row>
    <row r="12" spans="1:27" ht="12.75" customHeight="1" x14ac:dyDescent="0.3">
      <c r="A12" s="6" t="s">
        <v>56</v>
      </c>
      <c r="B12" s="25"/>
      <c r="C12" s="76">
        <v>668</v>
      </c>
      <c r="D12" s="76">
        <v>711</v>
      </c>
      <c r="E12" s="76">
        <v>718</v>
      </c>
      <c r="F12" s="76">
        <v>719</v>
      </c>
      <c r="G12" s="76">
        <v>720</v>
      </c>
      <c r="H12" s="76">
        <v>732</v>
      </c>
      <c r="I12" s="76">
        <v>747</v>
      </c>
      <c r="J12" s="76">
        <v>740</v>
      </c>
      <c r="K12" s="76">
        <v>748</v>
      </c>
      <c r="L12" s="63">
        <v>761</v>
      </c>
      <c r="M12" s="76">
        <v>751</v>
      </c>
      <c r="N12" s="76">
        <v>768</v>
      </c>
      <c r="O12" s="76">
        <v>766</v>
      </c>
      <c r="P12" s="76">
        <v>779</v>
      </c>
      <c r="Q12" s="76">
        <v>783</v>
      </c>
      <c r="R12" s="76">
        <v>792</v>
      </c>
      <c r="S12" s="76">
        <v>795</v>
      </c>
      <c r="T12" s="76">
        <v>791</v>
      </c>
      <c r="U12" s="76">
        <v>813</v>
      </c>
      <c r="V12" s="76">
        <v>811</v>
      </c>
      <c r="W12" s="76">
        <v>807</v>
      </c>
      <c r="X12" s="76">
        <v>796</v>
      </c>
      <c r="Y12" s="76">
        <v>798</v>
      </c>
      <c r="Z12" s="76">
        <v>797</v>
      </c>
      <c r="AA12" s="63">
        <v>811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-185</v>
      </c>
      <c r="D14" s="76">
        <f t="shared" ref="D14:AA14" si="0">D11-D12</f>
        <v>-225</v>
      </c>
      <c r="E14" s="76">
        <f t="shared" si="0"/>
        <v>-236</v>
      </c>
      <c r="F14" s="76">
        <f t="shared" si="0"/>
        <v>-239</v>
      </c>
      <c r="G14" s="76">
        <f t="shared" si="0"/>
        <v>-240</v>
      </c>
      <c r="H14" s="76">
        <f t="shared" si="0"/>
        <v>-254</v>
      </c>
      <c r="I14" s="76">
        <f t="shared" si="0"/>
        <v>-271</v>
      </c>
      <c r="J14" s="76">
        <f t="shared" si="0"/>
        <v>-265</v>
      </c>
      <c r="K14" s="76">
        <f t="shared" si="0"/>
        <v>-278</v>
      </c>
      <c r="L14" s="63">
        <f t="shared" si="0"/>
        <v>-291</v>
      </c>
      <c r="M14" s="76">
        <f t="shared" si="0"/>
        <v>-283</v>
      </c>
      <c r="N14" s="76">
        <f t="shared" si="0"/>
        <v>-301</v>
      </c>
      <c r="O14" s="76">
        <f t="shared" si="0"/>
        <v>-303</v>
      </c>
      <c r="P14" s="76">
        <f t="shared" si="0"/>
        <v>-320</v>
      </c>
      <c r="Q14" s="76">
        <f t="shared" si="0"/>
        <v>-324</v>
      </c>
      <c r="R14" s="76">
        <f t="shared" si="0"/>
        <v>-337</v>
      </c>
      <c r="S14" s="76">
        <f t="shared" si="0"/>
        <v>-337</v>
      </c>
      <c r="T14" s="76">
        <f t="shared" si="0"/>
        <v>-337</v>
      </c>
      <c r="U14" s="76">
        <f t="shared" si="0"/>
        <v>-359</v>
      </c>
      <c r="V14" s="76">
        <f t="shared" si="0"/>
        <v>-359</v>
      </c>
      <c r="W14" s="76">
        <f t="shared" si="0"/>
        <v>-353</v>
      </c>
      <c r="X14" s="76">
        <f t="shared" si="0"/>
        <v>-342</v>
      </c>
      <c r="Y14" s="76">
        <f t="shared" si="0"/>
        <v>-343</v>
      </c>
      <c r="Z14" s="76">
        <f t="shared" si="0"/>
        <v>-340</v>
      </c>
      <c r="AA14" s="63">
        <f t="shared" si="0"/>
        <v>-355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122</v>
      </c>
      <c r="D16" s="76">
        <v>129</v>
      </c>
      <c r="E16" s="76">
        <v>125</v>
      </c>
      <c r="F16" s="76">
        <v>131</v>
      </c>
      <c r="G16" s="76">
        <v>133</v>
      </c>
      <c r="H16" s="76">
        <v>137</v>
      </c>
      <c r="I16" s="76">
        <v>136</v>
      </c>
      <c r="J16" s="76">
        <v>136</v>
      </c>
      <c r="K16" s="76">
        <v>136</v>
      </c>
      <c r="L16" s="63">
        <v>136</v>
      </c>
      <c r="M16" s="76">
        <v>136</v>
      </c>
      <c r="N16" s="76">
        <v>136</v>
      </c>
      <c r="O16" s="76">
        <v>136</v>
      </c>
      <c r="P16" s="76">
        <v>136</v>
      </c>
      <c r="Q16" s="76">
        <v>136</v>
      </c>
      <c r="R16" s="76">
        <v>136</v>
      </c>
      <c r="S16" s="76">
        <v>136</v>
      </c>
      <c r="T16" s="76">
        <v>136</v>
      </c>
      <c r="U16" s="76">
        <v>136</v>
      </c>
      <c r="V16" s="76">
        <v>136</v>
      </c>
      <c r="W16" s="76">
        <v>136</v>
      </c>
      <c r="X16" s="76">
        <v>136</v>
      </c>
      <c r="Y16" s="76">
        <v>136</v>
      </c>
      <c r="Z16" s="76">
        <v>136</v>
      </c>
      <c r="AA16" s="63">
        <v>136</v>
      </c>
    </row>
    <row r="17" spans="1:27" ht="12.75" customHeight="1" x14ac:dyDescent="0.3">
      <c r="A17" s="85" t="s">
        <v>83</v>
      </c>
      <c r="B17" s="85"/>
      <c r="C17" s="76">
        <v>366</v>
      </c>
      <c r="D17" s="76">
        <v>368</v>
      </c>
      <c r="E17" s="76">
        <v>370</v>
      </c>
      <c r="F17" s="76">
        <v>367</v>
      </c>
      <c r="G17" s="76">
        <v>364</v>
      </c>
      <c r="H17" s="76">
        <v>370</v>
      </c>
      <c r="I17" s="76">
        <v>368</v>
      </c>
      <c r="J17" s="76">
        <v>364</v>
      </c>
      <c r="K17" s="76">
        <v>361</v>
      </c>
      <c r="L17" s="63">
        <v>366</v>
      </c>
      <c r="M17" s="76">
        <v>365</v>
      </c>
      <c r="N17" s="76">
        <v>364</v>
      </c>
      <c r="O17" s="76">
        <v>367</v>
      </c>
      <c r="P17" s="76">
        <v>364</v>
      </c>
      <c r="Q17" s="76">
        <v>364</v>
      </c>
      <c r="R17" s="76">
        <v>364</v>
      </c>
      <c r="S17" s="76">
        <v>364</v>
      </c>
      <c r="T17" s="76">
        <v>364</v>
      </c>
      <c r="U17" s="76">
        <v>361</v>
      </c>
      <c r="V17" s="76">
        <v>362</v>
      </c>
      <c r="W17" s="76">
        <v>363</v>
      </c>
      <c r="X17" s="76">
        <v>367</v>
      </c>
      <c r="Y17" s="76">
        <v>368</v>
      </c>
      <c r="Z17" s="76">
        <v>368</v>
      </c>
      <c r="AA17" s="63">
        <v>368</v>
      </c>
    </row>
    <row r="18" spans="1:27" ht="12.75" customHeight="1" x14ac:dyDescent="0.3">
      <c r="A18" s="6" t="s">
        <v>97</v>
      </c>
      <c r="B18" s="6"/>
      <c r="C18" s="76">
        <v>1381</v>
      </c>
      <c r="D18" s="76">
        <v>1353</v>
      </c>
      <c r="E18" s="76">
        <v>1326</v>
      </c>
      <c r="F18" s="76">
        <v>1326</v>
      </c>
      <c r="G18" s="76">
        <v>1335</v>
      </c>
      <c r="H18" s="76">
        <v>1315</v>
      </c>
      <c r="I18" s="76">
        <v>1310</v>
      </c>
      <c r="J18" s="76">
        <v>1306</v>
      </c>
      <c r="K18" s="76">
        <v>1309</v>
      </c>
      <c r="L18" s="63">
        <v>1308</v>
      </c>
      <c r="M18" s="76">
        <v>1305</v>
      </c>
      <c r="N18" s="76">
        <v>1305</v>
      </c>
      <c r="O18" s="76">
        <v>1302</v>
      </c>
      <c r="P18" s="76">
        <v>1303</v>
      </c>
      <c r="Q18" s="76">
        <v>1300</v>
      </c>
      <c r="R18" s="76">
        <v>1298</v>
      </c>
      <c r="S18" s="76">
        <v>1299</v>
      </c>
      <c r="T18" s="76">
        <v>1296</v>
      </c>
      <c r="U18" s="76">
        <v>1297</v>
      </c>
      <c r="V18" s="76">
        <v>1293</v>
      </c>
      <c r="W18" s="76">
        <v>1293</v>
      </c>
      <c r="X18" s="76">
        <v>1291</v>
      </c>
      <c r="Y18" s="76">
        <v>1293</v>
      </c>
      <c r="Z18" s="76">
        <v>1292</v>
      </c>
      <c r="AA18" s="63">
        <v>1293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133</v>
      </c>
      <c r="D20" s="76">
        <v>136</v>
      </c>
      <c r="E20" s="76">
        <v>135</v>
      </c>
      <c r="F20" s="76">
        <v>137</v>
      </c>
      <c r="G20" s="76">
        <v>134</v>
      </c>
      <c r="H20" s="76">
        <v>134</v>
      </c>
      <c r="I20" s="76">
        <v>134</v>
      </c>
      <c r="J20" s="76">
        <v>134</v>
      </c>
      <c r="K20" s="76">
        <v>134</v>
      </c>
      <c r="L20" s="63">
        <v>134</v>
      </c>
      <c r="M20" s="76">
        <v>134</v>
      </c>
      <c r="N20" s="76">
        <v>134</v>
      </c>
      <c r="O20" s="76">
        <v>134</v>
      </c>
      <c r="P20" s="76">
        <v>134</v>
      </c>
      <c r="Q20" s="76">
        <v>134</v>
      </c>
      <c r="R20" s="76">
        <v>134</v>
      </c>
      <c r="S20" s="76">
        <v>134</v>
      </c>
      <c r="T20" s="76">
        <v>134</v>
      </c>
      <c r="U20" s="76">
        <v>134</v>
      </c>
      <c r="V20" s="76">
        <v>134</v>
      </c>
      <c r="W20" s="76">
        <v>134</v>
      </c>
      <c r="X20" s="76">
        <v>134</v>
      </c>
      <c r="Y20" s="76">
        <v>134</v>
      </c>
      <c r="Z20" s="76">
        <v>134</v>
      </c>
      <c r="AA20" s="63">
        <v>134</v>
      </c>
    </row>
    <row r="21" spans="1:27" ht="12.75" customHeight="1" x14ac:dyDescent="0.3">
      <c r="A21" s="85" t="s">
        <v>84</v>
      </c>
      <c r="B21" s="85"/>
      <c r="C21" s="76">
        <v>319</v>
      </c>
      <c r="D21" s="76">
        <v>324</v>
      </c>
      <c r="E21" s="76">
        <v>325</v>
      </c>
      <c r="F21" s="76">
        <v>318</v>
      </c>
      <c r="G21" s="76">
        <v>318</v>
      </c>
      <c r="H21" s="76">
        <v>322</v>
      </c>
      <c r="I21" s="76">
        <v>317</v>
      </c>
      <c r="J21" s="76">
        <v>320</v>
      </c>
      <c r="K21" s="76">
        <v>318</v>
      </c>
      <c r="L21" s="63">
        <v>316</v>
      </c>
      <c r="M21" s="76">
        <v>317</v>
      </c>
      <c r="N21" s="76">
        <v>318</v>
      </c>
      <c r="O21" s="76">
        <v>316</v>
      </c>
      <c r="P21" s="76">
        <v>312</v>
      </c>
      <c r="Q21" s="76">
        <v>312</v>
      </c>
      <c r="R21" s="76">
        <v>312</v>
      </c>
      <c r="S21" s="76">
        <v>312</v>
      </c>
      <c r="T21" s="76">
        <v>306</v>
      </c>
      <c r="U21" s="76">
        <v>308</v>
      </c>
      <c r="V21" s="76">
        <v>306</v>
      </c>
      <c r="W21" s="76">
        <v>308</v>
      </c>
      <c r="X21" s="76">
        <v>305</v>
      </c>
      <c r="Y21" s="76">
        <v>298</v>
      </c>
      <c r="Z21" s="76">
        <v>299</v>
      </c>
      <c r="AA21" s="63">
        <v>299</v>
      </c>
    </row>
    <row r="22" spans="1:27" ht="12.75" customHeight="1" x14ac:dyDescent="0.3">
      <c r="A22" s="6" t="s">
        <v>98</v>
      </c>
      <c r="B22" s="6"/>
      <c r="C22" s="76">
        <v>1194</v>
      </c>
      <c r="D22" s="76">
        <v>1180</v>
      </c>
      <c r="E22" s="76">
        <v>1157</v>
      </c>
      <c r="F22" s="76">
        <v>1149</v>
      </c>
      <c r="G22" s="76">
        <v>1147</v>
      </c>
      <c r="H22" s="76">
        <v>1144</v>
      </c>
      <c r="I22" s="76">
        <v>1139</v>
      </c>
      <c r="J22" s="76">
        <v>1143</v>
      </c>
      <c r="K22" s="76">
        <v>1142</v>
      </c>
      <c r="L22" s="63">
        <v>1138</v>
      </c>
      <c r="M22" s="76">
        <v>1138</v>
      </c>
      <c r="N22" s="76">
        <v>1140</v>
      </c>
      <c r="O22" s="76">
        <v>1136</v>
      </c>
      <c r="P22" s="76">
        <v>1140</v>
      </c>
      <c r="Q22" s="76">
        <v>1131</v>
      </c>
      <c r="R22" s="76">
        <v>1130</v>
      </c>
      <c r="S22" s="76">
        <v>1128</v>
      </c>
      <c r="T22" s="76">
        <v>1122</v>
      </c>
      <c r="U22" s="76">
        <v>1118</v>
      </c>
      <c r="V22" s="76">
        <v>1114</v>
      </c>
      <c r="W22" s="76">
        <v>1111</v>
      </c>
      <c r="X22" s="76">
        <v>1108</v>
      </c>
      <c r="Y22" s="76">
        <v>1109</v>
      </c>
      <c r="Z22" s="76">
        <v>1108</v>
      </c>
      <c r="AA22" s="63">
        <v>1105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-11</v>
      </c>
      <c r="D24" s="76">
        <f t="shared" ref="D24:AA26" si="1">D16-D20</f>
        <v>-7</v>
      </c>
      <c r="E24" s="76">
        <f t="shared" si="1"/>
        <v>-10</v>
      </c>
      <c r="F24" s="76">
        <f t="shared" si="1"/>
        <v>-6</v>
      </c>
      <c r="G24" s="76">
        <f t="shared" si="1"/>
        <v>-1</v>
      </c>
      <c r="H24" s="76">
        <f t="shared" si="1"/>
        <v>3</v>
      </c>
      <c r="I24" s="76">
        <f t="shared" si="1"/>
        <v>2</v>
      </c>
      <c r="J24" s="76">
        <f t="shared" si="1"/>
        <v>2</v>
      </c>
      <c r="K24" s="76">
        <f t="shared" si="1"/>
        <v>2</v>
      </c>
      <c r="L24" s="63">
        <f t="shared" si="1"/>
        <v>2</v>
      </c>
      <c r="M24" s="76">
        <f t="shared" si="1"/>
        <v>2</v>
      </c>
      <c r="N24" s="76">
        <f t="shared" si="1"/>
        <v>2</v>
      </c>
      <c r="O24" s="76">
        <f t="shared" si="1"/>
        <v>2</v>
      </c>
      <c r="P24" s="76">
        <f t="shared" si="1"/>
        <v>2</v>
      </c>
      <c r="Q24" s="76">
        <f t="shared" si="1"/>
        <v>2</v>
      </c>
      <c r="R24" s="76">
        <f t="shared" si="1"/>
        <v>2</v>
      </c>
      <c r="S24" s="76">
        <f t="shared" si="1"/>
        <v>2</v>
      </c>
      <c r="T24" s="76">
        <f t="shared" si="1"/>
        <v>2</v>
      </c>
      <c r="U24" s="76">
        <f t="shared" si="1"/>
        <v>2</v>
      </c>
      <c r="V24" s="76">
        <f t="shared" si="1"/>
        <v>2</v>
      </c>
      <c r="W24" s="76">
        <f t="shared" si="1"/>
        <v>2</v>
      </c>
      <c r="X24" s="76">
        <f t="shared" si="1"/>
        <v>2</v>
      </c>
      <c r="Y24" s="76">
        <f t="shared" si="1"/>
        <v>2</v>
      </c>
      <c r="Z24" s="76">
        <f t="shared" si="1"/>
        <v>2</v>
      </c>
      <c r="AA24" s="63">
        <f t="shared" si="1"/>
        <v>2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47</v>
      </c>
      <c r="D25" s="76">
        <f t="shared" si="2"/>
        <v>44</v>
      </c>
      <c r="E25" s="76">
        <f t="shared" si="2"/>
        <v>45</v>
      </c>
      <c r="F25" s="76">
        <f t="shared" si="2"/>
        <v>49</v>
      </c>
      <c r="G25" s="76">
        <f t="shared" si="2"/>
        <v>46</v>
      </c>
      <c r="H25" s="76">
        <f t="shared" si="2"/>
        <v>48</v>
      </c>
      <c r="I25" s="76">
        <f t="shared" si="2"/>
        <v>51</v>
      </c>
      <c r="J25" s="76">
        <f t="shared" si="2"/>
        <v>44</v>
      </c>
      <c r="K25" s="76">
        <f t="shared" si="2"/>
        <v>43</v>
      </c>
      <c r="L25" s="63">
        <f t="shared" si="2"/>
        <v>50</v>
      </c>
      <c r="M25" s="76">
        <f t="shared" si="2"/>
        <v>48</v>
      </c>
      <c r="N25" s="76">
        <f t="shared" si="2"/>
        <v>46</v>
      </c>
      <c r="O25" s="76">
        <f t="shared" si="2"/>
        <v>51</v>
      </c>
      <c r="P25" s="76">
        <f t="shared" si="2"/>
        <v>52</v>
      </c>
      <c r="Q25" s="76">
        <f t="shared" si="2"/>
        <v>52</v>
      </c>
      <c r="R25" s="76">
        <f t="shared" si="2"/>
        <v>52</v>
      </c>
      <c r="S25" s="76">
        <f t="shared" si="1"/>
        <v>52</v>
      </c>
      <c r="T25" s="76">
        <f t="shared" si="1"/>
        <v>58</v>
      </c>
      <c r="U25" s="76">
        <f t="shared" si="1"/>
        <v>53</v>
      </c>
      <c r="V25" s="76">
        <f t="shared" si="1"/>
        <v>56</v>
      </c>
      <c r="W25" s="76">
        <f t="shared" si="1"/>
        <v>55</v>
      </c>
      <c r="X25" s="76">
        <f t="shared" si="1"/>
        <v>62</v>
      </c>
      <c r="Y25" s="76">
        <f t="shared" si="1"/>
        <v>70</v>
      </c>
      <c r="Z25" s="76">
        <f t="shared" si="1"/>
        <v>69</v>
      </c>
      <c r="AA25" s="63">
        <f t="shared" si="1"/>
        <v>69</v>
      </c>
    </row>
    <row r="26" spans="1:27" ht="12.75" customHeight="1" x14ac:dyDescent="0.3">
      <c r="A26" s="6" t="s">
        <v>82</v>
      </c>
      <c r="B26" s="6"/>
      <c r="C26" s="76">
        <f t="shared" si="2"/>
        <v>187</v>
      </c>
      <c r="D26" s="76">
        <f t="shared" si="1"/>
        <v>173</v>
      </c>
      <c r="E26" s="76">
        <f t="shared" si="1"/>
        <v>169</v>
      </c>
      <c r="F26" s="76">
        <f t="shared" si="1"/>
        <v>177</v>
      </c>
      <c r="G26" s="76">
        <f t="shared" si="1"/>
        <v>188</v>
      </c>
      <c r="H26" s="76">
        <f t="shared" si="1"/>
        <v>171</v>
      </c>
      <c r="I26" s="76">
        <f t="shared" si="1"/>
        <v>171</v>
      </c>
      <c r="J26" s="76">
        <f t="shared" si="1"/>
        <v>163</v>
      </c>
      <c r="K26" s="76">
        <f t="shared" si="1"/>
        <v>167</v>
      </c>
      <c r="L26" s="63">
        <f t="shared" si="1"/>
        <v>170</v>
      </c>
      <c r="M26" s="76">
        <f t="shared" si="1"/>
        <v>167</v>
      </c>
      <c r="N26" s="76">
        <f t="shared" si="1"/>
        <v>165</v>
      </c>
      <c r="O26" s="76">
        <f t="shared" si="1"/>
        <v>166</v>
      </c>
      <c r="P26" s="76">
        <f t="shared" si="1"/>
        <v>163</v>
      </c>
      <c r="Q26" s="76">
        <f t="shared" si="1"/>
        <v>169</v>
      </c>
      <c r="R26" s="76">
        <f t="shared" si="1"/>
        <v>168</v>
      </c>
      <c r="S26" s="76">
        <f t="shared" si="1"/>
        <v>171</v>
      </c>
      <c r="T26" s="76">
        <f t="shared" si="1"/>
        <v>174</v>
      </c>
      <c r="U26" s="76">
        <f t="shared" si="1"/>
        <v>179</v>
      </c>
      <c r="V26" s="76">
        <f t="shared" si="1"/>
        <v>179</v>
      </c>
      <c r="W26" s="76">
        <f t="shared" si="1"/>
        <v>182</v>
      </c>
      <c r="X26" s="76">
        <f t="shared" si="1"/>
        <v>183</v>
      </c>
      <c r="Y26" s="76">
        <f t="shared" si="1"/>
        <v>184</v>
      </c>
      <c r="Z26" s="76">
        <f t="shared" si="1"/>
        <v>184</v>
      </c>
      <c r="AA26" s="63">
        <f t="shared" si="1"/>
        <v>188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223</v>
      </c>
      <c r="D28" s="76">
        <f t="shared" ref="D28:AA28" si="3">SUM(D24:D26)</f>
        <v>210</v>
      </c>
      <c r="E28" s="76">
        <f t="shared" si="3"/>
        <v>204</v>
      </c>
      <c r="F28" s="76">
        <f t="shared" si="3"/>
        <v>220</v>
      </c>
      <c r="G28" s="76">
        <f t="shared" si="3"/>
        <v>233</v>
      </c>
      <c r="H28" s="76">
        <f t="shared" si="3"/>
        <v>222</v>
      </c>
      <c r="I28" s="76">
        <f t="shared" si="3"/>
        <v>224</v>
      </c>
      <c r="J28" s="76">
        <f t="shared" si="3"/>
        <v>209</v>
      </c>
      <c r="K28" s="76">
        <f t="shared" si="3"/>
        <v>212</v>
      </c>
      <c r="L28" s="63">
        <f t="shared" si="3"/>
        <v>222</v>
      </c>
      <c r="M28" s="76">
        <f t="shared" si="3"/>
        <v>217</v>
      </c>
      <c r="N28" s="76">
        <f t="shared" si="3"/>
        <v>213</v>
      </c>
      <c r="O28" s="76">
        <f t="shared" si="3"/>
        <v>219</v>
      </c>
      <c r="P28" s="76">
        <f t="shared" si="3"/>
        <v>217</v>
      </c>
      <c r="Q28" s="76">
        <f t="shared" si="3"/>
        <v>223</v>
      </c>
      <c r="R28" s="76">
        <f t="shared" si="3"/>
        <v>222</v>
      </c>
      <c r="S28" s="76">
        <f t="shared" si="3"/>
        <v>225</v>
      </c>
      <c r="T28" s="76">
        <f t="shared" si="3"/>
        <v>234</v>
      </c>
      <c r="U28" s="76">
        <f t="shared" si="3"/>
        <v>234</v>
      </c>
      <c r="V28" s="76">
        <f t="shared" si="3"/>
        <v>237</v>
      </c>
      <c r="W28" s="76">
        <f t="shared" si="3"/>
        <v>239</v>
      </c>
      <c r="X28" s="76">
        <f t="shared" si="3"/>
        <v>247</v>
      </c>
      <c r="Y28" s="76">
        <f t="shared" si="3"/>
        <v>256</v>
      </c>
      <c r="Z28" s="76">
        <f t="shared" si="3"/>
        <v>255</v>
      </c>
      <c r="AA28" s="63">
        <f t="shared" si="3"/>
        <v>259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-9</v>
      </c>
      <c r="D30" s="76">
        <v>-15</v>
      </c>
      <c r="E30" s="76">
        <v>-12</v>
      </c>
      <c r="F30" s="76">
        <v>-13</v>
      </c>
      <c r="G30" s="76">
        <v>-15</v>
      </c>
      <c r="H30" s="76">
        <v>-13</v>
      </c>
      <c r="I30" s="76">
        <v>-9</v>
      </c>
      <c r="J30" s="76">
        <v>-13</v>
      </c>
      <c r="K30" s="76">
        <v>-15</v>
      </c>
      <c r="L30" s="63">
        <v>-15</v>
      </c>
      <c r="M30" s="76">
        <v>-12</v>
      </c>
      <c r="N30" s="76">
        <v>-14</v>
      </c>
      <c r="O30" s="76">
        <v>-13</v>
      </c>
      <c r="P30" s="76">
        <v>-14</v>
      </c>
      <c r="Q30" s="76">
        <v>-15</v>
      </c>
      <c r="R30" s="76">
        <v>-15</v>
      </c>
      <c r="S30" s="76">
        <v>-20</v>
      </c>
      <c r="T30" s="76">
        <v>-21</v>
      </c>
      <c r="U30" s="76">
        <v>-23</v>
      </c>
      <c r="V30" s="76">
        <v>-23</v>
      </c>
      <c r="W30" s="76">
        <v>-20</v>
      </c>
      <c r="X30" s="76">
        <v>-24</v>
      </c>
      <c r="Y30" s="76">
        <v>-24</v>
      </c>
      <c r="Z30" s="76">
        <v>-24</v>
      </c>
      <c r="AA30" s="63">
        <v>-20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29</v>
      </c>
      <c r="D32" s="76">
        <f t="shared" ref="D32:AA32" si="4">D30+D28+D14</f>
        <v>-30</v>
      </c>
      <c r="E32" s="76">
        <f t="shared" si="4"/>
        <v>-44</v>
      </c>
      <c r="F32" s="76">
        <f t="shared" si="4"/>
        <v>-32</v>
      </c>
      <c r="G32" s="76">
        <f t="shared" si="4"/>
        <v>-22</v>
      </c>
      <c r="H32" s="76">
        <f t="shared" si="4"/>
        <v>-45</v>
      </c>
      <c r="I32" s="76">
        <f t="shared" si="4"/>
        <v>-56</v>
      </c>
      <c r="J32" s="76">
        <f t="shared" si="4"/>
        <v>-69</v>
      </c>
      <c r="K32" s="76">
        <f t="shared" si="4"/>
        <v>-81</v>
      </c>
      <c r="L32" s="63">
        <f t="shared" si="4"/>
        <v>-84</v>
      </c>
      <c r="M32" s="76">
        <f t="shared" si="4"/>
        <v>-78</v>
      </c>
      <c r="N32" s="76">
        <f t="shared" si="4"/>
        <v>-102</v>
      </c>
      <c r="O32" s="76">
        <f t="shared" si="4"/>
        <v>-97</v>
      </c>
      <c r="P32" s="76">
        <f t="shared" si="4"/>
        <v>-117</v>
      </c>
      <c r="Q32" s="76">
        <f t="shared" si="4"/>
        <v>-116</v>
      </c>
      <c r="R32" s="76">
        <f t="shared" si="4"/>
        <v>-130</v>
      </c>
      <c r="S32" s="76">
        <f t="shared" si="4"/>
        <v>-132</v>
      </c>
      <c r="T32" s="76">
        <f t="shared" si="4"/>
        <v>-124</v>
      </c>
      <c r="U32" s="76">
        <f t="shared" si="4"/>
        <v>-148</v>
      </c>
      <c r="V32" s="76">
        <f t="shared" si="4"/>
        <v>-145</v>
      </c>
      <c r="W32" s="76">
        <f t="shared" si="4"/>
        <v>-134</v>
      </c>
      <c r="X32" s="76">
        <f t="shared" si="4"/>
        <v>-119</v>
      </c>
      <c r="Y32" s="76">
        <f t="shared" si="4"/>
        <v>-111</v>
      </c>
      <c r="Z32" s="76">
        <f t="shared" si="4"/>
        <v>-109</v>
      </c>
      <c r="AA32" s="63">
        <f t="shared" si="4"/>
        <v>-116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59532</v>
      </c>
      <c r="D34" s="76">
        <v>59502</v>
      </c>
      <c r="E34" s="76">
        <v>59458</v>
      </c>
      <c r="F34" s="76">
        <v>59426</v>
      </c>
      <c r="G34" s="76">
        <v>59404</v>
      </c>
      <c r="H34" s="76">
        <v>59359</v>
      </c>
      <c r="I34" s="76">
        <v>59303</v>
      </c>
      <c r="J34" s="76">
        <v>59234</v>
      </c>
      <c r="K34" s="76">
        <v>59153</v>
      </c>
      <c r="L34" s="63">
        <v>59069</v>
      </c>
      <c r="M34" s="76">
        <v>58991</v>
      </c>
      <c r="N34" s="76">
        <v>58889</v>
      </c>
      <c r="O34" s="76">
        <v>58792</v>
      </c>
      <c r="P34" s="76">
        <v>58675</v>
      </c>
      <c r="Q34" s="76">
        <v>58559</v>
      </c>
      <c r="R34" s="76">
        <v>58429</v>
      </c>
      <c r="S34" s="76">
        <v>58297</v>
      </c>
      <c r="T34" s="76">
        <v>58173</v>
      </c>
      <c r="U34" s="76">
        <v>58025</v>
      </c>
      <c r="V34" s="76">
        <v>57880</v>
      </c>
      <c r="W34" s="76">
        <v>57746</v>
      </c>
      <c r="X34" s="76">
        <v>57627</v>
      </c>
      <c r="Y34" s="76">
        <v>57516</v>
      </c>
      <c r="Z34" s="76">
        <v>57407</v>
      </c>
      <c r="AA34" s="63">
        <v>57291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4.8737038468648638E-4</v>
      </c>
      <c r="D36" s="38">
        <f t="shared" si="5"/>
        <v>-5.0393065914130218E-4</v>
      </c>
      <c r="E36" s="38">
        <f t="shared" si="5"/>
        <v>-7.3947094215320495E-4</v>
      </c>
      <c r="F36" s="38">
        <f t="shared" si="5"/>
        <v>-5.3819502842342496E-4</v>
      </c>
      <c r="G36" s="38">
        <f t="shared" si="5"/>
        <v>-3.7020832632181198E-4</v>
      </c>
      <c r="H36" s="38">
        <f t="shared" si="5"/>
        <v>-7.5752474580836307E-4</v>
      </c>
      <c r="I36" s="38">
        <f t="shared" si="5"/>
        <v>-9.4341211947640623E-4</v>
      </c>
      <c r="J36" s="38">
        <f t="shared" si="5"/>
        <v>-1.163516179619918E-3</v>
      </c>
      <c r="K36" s="38">
        <f t="shared" si="5"/>
        <v>-1.3674578789208899E-3</v>
      </c>
      <c r="L36" s="39">
        <f t="shared" si="5"/>
        <v>-1.4200463205585516E-3</v>
      </c>
      <c r="M36" s="38">
        <f t="shared" si="5"/>
        <v>-1.3204895969120859E-3</v>
      </c>
      <c r="N36" s="38">
        <f t="shared" si="5"/>
        <v>-1.729077316878846E-3</v>
      </c>
      <c r="O36" s="38">
        <f t="shared" si="5"/>
        <v>-1.6471667034590502E-3</v>
      </c>
      <c r="P36" s="38">
        <f t="shared" si="5"/>
        <v>-1.9900666757381958E-3</v>
      </c>
      <c r="Q36" s="38">
        <f t="shared" si="5"/>
        <v>-1.9769919045590115E-3</v>
      </c>
      <c r="R36" s="38">
        <f t="shared" si="5"/>
        <v>-2.2199832647415425E-3</v>
      </c>
      <c r="S36" s="38">
        <f t="shared" si="5"/>
        <v>-2.2591521333584349E-3</v>
      </c>
      <c r="T36" s="38">
        <f t="shared" si="5"/>
        <v>-2.1270391272278162E-3</v>
      </c>
      <c r="U36" s="38">
        <f t="shared" si="5"/>
        <v>-2.5441355955512007E-3</v>
      </c>
      <c r="V36" s="38">
        <f t="shared" si="5"/>
        <v>-2.4989228780697976E-3</v>
      </c>
      <c r="W36" s="38">
        <f t="shared" si="5"/>
        <v>-2.315134761575674E-3</v>
      </c>
      <c r="X36" s="38">
        <f t="shared" si="5"/>
        <v>-2.0607487964534339E-3</v>
      </c>
      <c r="Y36" s="38">
        <f t="shared" si="5"/>
        <v>-1.9261804362538393E-3</v>
      </c>
      <c r="Z36" s="38">
        <f t="shared" si="5"/>
        <v>-1.8951248348285695E-3</v>
      </c>
      <c r="AA36" s="39">
        <f t="shared" si="5"/>
        <v>-2.0206595014545265E-3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4.8737038468648638E-4</v>
      </c>
      <c r="D37" s="75">
        <f t="shared" si="6"/>
        <v>-1.6805875334016773E-5</v>
      </c>
      <c r="E37" s="75">
        <f t="shared" si="6"/>
        <v>-7.5626439003075474E-4</v>
      </c>
      <c r="F37" s="75">
        <f t="shared" si="6"/>
        <v>-1.2940524007192915E-3</v>
      </c>
      <c r="G37" s="75">
        <f t="shared" si="6"/>
        <v>-1.6637816580676605E-3</v>
      </c>
      <c r="H37" s="75">
        <f t="shared" si="6"/>
        <v>-2.4200460480984154E-3</v>
      </c>
      <c r="I37" s="75">
        <f t="shared" si="6"/>
        <v>-3.3611750668033546E-3</v>
      </c>
      <c r="J37" s="75">
        <f t="shared" si="6"/>
        <v>-4.5207804648505117E-3</v>
      </c>
      <c r="K37" s="75">
        <f t="shared" si="6"/>
        <v>-5.8820563669058704E-3</v>
      </c>
      <c r="L37" s="77">
        <f t="shared" si="6"/>
        <v>-7.2937498949632792E-3</v>
      </c>
      <c r="M37" s="75">
        <f t="shared" si="6"/>
        <v>-8.6046081710165877E-3</v>
      </c>
      <c r="N37" s="75">
        <f t="shared" si="6"/>
        <v>-1.0318807455086298E-2</v>
      </c>
      <c r="O37" s="75">
        <f t="shared" si="6"/>
        <v>-1.1948977362485924E-2</v>
      </c>
      <c r="P37" s="75">
        <f t="shared" si="6"/>
        <v>-1.3915264776565888E-2</v>
      </c>
      <c r="Q37" s="75">
        <f t="shared" si="6"/>
        <v>-1.5864746315311835E-2</v>
      </c>
      <c r="R37" s="75">
        <f t="shared" si="6"/>
        <v>-1.8049510108734013E-2</v>
      </c>
      <c r="S37" s="75">
        <f t="shared" si="6"/>
        <v>-2.0267885652824228E-2</v>
      </c>
      <c r="T37" s="75">
        <f t="shared" si="6"/>
        <v>-2.2351814194242307E-2</v>
      </c>
      <c r="U37" s="75">
        <f t="shared" si="6"/>
        <v>-2.4839083743676788E-2</v>
      </c>
      <c r="V37" s="75">
        <f t="shared" si="6"/>
        <v>-2.727593566710922E-2</v>
      </c>
      <c r="W37" s="75">
        <f t="shared" si="6"/>
        <v>-2.9527922961867469E-2</v>
      </c>
      <c r="X37" s="75">
        <f t="shared" si="6"/>
        <v>-3.1527822126615465E-2</v>
      </c>
      <c r="Y37" s="75">
        <f t="shared" si="6"/>
        <v>-3.3393274288691328E-2</v>
      </c>
      <c r="Z37" s="75">
        <f t="shared" si="6"/>
        <v>-3.5225114700099154E-2</v>
      </c>
      <c r="AA37" s="77">
        <f t="shared" si="6"/>
        <v>-3.7174596238845101E-2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96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5" t="s">
        <v>65</v>
      </c>
      <c r="B44" s="85"/>
      <c r="C44" s="3">
        <v>1.5896528457000001</v>
      </c>
      <c r="D44" s="3">
        <v>1.6002181709000001</v>
      </c>
      <c r="E44" s="3">
        <v>1.5860895599</v>
      </c>
      <c r="F44" s="3">
        <v>1.5838243136000001</v>
      </c>
      <c r="G44" s="3">
        <v>1.5817528572999999</v>
      </c>
      <c r="H44" s="3">
        <v>1.5878975797999999</v>
      </c>
      <c r="I44" s="3">
        <v>1.5984845276999999</v>
      </c>
      <c r="J44" s="3">
        <v>1.6097430928000001</v>
      </c>
      <c r="K44" s="3">
        <v>1.6060205811999999</v>
      </c>
      <c r="L44" s="4">
        <v>1.6179327612000001</v>
      </c>
      <c r="M44" s="3">
        <v>1.6251126942</v>
      </c>
      <c r="N44" s="3">
        <v>1.6337608773000001</v>
      </c>
      <c r="O44" s="3">
        <v>1.6393282091000001</v>
      </c>
      <c r="P44" s="3">
        <v>1.6420053213000001</v>
      </c>
      <c r="Q44" s="3">
        <v>1.6496435568000001</v>
      </c>
      <c r="R44" s="3">
        <v>1.6579422239999999</v>
      </c>
      <c r="S44" s="3">
        <v>1.6695142513000001</v>
      </c>
      <c r="T44" s="3">
        <v>1.6713575794</v>
      </c>
      <c r="U44" s="3">
        <v>1.6773234901</v>
      </c>
      <c r="V44" s="3">
        <v>1.681091774</v>
      </c>
      <c r="W44" s="3">
        <v>1.6909494598000001</v>
      </c>
      <c r="X44" s="3">
        <v>1.6963634984</v>
      </c>
      <c r="Y44" s="3">
        <v>1.7009079660999999</v>
      </c>
      <c r="Z44" s="3">
        <v>1.7033565768000001</v>
      </c>
      <c r="AA44" s="4">
        <v>1.7046905798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83.042562824956903</v>
      </c>
      <c r="D48" s="11">
        <v>82.486120114738398</v>
      </c>
      <c r="E48" s="11">
        <v>82.651030894873699</v>
      </c>
      <c r="F48" s="11">
        <v>82.918640339974004</v>
      </c>
      <c r="G48" s="11">
        <v>83.131574705673202</v>
      </c>
      <c r="H48" s="11">
        <v>83.1150448797964</v>
      </c>
      <c r="I48" s="11">
        <v>83.001389961545598</v>
      </c>
      <c r="J48" s="11">
        <v>83.189081568006003</v>
      </c>
      <c r="K48" s="11">
        <v>83.375962431607405</v>
      </c>
      <c r="L48" s="64">
        <v>83.417119197669507</v>
      </c>
      <c r="M48" s="11">
        <v>83.613501433220193</v>
      </c>
      <c r="N48" s="11">
        <v>83.572847249094096</v>
      </c>
      <c r="O48" s="11">
        <v>83.744774411661894</v>
      </c>
      <c r="P48" s="11">
        <v>83.789654845741296</v>
      </c>
      <c r="Q48" s="11">
        <v>83.956052224279603</v>
      </c>
      <c r="R48" s="11">
        <v>84.025961031900906</v>
      </c>
      <c r="S48" s="11">
        <v>84.172279330500501</v>
      </c>
      <c r="T48" s="11">
        <v>84.340937728047507</v>
      </c>
      <c r="U48" s="11">
        <v>84.183271432083799</v>
      </c>
      <c r="V48" s="11">
        <v>84.3984308809803</v>
      </c>
      <c r="W48" s="11">
        <v>84.577530876597194</v>
      </c>
      <c r="X48" s="11">
        <v>84.763496167597197</v>
      </c>
      <c r="Y48" s="11">
        <v>84.955701023137394</v>
      </c>
      <c r="Z48" s="11">
        <v>85.061152229893196</v>
      </c>
      <c r="AA48" s="64">
        <v>84.998719245551797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8820</v>
      </c>
      <c r="C57" s="76">
        <v>8785</v>
      </c>
      <c r="D57" s="76">
        <v>8733</v>
      </c>
      <c r="E57" s="76">
        <v>8700</v>
      </c>
      <c r="F57" s="76">
        <v>8659</v>
      </c>
      <c r="G57" s="76">
        <v>8557</v>
      </c>
      <c r="H57" s="76">
        <v>8492</v>
      </c>
      <c r="I57" s="76">
        <v>8383</v>
      </c>
      <c r="J57" s="76">
        <v>8308</v>
      </c>
      <c r="K57" s="76">
        <v>8208</v>
      </c>
      <c r="L57" s="63">
        <v>8108</v>
      </c>
      <c r="M57" s="76">
        <v>8039</v>
      </c>
      <c r="N57" s="76">
        <v>8021</v>
      </c>
      <c r="O57" s="76">
        <v>7980</v>
      </c>
      <c r="P57" s="76">
        <v>7925</v>
      </c>
      <c r="Q57" s="76">
        <v>7906</v>
      </c>
      <c r="R57" s="76">
        <v>7874</v>
      </c>
      <c r="S57" s="76">
        <v>7845</v>
      </c>
      <c r="T57" s="76">
        <v>7817</v>
      </c>
      <c r="U57" s="76">
        <v>7791</v>
      </c>
      <c r="V57" s="76">
        <v>7762</v>
      </c>
      <c r="W57" s="76">
        <v>7738</v>
      </c>
      <c r="X57" s="76">
        <v>7716</v>
      </c>
      <c r="Y57" s="76">
        <v>7696</v>
      </c>
      <c r="Z57" s="76">
        <v>7683</v>
      </c>
      <c r="AA57" s="63">
        <v>7669</v>
      </c>
    </row>
    <row r="58" spans="1:27" ht="12.75" customHeight="1" x14ac:dyDescent="0.3">
      <c r="A58" s="13" t="s">
        <v>68</v>
      </c>
      <c r="B58" s="76">
        <v>8631</v>
      </c>
      <c r="C58" s="76">
        <v>8564</v>
      </c>
      <c r="D58" s="76">
        <v>8553</v>
      </c>
      <c r="E58" s="76">
        <v>8427</v>
      </c>
      <c r="F58" s="76">
        <v>8302</v>
      </c>
      <c r="G58" s="76">
        <v>8253</v>
      </c>
      <c r="H58" s="76">
        <v>8184</v>
      </c>
      <c r="I58" s="76">
        <v>8194</v>
      </c>
      <c r="J58" s="76">
        <v>8141</v>
      </c>
      <c r="K58" s="76">
        <v>8094</v>
      </c>
      <c r="L58" s="63">
        <v>8096</v>
      </c>
      <c r="M58" s="76">
        <v>8067</v>
      </c>
      <c r="N58" s="76">
        <v>8015</v>
      </c>
      <c r="O58" s="76">
        <v>7985</v>
      </c>
      <c r="P58" s="76">
        <v>7991</v>
      </c>
      <c r="Q58" s="76">
        <v>7956</v>
      </c>
      <c r="R58" s="76">
        <v>7935</v>
      </c>
      <c r="S58" s="76">
        <v>7891</v>
      </c>
      <c r="T58" s="76">
        <v>7867</v>
      </c>
      <c r="U58" s="76">
        <v>7832</v>
      </c>
      <c r="V58" s="76">
        <v>7759</v>
      </c>
      <c r="W58" s="76">
        <v>7695</v>
      </c>
      <c r="X58" s="76">
        <v>7614</v>
      </c>
      <c r="Y58" s="76">
        <v>7547</v>
      </c>
      <c r="Z58" s="76">
        <v>7471</v>
      </c>
      <c r="AA58" s="63">
        <v>7396</v>
      </c>
    </row>
    <row r="59" spans="1:27" ht="12.75" customHeight="1" x14ac:dyDescent="0.3">
      <c r="A59" s="13" t="s">
        <v>69</v>
      </c>
      <c r="B59" s="76">
        <v>10011</v>
      </c>
      <c r="C59" s="76">
        <v>9989</v>
      </c>
      <c r="D59" s="76">
        <v>9973</v>
      </c>
      <c r="E59" s="76">
        <v>10064</v>
      </c>
      <c r="F59" s="76">
        <v>10173</v>
      </c>
      <c r="G59" s="76">
        <v>10272</v>
      </c>
      <c r="H59" s="76">
        <v>10368</v>
      </c>
      <c r="I59" s="76">
        <v>10366</v>
      </c>
      <c r="J59" s="76">
        <v>10367</v>
      </c>
      <c r="K59" s="76">
        <v>10344</v>
      </c>
      <c r="L59" s="63">
        <v>10333</v>
      </c>
      <c r="M59" s="76">
        <v>10290</v>
      </c>
      <c r="N59" s="76">
        <v>10223</v>
      </c>
      <c r="O59" s="76">
        <v>10109</v>
      </c>
      <c r="P59" s="76">
        <v>9957</v>
      </c>
      <c r="Q59" s="76">
        <v>9811</v>
      </c>
      <c r="R59" s="76">
        <v>9702</v>
      </c>
      <c r="S59" s="76">
        <v>9632</v>
      </c>
      <c r="T59" s="76">
        <v>9472</v>
      </c>
      <c r="U59" s="76">
        <v>9313</v>
      </c>
      <c r="V59" s="76">
        <v>9220</v>
      </c>
      <c r="W59" s="76">
        <v>9153</v>
      </c>
      <c r="X59" s="76">
        <v>9141</v>
      </c>
      <c r="Y59" s="76">
        <v>9104</v>
      </c>
      <c r="Z59" s="76">
        <v>9050</v>
      </c>
      <c r="AA59" s="63">
        <v>9040</v>
      </c>
    </row>
    <row r="60" spans="1:27" ht="12.75" customHeight="1" x14ac:dyDescent="0.3">
      <c r="A60" s="13" t="s">
        <v>70</v>
      </c>
      <c r="B60" s="76">
        <v>13147</v>
      </c>
      <c r="C60" s="76">
        <v>13015</v>
      </c>
      <c r="D60" s="76">
        <v>12788</v>
      </c>
      <c r="E60" s="76">
        <v>12536</v>
      </c>
      <c r="F60" s="76">
        <v>12266</v>
      </c>
      <c r="G60" s="76">
        <v>11996</v>
      </c>
      <c r="H60" s="76">
        <v>11782</v>
      </c>
      <c r="I60" s="76">
        <v>11544</v>
      </c>
      <c r="J60" s="76">
        <v>11371</v>
      </c>
      <c r="K60" s="76">
        <v>11240</v>
      </c>
      <c r="L60" s="63">
        <v>11093</v>
      </c>
      <c r="M60" s="76">
        <v>10926</v>
      </c>
      <c r="N60" s="76">
        <v>10850</v>
      </c>
      <c r="O60" s="76">
        <v>10770</v>
      </c>
      <c r="P60" s="76">
        <v>10759</v>
      </c>
      <c r="Q60" s="76">
        <v>10762</v>
      </c>
      <c r="R60" s="76">
        <v>10789</v>
      </c>
      <c r="S60" s="76">
        <v>10846</v>
      </c>
      <c r="T60" s="76">
        <v>10987</v>
      </c>
      <c r="U60" s="76">
        <v>11143</v>
      </c>
      <c r="V60" s="76">
        <v>11264</v>
      </c>
      <c r="W60" s="76">
        <v>11361</v>
      </c>
      <c r="X60" s="76">
        <v>11369</v>
      </c>
      <c r="Y60" s="76">
        <v>11367</v>
      </c>
      <c r="Z60" s="76">
        <v>11343</v>
      </c>
      <c r="AA60" s="63">
        <v>11322</v>
      </c>
    </row>
    <row r="61" spans="1:27" ht="12.75" customHeight="1" x14ac:dyDescent="0.3">
      <c r="A61" s="13" t="s">
        <v>71</v>
      </c>
      <c r="B61" s="76">
        <v>11826</v>
      </c>
      <c r="C61" s="76">
        <v>11933</v>
      </c>
      <c r="D61" s="76">
        <v>12081</v>
      </c>
      <c r="E61" s="76">
        <v>12246</v>
      </c>
      <c r="F61" s="76">
        <v>12145</v>
      </c>
      <c r="G61" s="76">
        <v>12173</v>
      </c>
      <c r="H61" s="76">
        <v>12151</v>
      </c>
      <c r="I61" s="76">
        <v>12313</v>
      </c>
      <c r="J61" s="76">
        <v>12411</v>
      </c>
      <c r="K61" s="76">
        <v>12536</v>
      </c>
      <c r="L61" s="63">
        <v>12569</v>
      </c>
      <c r="M61" s="76">
        <v>12674</v>
      </c>
      <c r="N61" s="76">
        <v>12709</v>
      </c>
      <c r="O61" s="76">
        <v>12774</v>
      </c>
      <c r="P61" s="76">
        <v>12749</v>
      </c>
      <c r="Q61" s="76">
        <v>12724</v>
      </c>
      <c r="R61" s="76">
        <v>12593</v>
      </c>
      <c r="S61" s="76">
        <v>12384</v>
      </c>
      <c r="T61" s="76">
        <v>12151</v>
      </c>
      <c r="U61" s="76">
        <v>11892</v>
      </c>
      <c r="V61" s="76">
        <v>11645</v>
      </c>
      <c r="W61" s="76">
        <v>11446</v>
      </c>
      <c r="X61" s="76">
        <v>11233</v>
      </c>
      <c r="Y61" s="76">
        <v>11095</v>
      </c>
      <c r="Z61" s="76">
        <v>11006</v>
      </c>
      <c r="AA61" s="63">
        <v>10900</v>
      </c>
    </row>
    <row r="62" spans="1:27" ht="12.75" customHeight="1" x14ac:dyDescent="0.3">
      <c r="A62" s="13" t="s">
        <v>72</v>
      </c>
      <c r="B62" s="76">
        <v>7068</v>
      </c>
      <c r="C62" s="76">
        <v>7246</v>
      </c>
      <c r="D62" s="76">
        <v>7374</v>
      </c>
      <c r="E62" s="76">
        <v>7485</v>
      </c>
      <c r="F62" s="76">
        <v>7881</v>
      </c>
      <c r="G62" s="76">
        <v>8153</v>
      </c>
      <c r="H62" s="76">
        <v>8382</v>
      </c>
      <c r="I62" s="76">
        <v>8503</v>
      </c>
      <c r="J62" s="76">
        <v>8636</v>
      </c>
      <c r="K62" s="76">
        <v>8731</v>
      </c>
      <c r="L62" s="63">
        <v>8870</v>
      </c>
      <c r="M62" s="76">
        <v>8995</v>
      </c>
      <c r="N62" s="76">
        <v>9071</v>
      </c>
      <c r="O62" s="76">
        <v>9174</v>
      </c>
      <c r="P62" s="76">
        <v>9294</v>
      </c>
      <c r="Q62" s="76">
        <v>9400</v>
      </c>
      <c r="R62" s="76">
        <v>9536</v>
      </c>
      <c r="S62" s="76">
        <v>9699</v>
      </c>
      <c r="T62" s="76">
        <v>9879</v>
      </c>
      <c r="U62" s="76">
        <v>10054</v>
      </c>
      <c r="V62" s="76">
        <v>10230</v>
      </c>
      <c r="W62" s="76">
        <v>10353</v>
      </c>
      <c r="X62" s="76">
        <v>10554</v>
      </c>
      <c r="Y62" s="76">
        <v>10707</v>
      </c>
      <c r="Z62" s="76">
        <v>10854</v>
      </c>
      <c r="AA62" s="63">
        <v>10964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59503</v>
      </c>
      <c r="C64" s="76">
        <f t="shared" ref="C64:AA64" si="7">SUM(C57:C62)</f>
        <v>59532</v>
      </c>
      <c r="D64" s="76">
        <f t="shared" si="7"/>
        <v>59502</v>
      </c>
      <c r="E64" s="76">
        <f t="shared" si="7"/>
        <v>59458</v>
      </c>
      <c r="F64" s="76">
        <f t="shared" si="7"/>
        <v>59426</v>
      </c>
      <c r="G64" s="76">
        <f t="shared" si="7"/>
        <v>59404</v>
      </c>
      <c r="H64" s="76">
        <f t="shared" si="7"/>
        <v>59359</v>
      </c>
      <c r="I64" s="76">
        <f t="shared" si="7"/>
        <v>59303</v>
      </c>
      <c r="J64" s="76">
        <f t="shared" si="7"/>
        <v>59234</v>
      </c>
      <c r="K64" s="76">
        <f t="shared" si="7"/>
        <v>59153</v>
      </c>
      <c r="L64" s="63">
        <f t="shared" si="7"/>
        <v>59069</v>
      </c>
      <c r="M64" s="76">
        <f t="shared" si="7"/>
        <v>58991</v>
      </c>
      <c r="N64" s="76">
        <f t="shared" si="7"/>
        <v>58889</v>
      </c>
      <c r="O64" s="76">
        <f t="shared" si="7"/>
        <v>58792</v>
      </c>
      <c r="P64" s="76">
        <f t="shared" si="7"/>
        <v>58675</v>
      </c>
      <c r="Q64" s="76">
        <f t="shared" si="7"/>
        <v>58559</v>
      </c>
      <c r="R64" s="76">
        <f t="shared" si="7"/>
        <v>58429</v>
      </c>
      <c r="S64" s="76">
        <f t="shared" si="7"/>
        <v>58297</v>
      </c>
      <c r="T64" s="76">
        <f t="shared" si="7"/>
        <v>58173</v>
      </c>
      <c r="U64" s="76">
        <f t="shared" si="7"/>
        <v>58025</v>
      </c>
      <c r="V64" s="76">
        <f t="shared" si="7"/>
        <v>57880</v>
      </c>
      <c r="W64" s="76">
        <f t="shared" si="7"/>
        <v>57746</v>
      </c>
      <c r="X64" s="76">
        <f t="shared" si="7"/>
        <v>57627</v>
      </c>
      <c r="Y64" s="76">
        <f t="shared" si="7"/>
        <v>57516</v>
      </c>
      <c r="Z64" s="76">
        <f t="shared" si="7"/>
        <v>57407</v>
      </c>
      <c r="AA64" s="63">
        <f t="shared" si="7"/>
        <v>57291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0.14822782044602792</v>
      </c>
      <c r="C67" s="38">
        <f t="shared" ref="C67:AA72" si="8">C57/C$64</f>
        <v>0.1475676946852113</v>
      </c>
      <c r="D67" s="38">
        <f t="shared" si="8"/>
        <v>0.14676817585963498</v>
      </c>
      <c r="E67" s="38">
        <f t="shared" si="8"/>
        <v>0.14632177335261864</v>
      </c>
      <c r="F67" s="38">
        <f t="shared" si="8"/>
        <v>0.14571063171002591</v>
      </c>
      <c r="G67" s="38">
        <f t="shared" si="8"/>
        <v>0.14404753888627028</v>
      </c>
      <c r="H67" s="38">
        <f t="shared" si="8"/>
        <v>0.14306170926060074</v>
      </c>
      <c r="I67" s="38">
        <f t="shared" si="8"/>
        <v>0.14135878454715614</v>
      </c>
      <c r="J67" s="38">
        <f t="shared" si="8"/>
        <v>0.14025728466758955</v>
      </c>
      <c r="K67" s="38">
        <f t="shared" si="8"/>
        <v>0.13875881189457848</v>
      </c>
      <c r="L67" s="39">
        <f t="shared" si="8"/>
        <v>0.13726320066363068</v>
      </c>
      <c r="M67" s="38">
        <f t="shared" si="8"/>
        <v>0.13627502500381414</v>
      </c>
      <c r="N67" s="38">
        <f t="shared" si="8"/>
        <v>0.13620540338603135</v>
      </c>
      <c r="O67" s="38">
        <f t="shared" si="8"/>
        <v>0.13573275275547694</v>
      </c>
      <c r="P67" s="38">
        <f t="shared" si="8"/>
        <v>0.13506604175543246</v>
      </c>
      <c r="Q67" s="38">
        <f t="shared" si="8"/>
        <v>0.13500913608497414</v>
      </c>
      <c r="R67" s="38">
        <f t="shared" si="8"/>
        <v>0.13476184771260846</v>
      </c>
      <c r="S67" s="38">
        <f t="shared" si="8"/>
        <v>0.1345695318798566</v>
      </c>
      <c r="T67" s="38">
        <f t="shared" si="8"/>
        <v>0.13437505371907929</v>
      </c>
      <c r="U67" s="38">
        <f t="shared" si="8"/>
        <v>0.13426971133132271</v>
      </c>
      <c r="V67" s="38">
        <f t="shared" si="8"/>
        <v>0.13410504492052522</v>
      </c>
      <c r="W67" s="38">
        <f t="shared" si="8"/>
        <v>0.13400062341980398</v>
      </c>
      <c r="X67" s="38">
        <f t="shared" si="8"/>
        <v>0.13389556978499662</v>
      </c>
      <c r="Y67" s="38">
        <f t="shared" si="8"/>
        <v>0.13380624521872175</v>
      </c>
      <c r="Z67" s="38">
        <f t="shared" si="8"/>
        <v>0.13383385301444076</v>
      </c>
      <c r="AA67" s="39">
        <f t="shared" si="8"/>
        <v>0.13386046673997662</v>
      </c>
    </row>
    <row r="68" spans="1:27" ht="12.75" customHeight="1" x14ac:dyDescent="0.3">
      <c r="A68" s="13" t="s">
        <v>68</v>
      </c>
      <c r="B68" s="38">
        <f t="shared" ref="B68:Q72" si="9">B58/B$64</f>
        <v>0.14505151000789876</v>
      </c>
      <c r="C68" s="38">
        <f t="shared" si="9"/>
        <v>0.14385540549620371</v>
      </c>
      <c r="D68" s="38">
        <f t="shared" si="9"/>
        <v>0.1437430674599173</v>
      </c>
      <c r="E68" s="38">
        <f t="shared" si="9"/>
        <v>0.14173029701638132</v>
      </c>
      <c r="F68" s="38">
        <f t="shared" si="9"/>
        <v>0.1397031602328947</v>
      </c>
      <c r="G68" s="38">
        <f t="shared" si="9"/>
        <v>0.13893003838125378</v>
      </c>
      <c r="H68" s="38">
        <f t="shared" si="9"/>
        <v>0.13787294260348051</v>
      </c>
      <c r="I68" s="38">
        <f t="shared" si="9"/>
        <v>0.13817176196819722</v>
      </c>
      <c r="J68" s="38">
        <f t="shared" si="9"/>
        <v>0.13743795792956748</v>
      </c>
      <c r="K68" s="38">
        <f t="shared" si="9"/>
        <v>0.13683160617382042</v>
      </c>
      <c r="L68" s="39">
        <f t="shared" si="9"/>
        <v>0.13706004841795189</v>
      </c>
      <c r="M68" s="38">
        <f t="shared" si="9"/>
        <v>0.13674967367903579</v>
      </c>
      <c r="N68" s="38">
        <f t="shared" si="9"/>
        <v>0.13610351678581739</v>
      </c>
      <c r="O68" s="38">
        <f t="shared" si="9"/>
        <v>0.1358177983399102</v>
      </c>
      <c r="P68" s="38">
        <f t="shared" si="9"/>
        <v>0.13619088197699192</v>
      </c>
      <c r="Q68" s="38">
        <f t="shared" si="9"/>
        <v>0.1358629758021824</v>
      </c>
      <c r="R68" s="38">
        <f t="shared" si="8"/>
        <v>0.13580584983484228</v>
      </c>
      <c r="S68" s="38">
        <f t="shared" si="8"/>
        <v>0.13535859478189272</v>
      </c>
      <c r="T68" s="38">
        <f t="shared" si="8"/>
        <v>0.13523455898784659</v>
      </c>
      <c r="U68" s="38">
        <f t="shared" si="8"/>
        <v>0.13497630331753555</v>
      </c>
      <c r="V68" s="38">
        <f t="shared" si="8"/>
        <v>0.13405321354526606</v>
      </c>
      <c r="W68" s="38">
        <f t="shared" si="8"/>
        <v>0.13325598309839642</v>
      </c>
      <c r="X68" s="38">
        <f t="shared" si="8"/>
        <v>0.13212556614087145</v>
      </c>
      <c r="Y68" s="38">
        <f t="shared" si="8"/>
        <v>0.13121566172891022</v>
      </c>
      <c r="Z68" s="38">
        <f t="shared" si="8"/>
        <v>0.130140923580748</v>
      </c>
      <c r="AA68" s="39">
        <f t="shared" si="8"/>
        <v>0.12909532038190991</v>
      </c>
    </row>
    <row r="69" spans="1:27" ht="12.75" customHeight="1" x14ac:dyDescent="0.3">
      <c r="A69" s="13" t="s">
        <v>69</v>
      </c>
      <c r="B69" s="38">
        <f t="shared" si="9"/>
        <v>0.16824361796884191</v>
      </c>
      <c r="C69" s="38">
        <f t="shared" si="8"/>
        <v>0.16779211180541556</v>
      </c>
      <c r="D69" s="38">
        <f t="shared" si="8"/>
        <v>0.16760781150213439</v>
      </c>
      <c r="E69" s="38">
        <f t="shared" si="8"/>
        <v>0.16926233643916713</v>
      </c>
      <c r="F69" s="38">
        <f t="shared" si="8"/>
        <v>0.17118769562144515</v>
      </c>
      <c r="G69" s="38">
        <f t="shared" si="8"/>
        <v>0.17291764864318901</v>
      </c>
      <c r="H69" s="38">
        <f t="shared" si="8"/>
        <v>0.17466601526306036</v>
      </c>
      <c r="I69" s="38">
        <f t="shared" si="8"/>
        <v>0.17479722779623291</v>
      </c>
      <c r="J69" s="38">
        <f t="shared" si="8"/>
        <v>0.17501772630583787</v>
      </c>
      <c r="K69" s="38">
        <f t="shared" si="8"/>
        <v>0.17486856118878163</v>
      </c>
      <c r="L69" s="39">
        <f t="shared" si="8"/>
        <v>0.17493101288323826</v>
      </c>
      <c r="M69" s="38">
        <f t="shared" si="8"/>
        <v>0.17443338814395415</v>
      </c>
      <c r="N69" s="38">
        <f t="shared" si="8"/>
        <v>0.17359778566455536</v>
      </c>
      <c r="O69" s="38">
        <f t="shared" si="8"/>
        <v>0.17194516260715745</v>
      </c>
      <c r="P69" s="38">
        <f t="shared" si="8"/>
        <v>0.16969748615253516</v>
      </c>
      <c r="Q69" s="38">
        <f t="shared" si="8"/>
        <v>0.16754042931060981</v>
      </c>
      <c r="R69" s="38">
        <f t="shared" si="8"/>
        <v>0.16604768180184498</v>
      </c>
      <c r="S69" s="38">
        <f t="shared" si="8"/>
        <v>0.16522291026982522</v>
      </c>
      <c r="T69" s="38">
        <f t="shared" si="8"/>
        <v>0.16282467811527684</v>
      </c>
      <c r="U69" s="38">
        <f t="shared" si="8"/>
        <v>0.16049978457561395</v>
      </c>
      <c r="V69" s="38">
        <f t="shared" si="8"/>
        <v>0.15929509329647545</v>
      </c>
      <c r="W69" s="38">
        <f t="shared" si="8"/>
        <v>0.15850448515914523</v>
      </c>
      <c r="X69" s="38">
        <f t="shared" si="8"/>
        <v>0.15862356187203916</v>
      </c>
      <c r="Y69" s="38">
        <f t="shared" si="8"/>
        <v>0.158286389874122</v>
      </c>
      <c r="Z69" s="38">
        <f t="shared" si="8"/>
        <v>0.15764628007037471</v>
      </c>
      <c r="AA69" s="39">
        <f t="shared" si="8"/>
        <v>0.15779092702169625</v>
      </c>
    </row>
    <row r="70" spans="1:27" ht="12.75" customHeight="1" x14ac:dyDescent="0.3">
      <c r="A70" s="13" t="s">
        <v>70</v>
      </c>
      <c r="B70" s="38">
        <f t="shared" si="9"/>
        <v>0.22094684301631851</v>
      </c>
      <c r="C70" s="38">
        <f t="shared" si="8"/>
        <v>0.21862191762413491</v>
      </c>
      <c r="D70" s="38">
        <f t="shared" si="8"/>
        <v>0.2149171456421633</v>
      </c>
      <c r="E70" s="38">
        <f t="shared" si="8"/>
        <v>0.21083790238487671</v>
      </c>
      <c r="F70" s="38">
        <f t="shared" si="8"/>
        <v>0.20640796957560664</v>
      </c>
      <c r="G70" s="38">
        <f t="shared" si="8"/>
        <v>0.2019392633492694</v>
      </c>
      <c r="H70" s="38">
        <f t="shared" si="8"/>
        <v>0.19848717127983961</v>
      </c>
      <c r="I70" s="38">
        <f t="shared" si="8"/>
        <v>0.19466131561641065</v>
      </c>
      <c r="J70" s="38">
        <f t="shared" si="8"/>
        <v>0.19196745112604247</v>
      </c>
      <c r="K70" s="38">
        <f t="shared" si="8"/>
        <v>0.19001572194140617</v>
      </c>
      <c r="L70" s="39">
        <f t="shared" si="8"/>
        <v>0.18779732177622779</v>
      </c>
      <c r="M70" s="38">
        <f t="shared" si="8"/>
        <v>0.18521469376684579</v>
      </c>
      <c r="N70" s="38">
        <f t="shared" si="8"/>
        <v>0.18424493538691436</v>
      </c>
      <c r="O70" s="38">
        <f t="shared" si="8"/>
        <v>0.18318818886923391</v>
      </c>
      <c r="P70" s="38">
        <f t="shared" si="8"/>
        <v>0.18336599914784832</v>
      </c>
      <c r="Q70" s="38">
        <f t="shared" si="8"/>
        <v>0.1837804607319114</v>
      </c>
      <c r="R70" s="38">
        <f t="shared" si="8"/>
        <v>0.1846514573242739</v>
      </c>
      <c r="S70" s="38">
        <f t="shared" si="8"/>
        <v>0.18604730946703946</v>
      </c>
      <c r="T70" s="38">
        <f t="shared" si="8"/>
        <v>0.18886768775892596</v>
      </c>
      <c r="U70" s="38">
        <f t="shared" si="8"/>
        <v>0.19203791469194312</v>
      </c>
      <c r="V70" s="38">
        <f t="shared" si="8"/>
        <v>0.1946095369730477</v>
      </c>
      <c r="W70" s="38">
        <f t="shared" si="8"/>
        <v>0.19674089980258372</v>
      </c>
      <c r="X70" s="38">
        <f t="shared" si="8"/>
        <v>0.19728599441234143</v>
      </c>
      <c r="Y70" s="38">
        <f t="shared" si="8"/>
        <v>0.19763196327978302</v>
      </c>
      <c r="Z70" s="38">
        <f t="shared" si="8"/>
        <v>0.19758914418102322</v>
      </c>
      <c r="AA70" s="39">
        <f t="shared" si="8"/>
        <v>0.19762266324553596</v>
      </c>
    </row>
    <row r="71" spans="1:27" ht="12.75" customHeight="1" x14ac:dyDescent="0.3">
      <c r="A71" s="13" t="s">
        <v>71</v>
      </c>
      <c r="B71" s="38">
        <f t="shared" si="9"/>
        <v>0.19874628170008235</v>
      </c>
      <c r="C71" s="38">
        <f t="shared" si="8"/>
        <v>0.20044681851777196</v>
      </c>
      <c r="D71" s="38">
        <f t="shared" si="8"/>
        <v>0.20303519209438339</v>
      </c>
      <c r="E71" s="38">
        <f t="shared" si="8"/>
        <v>0.20596050993978943</v>
      </c>
      <c r="F71" s="38">
        <f t="shared" si="8"/>
        <v>0.20437182378083668</v>
      </c>
      <c r="G71" s="38">
        <f t="shared" si="8"/>
        <v>0.20491886068278231</v>
      </c>
      <c r="H71" s="38">
        <f t="shared" si="8"/>
        <v>0.20470358328138952</v>
      </c>
      <c r="I71" s="38">
        <f t="shared" si="8"/>
        <v>0.20762861912550798</v>
      </c>
      <c r="J71" s="38">
        <f t="shared" si="8"/>
        <v>0.20952493500354527</v>
      </c>
      <c r="K71" s="38">
        <f t="shared" si="8"/>
        <v>0.21192500803002384</v>
      </c>
      <c r="L71" s="39">
        <f t="shared" si="8"/>
        <v>0.21278504799471804</v>
      </c>
      <c r="M71" s="38">
        <f t="shared" si="8"/>
        <v>0.21484633249139698</v>
      </c>
      <c r="N71" s="38">
        <f t="shared" si="8"/>
        <v>0.21581280035320688</v>
      </c>
      <c r="O71" s="38">
        <f t="shared" si="8"/>
        <v>0.217274459110083</v>
      </c>
      <c r="P71" s="38">
        <f t="shared" si="8"/>
        <v>0.21728163613123136</v>
      </c>
      <c r="Q71" s="38">
        <f t="shared" si="8"/>
        <v>0.21728513123516455</v>
      </c>
      <c r="R71" s="38">
        <f t="shared" si="8"/>
        <v>0.2155265364801725</v>
      </c>
      <c r="S71" s="38">
        <f t="shared" si="8"/>
        <v>0.21242945606120384</v>
      </c>
      <c r="T71" s="38">
        <f t="shared" si="8"/>
        <v>0.20887697041582864</v>
      </c>
      <c r="U71" s="38">
        <f t="shared" si="8"/>
        <v>0.20494614390348986</v>
      </c>
      <c r="V71" s="38">
        <f t="shared" si="8"/>
        <v>0.20119212163096062</v>
      </c>
      <c r="W71" s="38">
        <f t="shared" si="8"/>
        <v>0.19821286322862189</v>
      </c>
      <c r="X71" s="38">
        <f t="shared" si="8"/>
        <v>0.1949259895535079</v>
      </c>
      <c r="Y71" s="38">
        <f t="shared" si="8"/>
        <v>0.19290284442589889</v>
      </c>
      <c r="Z71" s="38">
        <f t="shared" si="8"/>
        <v>0.19171877993972861</v>
      </c>
      <c r="AA71" s="39">
        <f t="shared" si="8"/>
        <v>0.19025675935138153</v>
      </c>
    </row>
    <row r="72" spans="1:27" ht="12.75" customHeight="1" x14ac:dyDescent="0.3">
      <c r="A72" s="13" t="s">
        <v>72</v>
      </c>
      <c r="B72" s="38">
        <f t="shared" si="9"/>
        <v>0.11878392686083054</v>
      </c>
      <c r="C72" s="38">
        <f t="shared" si="8"/>
        <v>0.12171605187126251</v>
      </c>
      <c r="D72" s="38">
        <f t="shared" si="8"/>
        <v>0.12392860744176666</v>
      </c>
      <c r="E72" s="38">
        <f t="shared" si="8"/>
        <v>0.12588718086716674</v>
      </c>
      <c r="F72" s="38">
        <f t="shared" si="8"/>
        <v>0.13261871907919093</v>
      </c>
      <c r="G72" s="38">
        <f t="shared" si="8"/>
        <v>0.13724665005723521</v>
      </c>
      <c r="H72" s="38">
        <f t="shared" si="8"/>
        <v>0.14120857831162925</v>
      </c>
      <c r="I72" s="38">
        <f t="shared" si="8"/>
        <v>0.14338229094649513</v>
      </c>
      <c r="J72" s="38">
        <f t="shared" si="8"/>
        <v>0.14579464496741737</v>
      </c>
      <c r="K72" s="38">
        <f t="shared" si="8"/>
        <v>0.14760029077138945</v>
      </c>
      <c r="L72" s="39">
        <f t="shared" si="8"/>
        <v>0.15016336826423335</v>
      </c>
      <c r="M72" s="38">
        <f t="shared" si="8"/>
        <v>0.15248088691495312</v>
      </c>
      <c r="N72" s="38">
        <f t="shared" si="8"/>
        <v>0.15403555842347466</v>
      </c>
      <c r="O72" s="38">
        <f t="shared" si="8"/>
        <v>0.15604163831813853</v>
      </c>
      <c r="P72" s="38">
        <f t="shared" si="8"/>
        <v>0.15839795483596081</v>
      </c>
      <c r="Q72" s="38">
        <f t="shared" si="8"/>
        <v>0.16052186683515771</v>
      </c>
      <c r="R72" s="38">
        <f t="shared" si="8"/>
        <v>0.16320662684625786</v>
      </c>
      <c r="S72" s="38">
        <f t="shared" si="8"/>
        <v>0.16637219754018218</v>
      </c>
      <c r="T72" s="38">
        <f t="shared" si="8"/>
        <v>0.16982105100304265</v>
      </c>
      <c r="U72" s="38">
        <f t="shared" si="8"/>
        <v>0.17327014218009479</v>
      </c>
      <c r="V72" s="38">
        <f t="shared" si="8"/>
        <v>0.17674498963372495</v>
      </c>
      <c r="W72" s="38">
        <f t="shared" si="8"/>
        <v>0.17928514529144876</v>
      </c>
      <c r="X72" s="38">
        <f t="shared" si="8"/>
        <v>0.18314331823624344</v>
      </c>
      <c r="Y72" s="38">
        <f t="shared" si="8"/>
        <v>0.18615689547256414</v>
      </c>
      <c r="Z72" s="38">
        <f t="shared" si="8"/>
        <v>0.18907101921368474</v>
      </c>
      <c r="AA72" s="39">
        <f t="shared" si="8"/>
        <v>0.19137386325949976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1.0000000000000002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9438</v>
      </c>
      <c r="C83" s="76">
        <v>9393</v>
      </c>
      <c r="D83" s="76">
        <v>9354</v>
      </c>
      <c r="E83" s="76">
        <v>9290</v>
      </c>
      <c r="F83" s="76">
        <v>9253</v>
      </c>
      <c r="G83" s="76">
        <v>9212</v>
      </c>
      <c r="H83" s="76">
        <v>9111</v>
      </c>
      <c r="I83" s="76">
        <v>9046</v>
      </c>
      <c r="J83" s="76">
        <v>8933</v>
      </c>
      <c r="K83" s="76">
        <v>8853</v>
      </c>
      <c r="L83" s="63">
        <v>8756</v>
      </c>
      <c r="M83" s="76">
        <v>8652</v>
      </c>
      <c r="N83" s="76">
        <v>8581</v>
      </c>
      <c r="O83" s="76">
        <v>8559</v>
      </c>
      <c r="P83" s="76">
        <v>8516</v>
      </c>
      <c r="Q83" s="76">
        <v>8461</v>
      </c>
      <c r="R83" s="76">
        <v>8437</v>
      </c>
      <c r="S83" s="76">
        <v>8407</v>
      </c>
      <c r="T83" s="76">
        <v>8374</v>
      </c>
      <c r="U83" s="76">
        <v>8346</v>
      </c>
      <c r="V83" s="76">
        <v>8318</v>
      </c>
      <c r="W83" s="76">
        <v>8291</v>
      </c>
      <c r="X83" s="76">
        <v>8267</v>
      </c>
      <c r="Y83" s="76">
        <v>8246</v>
      </c>
      <c r="Z83" s="76">
        <v>8228</v>
      </c>
      <c r="AA83" s="63">
        <v>8214</v>
      </c>
    </row>
    <row r="84" spans="1:27" ht="12.75" customHeight="1" x14ac:dyDescent="0.3">
      <c r="A84" s="32" t="s">
        <v>77</v>
      </c>
      <c r="B84" s="76">
        <v>34958.625800000002</v>
      </c>
      <c r="C84" s="76">
        <v>35334.8217</v>
      </c>
      <c r="D84" s="76">
        <v>35570.337090000001</v>
      </c>
      <c r="E84" s="76">
        <v>35528</v>
      </c>
      <c r="F84" s="76">
        <v>35372</v>
      </c>
      <c r="G84" s="76">
        <v>35205</v>
      </c>
      <c r="H84" s="76">
        <v>35104</v>
      </c>
      <c r="I84" s="76">
        <v>34913</v>
      </c>
      <c r="J84" s="76">
        <v>34853.715434999998</v>
      </c>
      <c r="K84" s="76">
        <v>35060.786240000001</v>
      </c>
      <c r="L84" s="63">
        <v>35166</v>
      </c>
      <c r="M84" s="76">
        <v>34932</v>
      </c>
      <c r="N84" s="76">
        <v>34661</v>
      </c>
      <c r="O84" s="76">
        <v>34408</v>
      </c>
      <c r="P84" s="76">
        <v>34094</v>
      </c>
      <c r="Q84" s="76">
        <v>33853</v>
      </c>
      <c r="R84" s="76">
        <v>33584</v>
      </c>
      <c r="S84" s="76">
        <v>33354</v>
      </c>
      <c r="T84" s="76">
        <v>33086</v>
      </c>
      <c r="U84" s="76">
        <v>32906</v>
      </c>
      <c r="V84" s="76">
        <v>32677</v>
      </c>
      <c r="W84" s="76">
        <v>32509</v>
      </c>
      <c r="X84" s="76">
        <v>32351</v>
      </c>
      <c r="Y84" s="76">
        <v>32264</v>
      </c>
      <c r="Z84" s="76">
        <v>32213</v>
      </c>
      <c r="AA84" s="63">
        <v>32176</v>
      </c>
    </row>
    <row r="85" spans="1:27" ht="12.75" customHeight="1" x14ac:dyDescent="0.3">
      <c r="A85" s="13" t="s">
        <v>78</v>
      </c>
      <c r="B85" s="76">
        <v>15106.3742</v>
      </c>
      <c r="C85" s="76">
        <v>14804.1783</v>
      </c>
      <c r="D85" s="76">
        <v>14577.662909999999</v>
      </c>
      <c r="E85" s="76">
        <v>14640</v>
      </c>
      <c r="F85" s="76">
        <v>14801</v>
      </c>
      <c r="G85" s="76">
        <v>14987</v>
      </c>
      <c r="H85" s="76">
        <v>15144</v>
      </c>
      <c r="I85" s="76">
        <v>15344</v>
      </c>
      <c r="J85" s="76">
        <v>15447.284565</v>
      </c>
      <c r="K85" s="76">
        <v>15239.213760000001</v>
      </c>
      <c r="L85" s="63">
        <v>15147</v>
      </c>
      <c r="M85" s="76">
        <v>15407</v>
      </c>
      <c r="N85" s="76">
        <v>15647</v>
      </c>
      <c r="O85" s="76">
        <v>15825</v>
      </c>
      <c r="P85" s="76">
        <v>16065</v>
      </c>
      <c r="Q85" s="76">
        <v>16245</v>
      </c>
      <c r="R85" s="76">
        <v>16408</v>
      </c>
      <c r="S85" s="76">
        <v>16536</v>
      </c>
      <c r="T85" s="76">
        <v>16713</v>
      </c>
      <c r="U85" s="76">
        <v>16773</v>
      </c>
      <c r="V85" s="76">
        <v>16885</v>
      </c>
      <c r="W85" s="76">
        <v>16946</v>
      </c>
      <c r="X85" s="76">
        <v>17009</v>
      </c>
      <c r="Y85" s="76">
        <v>17006</v>
      </c>
      <c r="Z85" s="76">
        <v>16966</v>
      </c>
      <c r="AA85" s="63">
        <v>16901</v>
      </c>
    </row>
    <row r="86" spans="1:27" ht="12.75" customHeight="1" x14ac:dyDescent="0.3">
      <c r="A86" s="13" t="s">
        <v>91</v>
      </c>
      <c r="B86" s="76">
        <v>35171</v>
      </c>
      <c r="C86" s="76">
        <v>35019</v>
      </c>
      <c r="D86" s="76">
        <v>34888</v>
      </c>
      <c r="E86" s="76">
        <v>34745</v>
      </c>
      <c r="F86" s="76">
        <v>34557</v>
      </c>
      <c r="G86" s="76">
        <v>34400</v>
      </c>
      <c r="H86" s="76">
        <v>34253</v>
      </c>
      <c r="I86" s="76">
        <v>34023</v>
      </c>
      <c r="J86" s="76">
        <v>33818</v>
      </c>
      <c r="K86" s="76">
        <v>33556</v>
      </c>
      <c r="L86" s="63">
        <v>33324</v>
      </c>
      <c r="M86" s="76">
        <v>33156</v>
      </c>
      <c r="N86" s="76">
        <v>32869</v>
      </c>
      <c r="O86" s="76">
        <v>32589</v>
      </c>
      <c r="P86" s="76">
        <v>32333</v>
      </c>
      <c r="Q86" s="76">
        <v>32129</v>
      </c>
      <c r="R86" s="76">
        <v>31844</v>
      </c>
      <c r="S86" s="76">
        <v>31668</v>
      </c>
      <c r="T86" s="76">
        <v>31444</v>
      </c>
      <c r="U86" s="76">
        <v>31267</v>
      </c>
      <c r="V86" s="76">
        <v>31099</v>
      </c>
      <c r="W86" s="76">
        <v>31005</v>
      </c>
      <c r="X86" s="76">
        <v>30954</v>
      </c>
      <c r="Y86" s="76">
        <v>30921</v>
      </c>
      <c r="Z86" s="76">
        <v>30891</v>
      </c>
      <c r="AA86" s="63">
        <v>30852</v>
      </c>
    </row>
    <row r="87" spans="1:27" ht="12.75" customHeight="1" x14ac:dyDescent="0.3">
      <c r="A87" s="13" t="s">
        <v>92</v>
      </c>
      <c r="B87" s="76">
        <v>14894</v>
      </c>
      <c r="C87" s="76">
        <v>15120</v>
      </c>
      <c r="D87" s="76">
        <v>15260</v>
      </c>
      <c r="E87" s="76">
        <v>15423</v>
      </c>
      <c r="F87" s="76">
        <v>15616</v>
      </c>
      <c r="G87" s="76">
        <v>15792</v>
      </c>
      <c r="H87" s="76">
        <v>15995</v>
      </c>
      <c r="I87" s="76">
        <v>16234</v>
      </c>
      <c r="J87" s="76">
        <v>16483</v>
      </c>
      <c r="K87" s="76">
        <v>16744</v>
      </c>
      <c r="L87" s="63">
        <v>16989</v>
      </c>
      <c r="M87" s="76">
        <v>17183</v>
      </c>
      <c r="N87" s="76">
        <v>17439</v>
      </c>
      <c r="O87" s="76">
        <v>17644</v>
      </c>
      <c r="P87" s="76">
        <v>17826</v>
      </c>
      <c r="Q87" s="76">
        <v>17969</v>
      </c>
      <c r="R87" s="76">
        <v>18148</v>
      </c>
      <c r="S87" s="76">
        <v>18222</v>
      </c>
      <c r="T87" s="76">
        <v>18355</v>
      </c>
      <c r="U87" s="76">
        <v>18412</v>
      </c>
      <c r="V87" s="76">
        <v>18463</v>
      </c>
      <c r="W87" s="76">
        <v>18450</v>
      </c>
      <c r="X87" s="76">
        <v>18406</v>
      </c>
      <c r="Y87" s="76">
        <v>18349</v>
      </c>
      <c r="Z87" s="76">
        <v>18288</v>
      </c>
      <c r="AA87" s="63">
        <v>18225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0.1586138514024503</v>
      </c>
      <c r="C90" s="38">
        <f t="shared" ref="C90:AA94" si="11">C83/SUM(C$83:C$85)</f>
        <v>0.15778068937714171</v>
      </c>
      <c r="D90" s="38">
        <f t="shared" si="11"/>
        <v>0.1572047998386609</v>
      </c>
      <c r="E90" s="38">
        <f t="shared" si="11"/>
        <v>0.15624474418917556</v>
      </c>
      <c r="F90" s="38">
        <f t="shared" si="11"/>
        <v>0.15570625652071485</v>
      </c>
      <c r="G90" s="38">
        <f t="shared" si="11"/>
        <v>0.15507373240859201</v>
      </c>
      <c r="H90" s="38">
        <f t="shared" si="11"/>
        <v>0.15348978250981318</v>
      </c>
      <c r="I90" s="38">
        <f t="shared" si="11"/>
        <v>0.15253865740350403</v>
      </c>
      <c r="J90" s="38">
        <f t="shared" si="11"/>
        <v>0.15080865719012729</v>
      </c>
      <c r="K90" s="38">
        <f t="shared" si="11"/>
        <v>0.14966273899886734</v>
      </c>
      <c r="L90" s="39">
        <f t="shared" si="11"/>
        <v>0.14823342193028491</v>
      </c>
      <c r="M90" s="38">
        <f t="shared" si="11"/>
        <v>0.14666644064348799</v>
      </c>
      <c r="N90" s="38">
        <f t="shared" si="11"/>
        <v>0.14571481940600112</v>
      </c>
      <c r="O90" s="38">
        <f t="shared" si="11"/>
        <v>0.14558103143284801</v>
      </c>
      <c r="P90" s="38">
        <f t="shared" si="11"/>
        <v>0.14513847464848742</v>
      </c>
      <c r="Q90" s="38">
        <f t="shared" si="11"/>
        <v>0.14448675694598609</v>
      </c>
      <c r="R90" s="38">
        <f t="shared" si="11"/>
        <v>0.14439747385715998</v>
      </c>
      <c r="S90" s="38">
        <f t="shared" si="11"/>
        <v>0.14420982211777622</v>
      </c>
      <c r="T90" s="38">
        <f t="shared" si="11"/>
        <v>0.14394994241314699</v>
      </c>
      <c r="U90" s="38">
        <f t="shared" si="11"/>
        <v>0.1438345540715209</v>
      </c>
      <c r="V90" s="38">
        <f t="shared" si="11"/>
        <v>0.14371112646855563</v>
      </c>
      <c r="W90" s="38">
        <f t="shared" si="11"/>
        <v>0.1435770442974405</v>
      </c>
      <c r="X90" s="38">
        <f t="shared" si="11"/>
        <v>0.14345706005865305</v>
      </c>
      <c r="Y90" s="38">
        <f t="shared" si="11"/>
        <v>0.14336880172473745</v>
      </c>
      <c r="Z90" s="38">
        <f t="shared" si="11"/>
        <v>0.14332746877558486</v>
      </c>
      <c r="AA90" s="39">
        <f t="shared" si="11"/>
        <v>0.1433733047075457</v>
      </c>
    </row>
    <row r="91" spans="1:27" ht="12.75" customHeight="1" x14ac:dyDescent="0.3">
      <c r="A91" s="13" t="s">
        <v>77</v>
      </c>
      <c r="B91" s="38">
        <f t="shared" ref="B91:Q94" si="12">B84/SUM(B$83:B$85)</f>
        <v>0.58751030704334239</v>
      </c>
      <c r="C91" s="38">
        <f t="shared" si="12"/>
        <v>0.5935433329973796</v>
      </c>
      <c r="D91" s="38">
        <f t="shared" si="12"/>
        <v>0.59780069728748619</v>
      </c>
      <c r="E91" s="38">
        <f t="shared" si="12"/>
        <v>0.59753103030710752</v>
      </c>
      <c r="F91" s="38">
        <f t="shared" si="12"/>
        <v>0.59522767812068789</v>
      </c>
      <c r="G91" s="38">
        <f t="shared" si="12"/>
        <v>0.59263685947074274</v>
      </c>
      <c r="H91" s="38">
        <f t="shared" si="12"/>
        <v>0.59138462575178152</v>
      </c>
      <c r="I91" s="38">
        <f t="shared" si="12"/>
        <v>0.58872232433435068</v>
      </c>
      <c r="J91" s="38">
        <f t="shared" si="12"/>
        <v>0.58840725655873316</v>
      </c>
      <c r="K91" s="38">
        <f t="shared" si="12"/>
        <v>0.59271357733335595</v>
      </c>
      <c r="L91" s="39">
        <f t="shared" si="12"/>
        <v>0.59533765596167199</v>
      </c>
      <c r="M91" s="38">
        <f t="shared" si="12"/>
        <v>0.59215812581580241</v>
      </c>
      <c r="N91" s="38">
        <f t="shared" si="12"/>
        <v>0.58858190833602198</v>
      </c>
      <c r="O91" s="38">
        <f t="shared" si="12"/>
        <v>0.58524969383589609</v>
      </c>
      <c r="P91" s="38">
        <f t="shared" si="12"/>
        <v>0.58106518960374942</v>
      </c>
      <c r="Q91" s="38">
        <f t="shared" si="12"/>
        <v>0.57810071893304193</v>
      </c>
      <c r="R91" s="38">
        <f t="shared" si="11"/>
        <v>0.57478307005083096</v>
      </c>
      <c r="S91" s="38">
        <f t="shared" si="11"/>
        <v>0.5721392181415853</v>
      </c>
      <c r="T91" s="38">
        <f t="shared" si="11"/>
        <v>0.56875182644869615</v>
      </c>
      <c r="U91" s="38">
        <f t="shared" si="11"/>
        <v>0.56710038776389482</v>
      </c>
      <c r="V91" s="38">
        <f t="shared" si="11"/>
        <v>0.56456461644782308</v>
      </c>
      <c r="W91" s="38">
        <f t="shared" si="11"/>
        <v>0.56296540020087971</v>
      </c>
      <c r="X91" s="38">
        <f t="shared" si="11"/>
        <v>0.5613861557950266</v>
      </c>
      <c r="Y91" s="38">
        <f t="shared" si="11"/>
        <v>0.56095695110925659</v>
      </c>
      <c r="Z91" s="38">
        <f t="shared" si="11"/>
        <v>0.56113365965822981</v>
      </c>
      <c r="AA91" s="39">
        <f t="shared" si="11"/>
        <v>0.5616239898064268</v>
      </c>
    </row>
    <row r="92" spans="1:27" ht="12.75" customHeight="1" x14ac:dyDescent="0.3">
      <c r="A92" s="13" t="s">
        <v>78</v>
      </c>
      <c r="B92" s="38">
        <f t="shared" si="12"/>
        <v>0.25387584155420734</v>
      </c>
      <c r="C92" s="38">
        <f t="shared" si="11"/>
        <v>0.24867597762547872</v>
      </c>
      <c r="D92" s="38">
        <f t="shared" si="11"/>
        <v>0.24499450287385297</v>
      </c>
      <c r="E92" s="38">
        <f t="shared" si="11"/>
        <v>0.24622422550371692</v>
      </c>
      <c r="F92" s="38">
        <f t="shared" si="11"/>
        <v>0.24906606535859724</v>
      </c>
      <c r="G92" s="38">
        <f t="shared" si="11"/>
        <v>0.25228940812066525</v>
      </c>
      <c r="H92" s="38">
        <f t="shared" si="11"/>
        <v>0.25512559173840532</v>
      </c>
      <c r="I92" s="38">
        <f t="shared" si="11"/>
        <v>0.25873901826214524</v>
      </c>
      <c r="J92" s="38">
        <f t="shared" si="11"/>
        <v>0.26078408625113952</v>
      </c>
      <c r="K92" s="38">
        <f t="shared" si="11"/>
        <v>0.25762368366777677</v>
      </c>
      <c r="L92" s="39">
        <f t="shared" si="11"/>
        <v>0.25642892210804313</v>
      </c>
      <c r="M92" s="38">
        <f t="shared" si="11"/>
        <v>0.2611754335407096</v>
      </c>
      <c r="N92" s="38">
        <f t="shared" si="11"/>
        <v>0.26570327225797685</v>
      </c>
      <c r="O92" s="38">
        <f t="shared" si="11"/>
        <v>0.26916927473125596</v>
      </c>
      <c r="P92" s="38">
        <f t="shared" si="11"/>
        <v>0.27379633574776308</v>
      </c>
      <c r="Q92" s="38">
        <f t="shared" si="11"/>
        <v>0.277412524120972</v>
      </c>
      <c r="R92" s="38">
        <f t="shared" si="11"/>
        <v>0.28081945609200909</v>
      </c>
      <c r="S92" s="38">
        <f t="shared" si="11"/>
        <v>0.28365095974063848</v>
      </c>
      <c r="T92" s="38">
        <f t="shared" si="11"/>
        <v>0.28729823113815689</v>
      </c>
      <c r="U92" s="38">
        <f t="shared" si="11"/>
        <v>0.28906505816458422</v>
      </c>
      <c r="V92" s="38">
        <f t="shared" si="11"/>
        <v>0.29172425708362126</v>
      </c>
      <c r="W92" s="38">
        <f t="shared" si="11"/>
        <v>0.29345755550167979</v>
      </c>
      <c r="X92" s="38">
        <f t="shared" si="11"/>
        <v>0.29515678414632029</v>
      </c>
      <c r="Y92" s="38">
        <f t="shared" si="11"/>
        <v>0.29567424716600599</v>
      </c>
      <c r="Z92" s="38">
        <f t="shared" si="11"/>
        <v>0.2955388715661853</v>
      </c>
      <c r="AA92" s="39">
        <f t="shared" si="11"/>
        <v>0.29500270548602747</v>
      </c>
    </row>
    <row r="93" spans="1:27" ht="12.75" customHeight="1" x14ac:dyDescent="0.3">
      <c r="A93" s="13" t="s">
        <v>91</v>
      </c>
      <c r="B93" s="38">
        <f t="shared" si="12"/>
        <v>0.59107944137270385</v>
      </c>
      <c r="C93" s="38">
        <f t="shared" si="11"/>
        <v>0.58823825841564203</v>
      </c>
      <c r="D93" s="38">
        <f t="shared" si="11"/>
        <v>0.58633323249638669</v>
      </c>
      <c r="E93" s="38">
        <f t="shared" si="11"/>
        <v>0.58436207070537183</v>
      </c>
      <c r="F93" s="38">
        <f t="shared" si="11"/>
        <v>0.58151314239558438</v>
      </c>
      <c r="G93" s="38">
        <f t="shared" si="11"/>
        <v>0.57908558346239314</v>
      </c>
      <c r="H93" s="38">
        <f t="shared" si="11"/>
        <v>0.57704813086473827</v>
      </c>
      <c r="I93" s="38">
        <f t="shared" si="11"/>
        <v>0.57371465187258652</v>
      </c>
      <c r="J93" s="38">
        <f t="shared" si="11"/>
        <v>0.57092210554748957</v>
      </c>
      <c r="K93" s="38">
        <f t="shared" si="11"/>
        <v>0.56727469443646139</v>
      </c>
      <c r="L93" s="39">
        <f t="shared" si="11"/>
        <v>0.56415378624997881</v>
      </c>
      <c r="M93" s="38">
        <f t="shared" si="11"/>
        <v>0.56205183841602957</v>
      </c>
      <c r="N93" s="38">
        <f t="shared" si="11"/>
        <v>0.55815177707211872</v>
      </c>
      <c r="O93" s="38">
        <f t="shared" si="11"/>
        <v>0.55431011021907739</v>
      </c>
      <c r="P93" s="38">
        <f t="shared" si="11"/>
        <v>0.55105240732850447</v>
      </c>
      <c r="Q93" s="38">
        <f t="shared" si="11"/>
        <v>0.54866032548370025</v>
      </c>
      <c r="R93" s="38">
        <f t="shared" si="11"/>
        <v>0.54500333738383333</v>
      </c>
      <c r="S93" s="38">
        <f t="shared" si="11"/>
        <v>0.54321834742782649</v>
      </c>
      <c r="T93" s="38">
        <f t="shared" si="11"/>
        <v>0.54052567342237812</v>
      </c>
      <c r="U93" s="38">
        <f t="shared" si="11"/>
        <v>0.5388539422662646</v>
      </c>
      <c r="V93" s="38">
        <f t="shared" si="11"/>
        <v>0.53730131306150652</v>
      </c>
      <c r="W93" s="38">
        <f t="shared" si="11"/>
        <v>0.53692030616839259</v>
      </c>
      <c r="X93" s="38">
        <f t="shared" si="11"/>
        <v>0.53714404706127339</v>
      </c>
      <c r="Y93" s="38">
        <f t="shared" si="11"/>
        <v>0.53760692676820365</v>
      </c>
      <c r="Z93" s="38">
        <f t="shared" si="11"/>
        <v>0.53810510913303256</v>
      </c>
      <c r="AA93" s="39">
        <f t="shared" si="11"/>
        <v>0.53851390270723154</v>
      </c>
    </row>
    <row r="94" spans="1:27" ht="12.75" customHeight="1" x14ac:dyDescent="0.3">
      <c r="A94" s="13" t="s">
        <v>92</v>
      </c>
      <c r="B94" s="38">
        <f t="shared" si="12"/>
        <v>0.25030670722484583</v>
      </c>
      <c r="C94" s="38">
        <f t="shared" si="11"/>
        <v>0.25398105220721628</v>
      </c>
      <c r="D94" s="38">
        <f t="shared" si="11"/>
        <v>0.25646196766495244</v>
      </c>
      <c r="E94" s="38">
        <f t="shared" si="11"/>
        <v>0.25939318510545256</v>
      </c>
      <c r="F94" s="38">
        <f t="shared" si="11"/>
        <v>0.26278060108370072</v>
      </c>
      <c r="G94" s="38">
        <f t="shared" si="11"/>
        <v>0.2658406841290149</v>
      </c>
      <c r="H94" s="38">
        <f t="shared" si="11"/>
        <v>0.26946208662544852</v>
      </c>
      <c r="I94" s="38">
        <f t="shared" si="11"/>
        <v>0.27374669072390939</v>
      </c>
      <c r="J94" s="38">
        <f t="shared" si="11"/>
        <v>0.27826923726238312</v>
      </c>
      <c r="K94" s="38">
        <f t="shared" si="11"/>
        <v>0.28306256656467127</v>
      </c>
      <c r="L94" s="39">
        <f t="shared" si="11"/>
        <v>0.28761279181973626</v>
      </c>
      <c r="M94" s="38">
        <f t="shared" si="11"/>
        <v>0.29128172094048244</v>
      </c>
      <c r="N94" s="38">
        <f t="shared" si="11"/>
        <v>0.29613340352188017</v>
      </c>
      <c r="O94" s="38">
        <f t="shared" si="11"/>
        <v>0.30010885834807455</v>
      </c>
      <c r="P94" s="38">
        <f t="shared" si="11"/>
        <v>0.30380911802300808</v>
      </c>
      <c r="Q94" s="38">
        <f t="shared" si="11"/>
        <v>0.30685291757031369</v>
      </c>
      <c r="R94" s="38">
        <f t="shared" si="11"/>
        <v>0.31059918875900666</v>
      </c>
      <c r="S94" s="38">
        <f t="shared" si="11"/>
        <v>0.31257183045439729</v>
      </c>
      <c r="T94" s="38">
        <f t="shared" si="11"/>
        <v>0.31552438416447492</v>
      </c>
      <c r="U94" s="38">
        <f t="shared" si="11"/>
        <v>0.31731150366221456</v>
      </c>
      <c r="V94" s="38">
        <f t="shared" si="11"/>
        <v>0.31898756046993781</v>
      </c>
      <c r="W94" s="38">
        <f t="shared" si="11"/>
        <v>0.31950264953416685</v>
      </c>
      <c r="X94" s="38">
        <f t="shared" si="11"/>
        <v>0.31939889288007356</v>
      </c>
      <c r="Y94" s="38">
        <f t="shared" si="11"/>
        <v>0.31902427150705892</v>
      </c>
      <c r="Z94" s="38">
        <f t="shared" si="11"/>
        <v>0.31856742209138256</v>
      </c>
      <c r="AA94" s="39">
        <f t="shared" si="11"/>
        <v>0.31811279258522279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269.97628722579822</v>
      </c>
      <c r="C97" s="76">
        <f t="shared" ref="C97:AA97" si="13">C83/(C84/1000)</f>
        <v>265.82842499527879</v>
      </c>
      <c r="D97" s="76">
        <f t="shared" si="13"/>
        <v>262.97192450924842</v>
      </c>
      <c r="E97" s="76">
        <f t="shared" si="13"/>
        <v>261.48390002251745</v>
      </c>
      <c r="F97" s="76">
        <f t="shared" si="13"/>
        <v>261.59108899694672</v>
      </c>
      <c r="G97" s="76">
        <f t="shared" si="13"/>
        <v>261.6673767930692</v>
      </c>
      <c r="H97" s="76">
        <f t="shared" si="13"/>
        <v>259.54307201458522</v>
      </c>
      <c r="I97" s="76">
        <f t="shared" si="13"/>
        <v>259.10119439750241</v>
      </c>
      <c r="J97" s="76">
        <f t="shared" si="13"/>
        <v>256.29979152895442</v>
      </c>
      <c r="K97" s="76">
        <f t="shared" si="13"/>
        <v>252.50432033665655</v>
      </c>
      <c r="L97" s="63">
        <f t="shared" si="13"/>
        <v>248.990502189615</v>
      </c>
      <c r="M97" s="76">
        <f t="shared" si="13"/>
        <v>247.68120920645825</v>
      </c>
      <c r="N97" s="76">
        <f t="shared" si="13"/>
        <v>247.56931421482358</v>
      </c>
      <c r="O97" s="76">
        <f t="shared" si="13"/>
        <v>248.75029063008603</v>
      </c>
      <c r="P97" s="76">
        <f t="shared" si="13"/>
        <v>249.78001994485831</v>
      </c>
      <c r="Q97" s="76">
        <f t="shared" si="13"/>
        <v>249.93353617109264</v>
      </c>
      <c r="R97" s="76">
        <f t="shared" si="13"/>
        <v>251.22081943782752</v>
      </c>
      <c r="S97" s="76">
        <f t="shared" si="13"/>
        <v>252.05372668945253</v>
      </c>
      <c r="T97" s="76">
        <f t="shared" si="13"/>
        <v>253.097987064015</v>
      </c>
      <c r="U97" s="76">
        <f t="shared" si="13"/>
        <v>253.63155655503556</v>
      </c>
      <c r="V97" s="76">
        <f t="shared" si="13"/>
        <v>254.55213146861706</v>
      </c>
      <c r="W97" s="76">
        <f t="shared" si="13"/>
        <v>255.0370666584638</v>
      </c>
      <c r="X97" s="76">
        <f t="shared" si="13"/>
        <v>255.5407869926741</v>
      </c>
      <c r="Y97" s="76">
        <f t="shared" si="13"/>
        <v>255.57897346888171</v>
      </c>
      <c r="Z97" s="76">
        <f t="shared" si="13"/>
        <v>255.4248284853941</v>
      </c>
      <c r="AA97" s="63">
        <f t="shared" si="13"/>
        <v>255.28344107409248</v>
      </c>
    </row>
    <row r="98" spans="1:27" ht="12.75" customHeight="1" x14ac:dyDescent="0.3">
      <c r="A98" s="13" t="s">
        <v>78</v>
      </c>
      <c r="B98" s="76">
        <f>B85/(B84/1000)</f>
        <v>432.12151090904723</v>
      </c>
      <c r="C98" s="76">
        <f t="shared" ref="C98:AA98" si="14">C85/(C84/1000)</f>
        <v>418.96852984544705</v>
      </c>
      <c r="D98" s="76">
        <f t="shared" si="14"/>
        <v>409.82639194887645</v>
      </c>
      <c r="E98" s="76">
        <f t="shared" si="14"/>
        <v>412.0693537491556</v>
      </c>
      <c r="F98" s="76">
        <f t="shared" si="14"/>
        <v>418.43831278977723</v>
      </c>
      <c r="G98" s="76">
        <f t="shared" si="14"/>
        <v>425.70657577048718</v>
      </c>
      <c r="H98" s="76">
        <f t="shared" si="14"/>
        <v>431.40382862351868</v>
      </c>
      <c r="I98" s="76">
        <f t="shared" si="14"/>
        <v>439.49245266806065</v>
      </c>
      <c r="J98" s="76">
        <f t="shared" si="14"/>
        <v>443.20338225656945</v>
      </c>
      <c r="K98" s="76">
        <f t="shared" si="14"/>
        <v>434.65122703420587</v>
      </c>
      <c r="L98" s="63">
        <f t="shared" si="14"/>
        <v>430.7285446169596</v>
      </c>
      <c r="M98" s="76">
        <f t="shared" si="14"/>
        <v>441.05691056910564</v>
      </c>
      <c r="N98" s="76">
        <f t="shared" si="14"/>
        <v>451.42956060125209</v>
      </c>
      <c r="O98" s="76">
        <f t="shared" si="14"/>
        <v>459.92211113694486</v>
      </c>
      <c r="P98" s="76">
        <f t="shared" si="14"/>
        <v>471.19727811345103</v>
      </c>
      <c r="Q98" s="76">
        <f t="shared" si="14"/>
        <v>479.86884471095618</v>
      </c>
      <c r="R98" s="76">
        <f t="shared" si="14"/>
        <v>488.56598380181032</v>
      </c>
      <c r="S98" s="76">
        <f t="shared" si="14"/>
        <v>495.7726209749955</v>
      </c>
      <c r="T98" s="76">
        <f t="shared" si="14"/>
        <v>505.13812488665906</v>
      </c>
      <c r="U98" s="76">
        <f t="shared" si="14"/>
        <v>509.72467027289855</v>
      </c>
      <c r="V98" s="76">
        <f t="shared" si="14"/>
        <v>516.72430149646539</v>
      </c>
      <c r="W98" s="76">
        <f t="shared" si="14"/>
        <v>521.27103263711592</v>
      </c>
      <c r="X98" s="76">
        <f t="shared" si="14"/>
        <v>525.76427312911505</v>
      </c>
      <c r="Y98" s="76">
        <f t="shared" si="14"/>
        <v>527.08901562112567</v>
      </c>
      <c r="Z98" s="76">
        <f t="shared" si="14"/>
        <v>526.68177443889113</v>
      </c>
      <c r="AA98" s="63">
        <f t="shared" si="14"/>
        <v>525.26727996021873</v>
      </c>
    </row>
    <row r="99" spans="1:27" ht="12.75" customHeight="1" x14ac:dyDescent="0.3">
      <c r="A99" s="13" t="s">
        <v>80</v>
      </c>
      <c r="B99" s="76">
        <f>SUM(B97:B98)</f>
        <v>702.09779813484545</v>
      </c>
      <c r="C99" s="76">
        <f t="shared" ref="C99:AA99" si="15">SUM(C97:C98)</f>
        <v>684.7969548407259</v>
      </c>
      <c r="D99" s="76">
        <f t="shared" si="15"/>
        <v>672.79831645812487</v>
      </c>
      <c r="E99" s="76">
        <f t="shared" si="15"/>
        <v>673.5532537716731</v>
      </c>
      <c r="F99" s="76">
        <f t="shared" si="15"/>
        <v>680.02940178672395</v>
      </c>
      <c r="G99" s="76">
        <f t="shared" si="15"/>
        <v>687.37395256355637</v>
      </c>
      <c r="H99" s="76">
        <f t="shared" si="15"/>
        <v>690.9469006381039</v>
      </c>
      <c r="I99" s="76">
        <f t="shared" si="15"/>
        <v>698.59364706556312</v>
      </c>
      <c r="J99" s="76">
        <f t="shared" si="15"/>
        <v>699.50317378552381</v>
      </c>
      <c r="K99" s="76">
        <f t="shared" si="15"/>
        <v>687.15554737086245</v>
      </c>
      <c r="L99" s="63">
        <f t="shared" si="15"/>
        <v>679.71904680657462</v>
      </c>
      <c r="M99" s="76">
        <f t="shared" si="15"/>
        <v>688.73811977556386</v>
      </c>
      <c r="N99" s="76">
        <f t="shared" si="15"/>
        <v>698.99887481607561</v>
      </c>
      <c r="O99" s="76">
        <f t="shared" si="15"/>
        <v>708.67240176703092</v>
      </c>
      <c r="P99" s="76">
        <f t="shared" si="15"/>
        <v>720.97729805830932</v>
      </c>
      <c r="Q99" s="76">
        <f t="shared" si="15"/>
        <v>729.80238088204885</v>
      </c>
      <c r="R99" s="76">
        <f t="shared" si="15"/>
        <v>739.78680323963783</v>
      </c>
      <c r="S99" s="76">
        <f t="shared" si="15"/>
        <v>747.82634766444801</v>
      </c>
      <c r="T99" s="76">
        <f t="shared" si="15"/>
        <v>758.23611195067406</v>
      </c>
      <c r="U99" s="76">
        <f t="shared" si="15"/>
        <v>763.35622682793405</v>
      </c>
      <c r="V99" s="76">
        <f t="shared" si="15"/>
        <v>771.27643296508245</v>
      </c>
      <c r="W99" s="76">
        <f t="shared" si="15"/>
        <v>776.30809929557972</v>
      </c>
      <c r="X99" s="76">
        <f t="shared" si="15"/>
        <v>781.30506012178921</v>
      </c>
      <c r="Y99" s="76">
        <f t="shared" si="15"/>
        <v>782.66798909000738</v>
      </c>
      <c r="Z99" s="76">
        <f t="shared" si="15"/>
        <v>782.1066029242852</v>
      </c>
      <c r="AA99" s="63">
        <f t="shared" si="15"/>
        <v>780.55072103431121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0:B30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4" t="s">
        <v>81</v>
      </c>
      <c r="B5" s="84"/>
      <c r="C5" s="84"/>
      <c r="D5" s="84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5" t="s">
        <v>54</v>
      </c>
      <c r="B10" s="85"/>
      <c r="C10" s="76">
        <v>56537</v>
      </c>
      <c r="D10" s="76">
        <v>56587</v>
      </c>
      <c r="E10" s="76">
        <v>56564</v>
      </c>
      <c r="F10" s="76">
        <v>56510</v>
      </c>
      <c r="G10" s="76">
        <v>56465</v>
      </c>
      <c r="H10" s="76">
        <v>56412</v>
      </c>
      <c r="I10" s="76">
        <v>56355</v>
      </c>
      <c r="J10" s="76">
        <v>56300</v>
      </c>
      <c r="K10" s="76">
        <v>56241</v>
      </c>
      <c r="L10" s="63">
        <v>56152</v>
      </c>
      <c r="M10" s="76">
        <v>56069</v>
      </c>
      <c r="N10" s="76">
        <v>55993</v>
      </c>
      <c r="O10" s="76">
        <v>55892</v>
      </c>
      <c r="P10" s="76">
        <v>55793</v>
      </c>
      <c r="Q10" s="76">
        <v>55682</v>
      </c>
      <c r="R10" s="76">
        <v>55563</v>
      </c>
      <c r="S10" s="76">
        <v>55440</v>
      </c>
      <c r="T10" s="76">
        <v>55323</v>
      </c>
      <c r="U10" s="76">
        <v>55209</v>
      </c>
      <c r="V10" s="76">
        <v>55078</v>
      </c>
      <c r="W10" s="76">
        <v>54951</v>
      </c>
      <c r="X10" s="76">
        <v>54843</v>
      </c>
      <c r="Y10" s="76">
        <v>54720</v>
      </c>
      <c r="Z10" s="76">
        <v>54603</v>
      </c>
      <c r="AA10" s="63">
        <v>54499</v>
      </c>
    </row>
    <row r="11" spans="1:27" ht="12.75" customHeight="1" x14ac:dyDescent="0.3">
      <c r="A11" s="6" t="s">
        <v>55</v>
      </c>
      <c r="B11" s="25"/>
      <c r="C11" s="76">
        <v>507</v>
      </c>
      <c r="D11" s="76">
        <v>510</v>
      </c>
      <c r="E11" s="76">
        <v>504</v>
      </c>
      <c r="F11" s="76">
        <v>502</v>
      </c>
      <c r="G11" s="76">
        <v>498</v>
      </c>
      <c r="H11" s="76">
        <v>499</v>
      </c>
      <c r="I11" s="76">
        <v>501</v>
      </c>
      <c r="J11" s="76">
        <v>502</v>
      </c>
      <c r="K11" s="76">
        <v>497</v>
      </c>
      <c r="L11" s="63">
        <v>495</v>
      </c>
      <c r="M11" s="76">
        <v>492</v>
      </c>
      <c r="N11" s="76">
        <v>489</v>
      </c>
      <c r="O11" s="76">
        <v>486</v>
      </c>
      <c r="P11" s="76">
        <v>484</v>
      </c>
      <c r="Q11" s="76">
        <v>480</v>
      </c>
      <c r="R11" s="76">
        <v>481</v>
      </c>
      <c r="S11" s="76">
        <v>478</v>
      </c>
      <c r="T11" s="76">
        <v>477</v>
      </c>
      <c r="U11" s="76">
        <v>476</v>
      </c>
      <c r="V11" s="76">
        <v>477</v>
      </c>
      <c r="W11" s="76">
        <v>478</v>
      </c>
      <c r="X11" s="76">
        <v>479</v>
      </c>
      <c r="Y11" s="76">
        <v>479</v>
      </c>
      <c r="Z11" s="76">
        <v>477</v>
      </c>
      <c r="AA11" s="63">
        <v>477</v>
      </c>
    </row>
    <row r="12" spans="1:27" ht="12.75" customHeight="1" x14ac:dyDescent="0.3">
      <c r="A12" s="6" t="s">
        <v>56</v>
      </c>
      <c r="B12" s="25"/>
      <c r="C12" s="76">
        <v>647</v>
      </c>
      <c r="D12" s="76">
        <v>692</v>
      </c>
      <c r="E12" s="76">
        <v>698</v>
      </c>
      <c r="F12" s="76">
        <v>691</v>
      </c>
      <c r="G12" s="76">
        <v>688</v>
      </c>
      <c r="H12" s="76">
        <v>701</v>
      </c>
      <c r="I12" s="76">
        <v>710</v>
      </c>
      <c r="J12" s="76">
        <v>722</v>
      </c>
      <c r="K12" s="76">
        <v>732</v>
      </c>
      <c r="L12" s="63">
        <v>730</v>
      </c>
      <c r="M12" s="76">
        <v>731</v>
      </c>
      <c r="N12" s="76">
        <v>757</v>
      </c>
      <c r="O12" s="76">
        <v>755</v>
      </c>
      <c r="P12" s="76">
        <v>756</v>
      </c>
      <c r="Q12" s="76">
        <v>766</v>
      </c>
      <c r="R12" s="76">
        <v>775</v>
      </c>
      <c r="S12" s="76">
        <v>777</v>
      </c>
      <c r="T12" s="76">
        <v>770</v>
      </c>
      <c r="U12" s="76">
        <v>782</v>
      </c>
      <c r="V12" s="76">
        <v>787</v>
      </c>
      <c r="W12" s="76">
        <v>778</v>
      </c>
      <c r="X12" s="76">
        <v>790</v>
      </c>
      <c r="Y12" s="76">
        <v>784</v>
      </c>
      <c r="Z12" s="76">
        <v>774</v>
      </c>
      <c r="AA12" s="63">
        <v>783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-140</v>
      </c>
      <c r="D14" s="76">
        <f t="shared" ref="D14:AA14" si="0">D11-D12</f>
        <v>-182</v>
      </c>
      <c r="E14" s="76">
        <f t="shared" si="0"/>
        <v>-194</v>
      </c>
      <c r="F14" s="76">
        <f t="shared" si="0"/>
        <v>-189</v>
      </c>
      <c r="G14" s="76">
        <f t="shared" si="0"/>
        <v>-190</v>
      </c>
      <c r="H14" s="76">
        <f t="shared" si="0"/>
        <v>-202</v>
      </c>
      <c r="I14" s="76">
        <f t="shared" si="0"/>
        <v>-209</v>
      </c>
      <c r="J14" s="76">
        <f t="shared" si="0"/>
        <v>-220</v>
      </c>
      <c r="K14" s="76">
        <f t="shared" si="0"/>
        <v>-235</v>
      </c>
      <c r="L14" s="63">
        <f t="shared" si="0"/>
        <v>-235</v>
      </c>
      <c r="M14" s="76">
        <f t="shared" si="0"/>
        <v>-239</v>
      </c>
      <c r="N14" s="76">
        <f t="shared" si="0"/>
        <v>-268</v>
      </c>
      <c r="O14" s="76">
        <f t="shared" si="0"/>
        <v>-269</v>
      </c>
      <c r="P14" s="76">
        <f t="shared" si="0"/>
        <v>-272</v>
      </c>
      <c r="Q14" s="76">
        <f t="shared" si="0"/>
        <v>-286</v>
      </c>
      <c r="R14" s="76">
        <f t="shared" si="0"/>
        <v>-294</v>
      </c>
      <c r="S14" s="76">
        <f t="shared" si="0"/>
        <v>-299</v>
      </c>
      <c r="T14" s="76">
        <f t="shared" si="0"/>
        <v>-293</v>
      </c>
      <c r="U14" s="76">
        <f t="shared" si="0"/>
        <v>-306</v>
      </c>
      <c r="V14" s="76">
        <f t="shared" si="0"/>
        <v>-310</v>
      </c>
      <c r="W14" s="76">
        <f t="shared" si="0"/>
        <v>-300</v>
      </c>
      <c r="X14" s="76">
        <f t="shared" si="0"/>
        <v>-311</v>
      </c>
      <c r="Y14" s="76">
        <f t="shared" si="0"/>
        <v>-305</v>
      </c>
      <c r="Z14" s="76">
        <f t="shared" si="0"/>
        <v>-297</v>
      </c>
      <c r="AA14" s="63">
        <f t="shared" si="0"/>
        <v>-306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5" t="s">
        <v>58</v>
      </c>
      <c r="B16" s="85"/>
      <c r="C16" s="76">
        <v>117</v>
      </c>
      <c r="D16" s="76">
        <v>106</v>
      </c>
      <c r="E16" s="76">
        <v>96</v>
      </c>
      <c r="F16" s="76">
        <v>89</v>
      </c>
      <c r="G16" s="76">
        <v>89</v>
      </c>
      <c r="H16" s="76">
        <v>79</v>
      </c>
      <c r="I16" s="76">
        <v>77</v>
      </c>
      <c r="J16" s="76">
        <v>77</v>
      </c>
      <c r="K16" s="76">
        <v>77</v>
      </c>
      <c r="L16" s="63">
        <v>77</v>
      </c>
      <c r="M16" s="76">
        <v>77</v>
      </c>
      <c r="N16" s="76">
        <v>77</v>
      </c>
      <c r="O16" s="76">
        <v>77</v>
      </c>
      <c r="P16" s="76">
        <v>77</v>
      </c>
      <c r="Q16" s="76">
        <v>77</v>
      </c>
      <c r="R16" s="76">
        <v>77</v>
      </c>
      <c r="S16" s="76">
        <v>77</v>
      </c>
      <c r="T16" s="76">
        <v>77</v>
      </c>
      <c r="U16" s="76">
        <v>77</v>
      </c>
      <c r="V16" s="76">
        <v>77</v>
      </c>
      <c r="W16" s="76">
        <v>77</v>
      </c>
      <c r="X16" s="76">
        <v>77</v>
      </c>
      <c r="Y16" s="76">
        <v>77</v>
      </c>
      <c r="Z16" s="76">
        <v>77</v>
      </c>
      <c r="AA16" s="63">
        <v>77</v>
      </c>
    </row>
    <row r="17" spans="1:27" ht="12.75" customHeight="1" x14ac:dyDescent="0.3">
      <c r="A17" s="85" t="s">
        <v>83</v>
      </c>
      <c r="B17" s="85"/>
      <c r="C17" s="76">
        <v>362</v>
      </c>
      <c r="D17" s="76">
        <v>362</v>
      </c>
      <c r="E17" s="76">
        <v>359</v>
      </c>
      <c r="F17" s="76">
        <v>359</v>
      </c>
      <c r="G17" s="76">
        <v>358</v>
      </c>
      <c r="H17" s="76">
        <v>360</v>
      </c>
      <c r="I17" s="76">
        <v>361</v>
      </c>
      <c r="J17" s="76">
        <v>360</v>
      </c>
      <c r="K17" s="76">
        <v>358</v>
      </c>
      <c r="L17" s="63">
        <v>357</v>
      </c>
      <c r="M17" s="76">
        <v>356</v>
      </c>
      <c r="N17" s="76">
        <v>358</v>
      </c>
      <c r="O17" s="76">
        <v>363</v>
      </c>
      <c r="P17" s="76">
        <v>360</v>
      </c>
      <c r="Q17" s="76">
        <v>362</v>
      </c>
      <c r="R17" s="76">
        <v>361</v>
      </c>
      <c r="S17" s="76">
        <v>364</v>
      </c>
      <c r="T17" s="76">
        <v>364</v>
      </c>
      <c r="U17" s="76">
        <v>362</v>
      </c>
      <c r="V17" s="76">
        <v>363</v>
      </c>
      <c r="W17" s="76">
        <v>364</v>
      </c>
      <c r="X17" s="76">
        <v>362</v>
      </c>
      <c r="Y17" s="76">
        <v>362</v>
      </c>
      <c r="Z17" s="76">
        <v>363</v>
      </c>
      <c r="AA17" s="63">
        <v>363</v>
      </c>
    </row>
    <row r="18" spans="1:27" ht="12.75" customHeight="1" x14ac:dyDescent="0.3">
      <c r="A18" s="6" t="s">
        <v>97</v>
      </c>
      <c r="B18" s="6"/>
      <c r="C18" s="76">
        <v>1356</v>
      </c>
      <c r="D18" s="76">
        <v>1337</v>
      </c>
      <c r="E18" s="76">
        <v>1309</v>
      </c>
      <c r="F18" s="76">
        <v>1317</v>
      </c>
      <c r="G18" s="76">
        <v>1314</v>
      </c>
      <c r="H18" s="76">
        <v>1310</v>
      </c>
      <c r="I18" s="76">
        <v>1310</v>
      </c>
      <c r="J18" s="76">
        <v>1309</v>
      </c>
      <c r="K18" s="76">
        <v>1306</v>
      </c>
      <c r="L18" s="63">
        <v>1305</v>
      </c>
      <c r="M18" s="76">
        <v>1308</v>
      </c>
      <c r="N18" s="76">
        <v>1305</v>
      </c>
      <c r="O18" s="76">
        <v>1303</v>
      </c>
      <c r="P18" s="76">
        <v>1300</v>
      </c>
      <c r="Q18" s="76">
        <v>1300</v>
      </c>
      <c r="R18" s="76">
        <v>1302</v>
      </c>
      <c r="S18" s="76">
        <v>1299</v>
      </c>
      <c r="T18" s="76">
        <v>1302</v>
      </c>
      <c r="U18" s="76">
        <v>1300</v>
      </c>
      <c r="V18" s="76">
        <v>1302</v>
      </c>
      <c r="W18" s="76">
        <v>1302</v>
      </c>
      <c r="X18" s="76">
        <v>1299</v>
      </c>
      <c r="Y18" s="76">
        <v>1300</v>
      </c>
      <c r="Z18" s="76">
        <v>1300</v>
      </c>
      <c r="AA18" s="63">
        <v>1301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5" t="s">
        <v>59</v>
      </c>
      <c r="B20" s="85"/>
      <c r="C20" s="76">
        <v>131</v>
      </c>
      <c r="D20" s="76">
        <v>136</v>
      </c>
      <c r="E20" s="76">
        <v>130</v>
      </c>
      <c r="F20" s="76">
        <v>132</v>
      </c>
      <c r="G20" s="76">
        <v>130</v>
      </c>
      <c r="H20" s="76">
        <v>129</v>
      </c>
      <c r="I20" s="76">
        <v>126</v>
      </c>
      <c r="J20" s="76">
        <v>126</v>
      </c>
      <c r="K20" s="76">
        <v>126</v>
      </c>
      <c r="L20" s="63">
        <v>126</v>
      </c>
      <c r="M20" s="76">
        <v>126</v>
      </c>
      <c r="N20" s="76">
        <v>126</v>
      </c>
      <c r="O20" s="76">
        <v>126</v>
      </c>
      <c r="P20" s="76">
        <v>126</v>
      </c>
      <c r="Q20" s="76">
        <v>126</v>
      </c>
      <c r="R20" s="76">
        <v>126</v>
      </c>
      <c r="S20" s="76">
        <v>126</v>
      </c>
      <c r="T20" s="76">
        <v>126</v>
      </c>
      <c r="U20" s="76">
        <v>126</v>
      </c>
      <c r="V20" s="76">
        <v>126</v>
      </c>
      <c r="W20" s="76">
        <v>126</v>
      </c>
      <c r="X20" s="76">
        <v>126</v>
      </c>
      <c r="Y20" s="76">
        <v>126</v>
      </c>
      <c r="Z20" s="76">
        <v>126</v>
      </c>
      <c r="AA20" s="63">
        <v>126</v>
      </c>
    </row>
    <row r="21" spans="1:27" ht="12.75" customHeight="1" x14ac:dyDescent="0.3">
      <c r="A21" s="85" t="s">
        <v>84</v>
      </c>
      <c r="B21" s="85"/>
      <c r="C21" s="76">
        <v>299</v>
      </c>
      <c r="D21" s="76">
        <v>310</v>
      </c>
      <c r="E21" s="76">
        <v>310</v>
      </c>
      <c r="F21" s="76">
        <v>301</v>
      </c>
      <c r="G21" s="76">
        <v>303</v>
      </c>
      <c r="H21" s="76">
        <v>298</v>
      </c>
      <c r="I21" s="76">
        <v>300</v>
      </c>
      <c r="J21" s="76">
        <v>296</v>
      </c>
      <c r="K21" s="76">
        <v>299</v>
      </c>
      <c r="L21" s="63">
        <v>294</v>
      </c>
      <c r="M21" s="76">
        <v>291</v>
      </c>
      <c r="N21" s="76">
        <v>290</v>
      </c>
      <c r="O21" s="76">
        <v>288</v>
      </c>
      <c r="P21" s="76">
        <v>288</v>
      </c>
      <c r="Q21" s="76">
        <v>288</v>
      </c>
      <c r="R21" s="76">
        <v>289</v>
      </c>
      <c r="S21" s="76">
        <v>288</v>
      </c>
      <c r="T21" s="76">
        <v>283</v>
      </c>
      <c r="U21" s="76">
        <v>285</v>
      </c>
      <c r="V21" s="76">
        <v>286</v>
      </c>
      <c r="W21" s="76">
        <v>283</v>
      </c>
      <c r="X21" s="76">
        <v>282</v>
      </c>
      <c r="Y21" s="76">
        <v>277</v>
      </c>
      <c r="Z21" s="76">
        <v>277</v>
      </c>
      <c r="AA21" s="63">
        <v>279</v>
      </c>
    </row>
    <row r="22" spans="1:27" ht="12.75" customHeight="1" x14ac:dyDescent="0.3">
      <c r="A22" s="6" t="s">
        <v>98</v>
      </c>
      <c r="B22" s="6"/>
      <c r="C22" s="76">
        <v>1212</v>
      </c>
      <c r="D22" s="76">
        <v>1194</v>
      </c>
      <c r="E22" s="76">
        <v>1180</v>
      </c>
      <c r="F22" s="76">
        <v>1187</v>
      </c>
      <c r="G22" s="76">
        <v>1191</v>
      </c>
      <c r="H22" s="76">
        <v>1175</v>
      </c>
      <c r="I22" s="76">
        <v>1168</v>
      </c>
      <c r="J22" s="76">
        <v>1160</v>
      </c>
      <c r="K22" s="76">
        <v>1165</v>
      </c>
      <c r="L22" s="63">
        <v>1166</v>
      </c>
      <c r="M22" s="76">
        <v>1161</v>
      </c>
      <c r="N22" s="76">
        <v>1155</v>
      </c>
      <c r="O22" s="76">
        <v>1156</v>
      </c>
      <c r="P22" s="76">
        <v>1155</v>
      </c>
      <c r="Q22" s="76">
        <v>1152</v>
      </c>
      <c r="R22" s="76">
        <v>1147</v>
      </c>
      <c r="S22" s="76">
        <v>1142</v>
      </c>
      <c r="T22" s="76">
        <v>1144</v>
      </c>
      <c r="U22" s="76">
        <v>1143</v>
      </c>
      <c r="V22" s="76">
        <v>1138</v>
      </c>
      <c r="W22" s="76">
        <v>1134</v>
      </c>
      <c r="X22" s="76">
        <v>1137</v>
      </c>
      <c r="Y22" s="76">
        <v>1136</v>
      </c>
      <c r="Z22" s="76">
        <v>1134</v>
      </c>
      <c r="AA22" s="63">
        <v>1131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5" t="s">
        <v>60</v>
      </c>
      <c r="B24" s="85"/>
      <c r="C24" s="76">
        <f>C16-C20</f>
        <v>-14</v>
      </c>
      <c r="D24" s="76">
        <f t="shared" ref="D24:AA26" si="1">D16-D20</f>
        <v>-30</v>
      </c>
      <c r="E24" s="76">
        <f t="shared" si="1"/>
        <v>-34</v>
      </c>
      <c r="F24" s="76">
        <f t="shared" si="1"/>
        <v>-43</v>
      </c>
      <c r="G24" s="76">
        <f t="shared" si="1"/>
        <v>-41</v>
      </c>
      <c r="H24" s="76">
        <f t="shared" si="1"/>
        <v>-50</v>
      </c>
      <c r="I24" s="76">
        <f t="shared" si="1"/>
        <v>-49</v>
      </c>
      <c r="J24" s="76">
        <f t="shared" si="1"/>
        <v>-49</v>
      </c>
      <c r="K24" s="76">
        <f t="shared" si="1"/>
        <v>-49</v>
      </c>
      <c r="L24" s="63">
        <f t="shared" si="1"/>
        <v>-49</v>
      </c>
      <c r="M24" s="76">
        <f t="shared" si="1"/>
        <v>-49</v>
      </c>
      <c r="N24" s="76">
        <f t="shared" si="1"/>
        <v>-49</v>
      </c>
      <c r="O24" s="76">
        <f t="shared" si="1"/>
        <v>-49</v>
      </c>
      <c r="P24" s="76">
        <f t="shared" si="1"/>
        <v>-49</v>
      </c>
      <c r="Q24" s="76">
        <f t="shared" si="1"/>
        <v>-49</v>
      </c>
      <c r="R24" s="76">
        <f t="shared" si="1"/>
        <v>-49</v>
      </c>
      <c r="S24" s="76">
        <f t="shared" si="1"/>
        <v>-49</v>
      </c>
      <c r="T24" s="76">
        <f t="shared" si="1"/>
        <v>-49</v>
      </c>
      <c r="U24" s="76">
        <f t="shared" si="1"/>
        <v>-49</v>
      </c>
      <c r="V24" s="76">
        <f t="shared" si="1"/>
        <v>-49</v>
      </c>
      <c r="W24" s="76">
        <f t="shared" si="1"/>
        <v>-49</v>
      </c>
      <c r="X24" s="76">
        <f t="shared" si="1"/>
        <v>-49</v>
      </c>
      <c r="Y24" s="76">
        <f t="shared" si="1"/>
        <v>-49</v>
      </c>
      <c r="Z24" s="76">
        <f t="shared" si="1"/>
        <v>-49</v>
      </c>
      <c r="AA24" s="63">
        <f t="shared" si="1"/>
        <v>-49</v>
      </c>
    </row>
    <row r="25" spans="1:27" ht="12.75" customHeight="1" x14ac:dyDescent="0.3">
      <c r="A25" s="85" t="s">
        <v>61</v>
      </c>
      <c r="B25" s="85"/>
      <c r="C25" s="76">
        <f t="shared" ref="C25:R26" si="2">C17-C21</f>
        <v>63</v>
      </c>
      <c r="D25" s="76">
        <f t="shared" si="2"/>
        <v>52</v>
      </c>
      <c r="E25" s="76">
        <f t="shared" si="2"/>
        <v>49</v>
      </c>
      <c r="F25" s="76">
        <f t="shared" si="2"/>
        <v>58</v>
      </c>
      <c r="G25" s="76">
        <f t="shared" si="2"/>
        <v>55</v>
      </c>
      <c r="H25" s="76">
        <f t="shared" si="2"/>
        <v>62</v>
      </c>
      <c r="I25" s="76">
        <f t="shared" si="2"/>
        <v>61</v>
      </c>
      <c r="J25" s="76">
        <f t="shared" si="2"/>
        <v>64</v>
      </c>
      <c r="K25" s="76">
        <f t="shared" si="2"/>
        <v>59</v>
      </c>
      <c r="L25" s="63">
        <f t="shared" si="2"/>
        <v>63</v>
      </c>
      <c r="M25" s="76">
        <f t="shared" si="2"/>
        <v>65</v>
      </c>
      <c r="N25" s="76">
        <f t="shared" si="2"/>
        <v>68</v>
      </c>
      <c r="O25" s="76">
        <f t="shared" si="2"/>
        <v>75</v>
      </c>
      <c r="P25" s="76">
        <f t="shared" si="2"/>
        <v>72</v>
      </c>
      <c r="Q25" s="76">
        <f t="shared" si="2"/>
        <v>74</v>
      </c>
      <c r="R25" s="76">
        <f t="shared" si="2"/>
        <v>72</v>
      </c>
      <c r="S25" s="76">
        <f t="shared" si="1"/>
        <v>76</v>
      </c>
      <c r="T25" s="76">
        <f t="shared" si="1"/>
        <v>81</v>
      </c>
      <c r="U25" s="76">
        <f t="shared" si="1"/>
        <v>77</v>
      </c>
      <c r="V25" s="76">
        <f t="shared" si="1"/>
        <v>77</v>
      </c>
      <c r="W25" s="76">
        <f t="shared" si="1"/>
        <v>81</v>
      </c>
      <c r="X25" s="76">
        <f t="shared" si="1"/>
        <v>80</v>
      </c>
      <c r="Y25" s="76">
        <f t="shared" si="1"/>
        <v>85</v>
      </c>
      <c r="Z25" s="76">
        <f t="shared" si="1"/>
        <v>86</v>
      </c>
      <c r="AA25" s="63">
        <f t="shared" si="1"/>
        <v>84</v>
      </c>
    </row>
    <row r="26" spans="1:27" ht="12.75" customHeight="1" x14ac:dyDescent="0.3">
      <c r="A26" s="6" t="s">
        <v>82</v>
      </c>
      <c r="B26" s="6"/>
      <c r="C26" s="76">
        <f t="shared" si="2"/>
        <v>144</v>
      </c>
      <c r="D26" s="76">
        <f t="shared" si="1"/>
        <v>143</v>
      </c>
      <c r="E26" s="76">
        <f t="shared" si="1"/>
        <v>129</v>
      </c>
      <c r="F26" s="76">
        <f t="shared" si="1"/>
        <v>130</v>
      </c>
      <c r="G26" s="76">
        <f t="shared" si="1"/>
        <v>123</v>
      </c>
      <c r="H26" s="76">
        <f t="shared" si="1"/>
        <v>135</v>
      </c>
      <c r="I26" s="76">
        <f t="shared" si="1"/>
        <v>142</v>
      </c>
      <c r="J26" s="76">
        <f t="shared" si="1"/>
        <v>149</v>
      </c>
      <c r="K26" s="76">
        <f t="shared" si="1"/>
        <v>141</v>
      </c>
      <c r="L26" s="63">
        <f t="shared" si="1"/>
        <v>139</v>
      </c>
      <c r="M26" s="76">
        <f t="shared" si="1"/>
        <v>147</v>
      </c>
      <c r="N26" s="76">
        <f t="shared" si="1"/>
        <v>150</v>
      </c>
      <c r="O26" s="76">
        <f t="shared" si="1"/>
        <v>147</v>
      </c>
      <c r="P26" s="76">
        <f t="shared" si="1"/>
        <v>145</v>
      </c>
      <c r="Q26" s="76">
        <f t="shared" si="1"/>
        <v>148</v>
      </c>
      <c r="R26" s="76">
        <f t="shared" si="1"/>
        <v>155</v>
      </c>
      <c r="S26" s="76">
        <f t="shared" si="1"/>
        <v>157</v>
      </c>
      <c r="T26" s="76">
        <f t="shared" si="1"/>
        <v>158</v>
      </c>
      <c r="U26" s="76">
        <f t="shared" si="1"/>
        <v>157</v>
      </c>
      <c r="V26" s="76">
        <f t="shared" si="1"/>
        <v>164</v>
      </c>
      <c r="W26" s="76">
        <f t="shared" si="1"/>
        <v>168</v>
      </c>
      <c r="X26" s="76">
        <f t="shared" si="1"/>
        <v>162</v>
      </c>
      <c r="Y26" s="76">
        <f t="shared" si="1"/>
        <v>164</v>
      </c>
      <c r="Z26" s="76">
        <f t="shared" si="1"/>
        <v>166</v>
      </c>
      <c r="AA26" s="63">
        <f t="shared" si="1"/>
        <v>170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5" t="s">
        <v>62</v>
      </c>
      <c r="B28" s="85"/>
      <c r="C28" s="76">
        <f>SUM(C24:C26)</f>
        <v>193</v>
      </c>
      <c r="D28" s="76">
        <f t="shared" ref="D28:AA28" si="3">SUM(D24:D26)</f>
        <v>165</v>
      </c>
      <c r="E28" s="76">
        <f t="shared" si="3"/>
        <v>144</v>
      </c>
      <c r="F28" s="76">
        <f t="shared" si="3"/>
        <v>145</v>
      </c>
      <c r="G28" s="76">
        <f t="shared" si="3"/>
        <v>137</v>
      </c>
      <c r="H28" s="76">
        <f t="shared" si="3"/>
        <v>147</v>
      </c>
      <c r="I28" s="76">
        <f t="shared" si="3"/>
        <v>154</v>
      </c>
      <c r="J28" s="76">
        <f t="shared" si="3"/>
        <v>164</v>
      </c>
      <c r="K28" s="76">
        <f t="shared" si="3"/>
        <v>151</v>
      </c>
      <c r="L28" s="63">
        <f t="shared" si="3"/>
        <v>153</v>
      </c>
      <c r="M28" s="76">
        <f t="shared" si="3"/>
        <v>163</v>
      </c>
      <c r="N28" s="76">
        <f t="shared" si="3"/>
        <v>169</v>
      </c>
      <c r="O28" s="76">
        <f t="shared" si="3"/>
        <v>173</v>
      </c>
      <c r="P28" s="76">
        <f t="shared" si="3"/>
        <v>168</v>
      </c>
      <c r="Q28" s="76">
        <f t="shared" si="3"/>
        <v>173</v>
      </c>
      <c r="R28" s="76">
        <f t="shared" si="3"/>
        <v>178</v>
      </c>
      <c r="S28" s="76">
        <f t="shared" si="3"/>
        <v>184</v>
      </c>
      <c r="T28" s="76">
        <f t="shared" si="3"/>
        <v>190</v>
      </c>
      <c r="U28" s="76">
        <f t="shared" si="3"/>
        <v>185</v>
      </c>
      <c r="V28" s="76">
        <f t="shared" si="3"/>
        <v>192</v>
      </c>
      <c r="W28" s="76">
        <f t="shared" si="3"/>
        <v>200</v>
      </c>
      <c r="X28" s="76">
        <f t="shared" si="3"/>
        <v>193</v>
      </c>
      <c r="Y28" s="76">
        <f t="shared" si="3"/>
        <v>200</v>
      </c>
      <c r="Z28" s="76">
        <f t="shared" si="3"/>
        <v>203</v>
      </c>
      <c r="AA28" s="63">
        <f t="shared" si="3"/>
        <v>205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5" t="s">
        <v>93</v>
      </c>
      <c r="B30" s="85"/>
      <c r="C30" s="76">
        <v>-3</v>
      </c>
      <c r="D30" s="76">
        <v>-6</v>
      </c>
      <c r="E30" s="76">
        <v>-4</v>
      </c>
      <c r="F30" s="76">
        <v>-1</v>
      </c>
      <c r="G30" s="76">
        <v>0</v>
      </c>
      <c r="H30" s="76">
        <v>-2</v>
      </c>
      <c r="I30" s="76">
        <v>0</v>
      </c>
      <c r="J30" s="76">
        <v>-3</v>
      </c>
      <c r="K30" s="76">
        <v>-5</v>
      </c>
      <c r="L30" s="63">
        <v>-1</v>
      </c>
      <c r="M30" s="76">
        <v>0</v>
      </c>
      <c r="N30" s="76">
        <v>-2</v>
      </c>
      <c r="O30" s="76">
        <v>-3</v>
      </c>
      <c r="P30" s="76">
        <v>-7</v>
      </c>
      <c r="Q30" s="76">
        <v>-6</v>
      </c>
      <c r="R30" s="76">
        <v>-7</v>
      </c>
      <c r="S30" s="76">
        <v>-2</v>
      </c>
      <c r="T30" s="76">
        <v>-11</v>
      </c>
      <c r="U30" s="76">
        <v>-10</v>
      </c>
      <c r="V30" s="76">
        <v>-9</v>
      </c>
      <c r="W30" s="76">
        <v>-8</v>
      </c>
      <c r="X30" s="76">
        <v>-5</v>
      </c>
      <c r="Y30" s="76">
        <v>-12</v>
      </c>
      <c r="Z30" s="76">
        <v>-10</v>
      </c>
      <c r="AA30" s="63">
        <v>-9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5" t="s">
        <v>63</v>
      </c>
      <c r="B32" s="85"/>
      <c r="C32" s="76">
        <f>C30+C28+C14</f>
        <v>50</v>
      </c>
      <c r="D32" s="76">
        <f t="shared" ref="D32:AA32" si="4">D30+D28+D14</f>
        <v>-23</v>
      </c>
      <c r="E32" s="76">
        <f t="shared" si="4"/>
        <v>-54</v>
      </c>
      <c r="F32" s="76">
        <f t="shared" si="4"/>
        <v>-45</v>
      </c>
      <c r="G32" s="76">
        <f t="shared" si="4"/>
        <v>-53</v>
      </c>
      <c r="H32" s="76">
        <f t="shared" si="4"/>
        <v>-57</v>
      </c>
      <c r="I32" s="76">
        <f t="shared" si="4"/>
        <v>-55</v>
      </c>
      <c r="J32" s="76">
        <f t="shared" si="4"/>
        <v>-59</v>
      </c>
      <c r="K32" s="76">
        <f t="shared" si="4"/>
        <v>-89</v>
      </c>
      <c r="L32" s="63">
        <f t="shared" si="4"/>
        <v>-83</v>
      </c>
      <c r="M32" s="76">
        <f t="shared" si="4"/>
        <v>-76</v>
      </c>
      <c r="N32" s="76">
        <f t="shared" si="4"/>
        <v>-101</v>
      </c>
      <c r="O32" s="76">
        <f t="shared" si="4"/>
        <v>-99</v>
      </c>
      <c r="P32" s="76">
        <f t="shared" si="4"/>
        <v>-111</v>
      </c>
      <c r="Q32" s="76">
        <f t="shared" si="4"/>
        <v>-119</v>
      </c>
      <c r="R32" s="76">
        <f t="shared" si="4"/>
        <v>-123</v>
      </c>
      <c r="S32" s="76">
        <f t="shared" si="4"/>
        <v>-117</v>
      </c>
      <c r="T32" s="76">
        <f t="shared" si="4"/>
        <v>-114</v>
      </c>
      <c r="U32" s="76">
        <f t="shared" si="4"/>
        <v>-131</v>
      </c>
      <c r="V32" s="76">
        <f t="shared" si="4"/>
        <v>-127</v>
      </c>
      <c r="W32" s="76">
        <f t="shared" si="4"/>
        <v>-108</v>
      </c>
      <c r="X32" s="76">
        <f t="shared" si="4"/>
        <v>-123</v>
      </c>
      <c r="Y32" s="76">
        <f t="shared" si="4"/>
        <v>-117</v>
      </c>
      <c r="Z32" s="76">
        <f t="shared" si="4"/>
        <v>-104</v>
      </c>
      <c r="AA32" s="63">
        <f t="shared" si="4"/>
        <v>-110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5" t="s">
        <v>64</v>
      </c>
      <c r="B34" s="85"/>
      <c r="C34" s="76">
        <v>56587</v>
      </c>
      <c r="D34" s="76">
        <v>56564</v>
      </c>
      <c r="E34" s="76">
        <v>56510</v>
      </c>
      <c r="F34" s="76">
        <v>56465</v>
      </c>
      <c r="G34" s="76">
        <v>56412</v>
      </c>
      <c r="H34" s="76">
        <v>56355</v>
      </c>
      <c r="I34" s="76">
        <v>56300</v>
      </c>
      <c r="J34" s="76">
        <v>56241</v>
      </c>
      <c r="K34" s="76">
        <v>56152</v>
      </c>
      <c r="L34" s="63">
        <v>56069</v>
      </c>
      <c r="M34" s="76">
        <v>55993</v>
      </c>
      <c r="N34" s="76">
        <v>55892</v>
      </c>
      <c r="O34" s="76">
        <v>55793</v>
      </c>
      <c r="P34" s="76">
        <v>55682</v>
      </c>
      <c r="Q34" s="76">
        <v>55563</v>
      </c>
      <c r="R34" s="76">
        <v>55440</v>
      </c>
      <c r="S34" s="76">
        <v>55323</v>
      </c>
      <c r="T34" s="76">
        <v>55209</v>
      </c>
      <c r="U34" s="76">
        <v>55078</v>
      </c>
      <c r="V34" s="76">
        <v>54951</v>
      </c>
      <c r="W34" s="76">
        <v>54843</v>
      </c>
      <c r="X34" s="76">
        <v>54720</v>
      </c>
      <c r="Y34" s="76">
        <v>54603</v>
      </c>
      <c r="Z34" s="76">
        <v>54499</v>
      </c>
      <c r="AA34" s="63">
        <v>54389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8.8437660293259283E-4</v>
      </c>
      <c r="D36" s="38">
        <f t="shared" si="5"/>
        <v>-4.0645377913655077E-4</v>
      </c>
      <c r="E36" s="38">
        <f t="shared" si="5"/>
        <v>-9.5467081535959269E-4</v>
      </c>
      <c r="F36" s="38">
        <f t="shared" si="5"/>
        <v>-7.9631923553353384E-4</v>
      </c>
      <c r="G36" s="38">
        <f t="shared" si="5"/>
        <v>-9.3863455237757905E-4</v>
      </c>
      <c r="H36" s="38">
        <f t="shared" si="5"/>
        <v>-1.0104233141884705E-3</v>
      </c>
      <c r="I36" s="38">
        <f t="shared" si="5"/>
        <v>-9.7595599325703134E-4</v>
      </c>
      <c r="J36" s="38">
        <f t="shared" si="5"/>
        <v>-1.0479573712255772E-3</v>
      </c>
      <c r="K36" s="38">
        <f t="shared" si="5"/>
        <v>-1.5824754182891484E-3</v>
      </c>
      <c r="L36" s="39">
        <f t="shared" si="5"/>
        <v>-1.4781307878615187E-3</v>
      </c>
      <c r="M36" s="38">
        <f t="shared" si="5"/>
        <v>-1.3554727211114877E-3</v>
      </c>
      <c r="N36" s="38">
        <f t="shared" si="5"/>
        <v>-1.8037969031843267E-3</v>
      </c>
      <c r="O36" s="38">
        <f t="shared" si="5"/>
        <v>-1.7712731696843914E-3</v>
      </c>
      <c r="P36" s="38">
        <f t="shared" si="5"/>
        <v>-1.9894968902908969E-3</v>
      </c>
      <c r="Q36" s="38">
        <f t="shared" si="5"/>
        <v>-2.137135878739988E-3</v>
      </c>
      <c r="R36" s="38">
        <f t="shared" si="5"/>
        <v>-2.2137033637492577E-3</v>
      </c>
      <c r="S36" s="38">
        <f t="shared" si="5"/>
        <v>-2.1103896103896102E-3</v>
      </c>
      <c r="T36" s="38">
        <f t="shared" si="5"/>
        <v>-2.0606257795130417E-3</v>
      </c>
      <c r="U36" s="38">
        <f t="shared" si="5"/>
        <v>-2.3728015359814523E-3</v>
      </c>
      <c r="V36" s="38">
        <f t="shared" si="5"/>
        <v>-2.305820835905443E-3</v>
      </c>
      <c r="W36" s="38">
        <f t="shared" si="5"/>
        <v>-1.9653873450892613E-3</v>
      </c>
      <c r="X36" s="38">
        <f t="shared" si="5"/>
        <v>-2.2427657130353919E-3</v>
      </c>
      <c r="Y36" s="38">
        <f t="shared" si="5"/>
        <v>-2.1381578947368422E-3</v>
      </c>
      <c r="Z36" s="38">
        <f t="shared" si="5"/>
        <v>-1.9046572532644727E-3</v>
      </c>
      <c r="AA36" s="39">
        <f t="shared" si="5"/>
        <v>-2.0183856584524485E-3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8.8437660293259283E-4</v>
      </c>
      <c r="D37" s="75">
        <f t="shared" si="6"/>
        <v>4.7756336558360014E-4</v>
      </c>
      <c r="E37" s="75">
        <f t="shared" si="6"/>
        <v>-4.7756336558360014E-4</v>
      </c>
      <c r="F37" s="75">
        <f t="shared" si="6"/>
        <v>-1.2735023082229336E-3</v>
      </c>
      <c r="G37" s="75">
        <f t="shared" si="6"/>
        <v>-2.2109415073314821E-3</v>
      </c>
      <c r="H37" s="75">
        <f t="shared" si="6"/>
        <v>-3.2191308346746377E-3</v>
      </c>
      <c r="I37" s="75">
        <f t="shared" si="6"/>
        <v>-4.1919450979004897E-3</v>
      </c>
      <c r="J37" s="75">
        <f t="shared" si="6"/>
        <v>-5.2355094893609495E-3</v>
      </c>
      <c r="K37" s="75">
        <f t="shared" si="6"/>
        <v>-6.8096998425809649E-3</v>
      </c>
      <c r="L37" s="77">
        <f t="shared" si="6"/>
        <v>-8.2777650034490686E-3</v>
      </c>
      <c r="M37" s="75">
        <f t="shared" si="6"/>
        <v>-9.6220174399066095E-3</v>
      </c>
      <c r="N37" s="75">
        <f t="shared" si="6"/>
        <v>-1.1408458177830448E-2</v>
      </c>
      <c r="O37" s="75">
        <f t="shared" si="6"/>
        <v>-1.3159523851636981E-2</v>
      </c>
      <c r="P37" s="75">
        <f t="shared" si="6"/>
        <v>-1.5122839910147337E-2</v>
      </c>
      <c r="Q37" s="75">
        <f t="shared" si="6"/>
        <v>-1.7227656225126908E-2</v>
      </c>
      <c r="R37" s="75">
        <f t="shared" si="6"/>
        <v>-1.9403222668341085E-2</v>
      </c>
      <c r="S37" s="75">
        <f t="shared" si="6"/>
        <v>-2.1472663919203355E-2</v>
      </c>
      <c r="T37" s="75">
        <f t="shared" si="6"/>
        <v>-2.3489042573889667E-2</v>
      </c>
      <c r="U37" s="75">
        <f t="shared" si="6"/>
        <v>-2.5806109273573057E-2</v>
      </c>
      <c r="V37" s="75">
        <f t="shared" si="6"/>
        <v>-2.8052425845021843E-2</v>
      </c>
      <c r="W37" s="75">
        <f t="shared" si="6"/>
        <v>-2.9962679307356244E-2</v>
      </c>
      <c r="X37" s="75">
        <f t="shared" si="6"/>
        <v>-3.2138245750570421E-2</v>
      </c>
      <c r="Y37" s="75">
        <f t="shared" si="6"/>
        <v>-3.4207687001432688E-2</v>
      </c>
      <c r="Z37" s="75">
        <f t="shared" si="6"/>
        <v>-3.6047190335532484E-2</v>
      </c>
      <c r="AA37" s="77">
        <f t="shared" si="6"/>
        <v>-3.799281886198419E-2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4" t="s">
        <v>94</v>
      </c>
      <c r="B40" s="84"/>
      <c r="C40" s="84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5"/>
      <c r="B43" s="85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5" t="s">
        <v>65</v>
      </c>
      <c r="B44" s="85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79.5611620198477</v>
      </c>
      <c r="D47" s="11">
        <v>78.844985324451997</v>
      </c>
      <c r="E47" s="11">
        <v>78.953917374847904</v>
      </c>
      <c r="F47" s="11">
        <v>79.332565430290202</v>
      </c>
      <c r="G47" s="11">
        <v>79.728970851968597</v>
      </c>
      <c r="H47" s="11">
        <v>79.765155815902801</v>
      </c>
      <c r="I47" s="11">
        <v>79.828977670195002</v>
      </c>
      <c r="J47" s="11">
        <v>79.905034167718895</v>
      </c>
      <c r="K47" s="11">
        <v>80.079955390162596</v>
      </c>
      <c r="L47" s="64">
        <v>80.181023746029794</v>
      </c>
      <c r="M47" s="11">
        <v>80.501991968052494</v>
      </c>
      <c r="N47" s="11">
        <v>80.370918937889797</v>
      </c>
      <c r="O47" s="11">
        <v>80.5795885103947</v>
      </c>
      <c r="P47" s="11">
        <v>80.780353149767905</v>
      </c>
      <c r="Q47" s="11">
        <v>80.877102497243996</v>
      </c>
      <c r="R47" s="11">
        <v>80.911617622076406</v>
      </c>
      <c r="S47" s="11">
        <v>81.048813435287897</v>
      </c>
      <c r="T47" s="11">
        <v>81.397200308592403</v>
      </c>
      <c r="U47" s="11">
        <v>81.283760951222305</v>
      </c>
      <c r="V47" s="11">
        <v>81.455587495700996</v>
      </c>
      <c r="W47" s="11">
        <v>81.784710035503394</v>
      </c>
      <c r="X47" s="11">
        <v>81.591896755601994</v>
      </c>
      <c r="Y47" s="11">
        <v>81.758788764830697</v>
      </c>
      <c r="Z47" s="11">
        <v>81.910698067738906</v>
      </c>
      <c r="AA47" s="64">
        <v>82.086708031955993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6"/>
      <c r="D52" s="86"/>
      <c r="E52" s="86"/>
      <c r="F52" s="86"/>
      <c r="G52" s="86"/>
      <c r="H52" s="86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9187</v>
      </c>
      <c r="C57" s="76">
        <v>9108</v>
      </c>
      <c r="D57" s="76">
        <v>9030</v>
      </c>
      <c r="E57" s="76">
        <v>8967</v>
      </c>
      <c r="F57" s="76">
        <v>8911</v>
      </c>
      <c r="G57" s="76">
        <v>8786</v>
      </c>
      <c r="H57" s="76">
        <v>8675</v>
      </c>
      <c r="I57" s="76">
        <v>8618</v>
      </c>
      <c r="J57" s="76">
        <v>8549</v>
      </c>
      <c r="K57" s="76">
        <v>8452</v>
      </c>
      <c r="L57" s="63">
        <v>8369</v>
      </c>
      <c r="M57" s="76">
        <v>8245</v>
      </c>
      <c r="N57" s="76">
        <v>8119</v>
      </c>
      <c r="O57" s="76">
        <v>8044</v>
      </c>
      <c r="P57" s="76">
        <v>7985</v>
      </c>
      <c r="Q57" s="76">
        <v>7934</v>
      </c>
      <c r="R57" s="76">
        <v>7902</v>
      </c>
      <c r="S57" s="76">
        <v>7867</v>
      </c>
      <c r="T57" s="76">
        <v>7839</v>
      </c>
      <c r="U57" s="76">
        <v>7812</v>
      </c>
      <c r="V57" s="76">
        <v>7792</v>
      </c>
      <c r="W57" s="76">
        <v>7772</v>
      </c>
      <c r="X57" s="76">
        <v>7750</v>
      </c>
      <c r="Y57" s="76">
        <v>7727</v>
      </c>
      <c r="Z57" s="76">
        <v>7707</v>
      </c>
      <c r="AA57" s="63">
        <v>7690</v>
      </c>
    </row>
    <row r="58" spans="1:27" ht="12.75" customHeight="1" x14ac:dyDescent="0.3">
      <c r="A58" s="13" t="s">
        <v>68</v>
      </c>
      <c r="B58" s="76">
        <v>9471</v>
      </c>
      <c r="C58" s="76">
        <v>9464</v>
      </c>
      <c r="D58" s="76">
        <v>9435</v>
      </c>
      <c r="E58" s="76">
        <v>9318</v>
      </c>
      <c r="F58" s="76">
        <v>9223</v>
      </c>
      <c r="G58" s="76">
        <v>9176</v>
      </c>
      <c r="H58" s="76">
        <v>9092</v>
      </c>
      <c r="I58" s="76">
        <v>9014</v>
      </c>
      <c r="J58" s="76">
        <v>8966</v>
      </c>
      <c r="K58" s="76">
        <v>8908</v>
      </c>
      <c r="L58" s="63">
        <v>8849</v>
      </c>
      <c r="M58" s="76">
        <v>8850</v>
      </c>
      <c r="N58" s="76">
        <v>8834</v>
      </c>
      <c r="O58" s="76">
        <v>8795</v>
      </c>
      <c r="P58" s="76">
        <v>8785</v>
      </c>
      <c r="Q58" s="76">
        <v>8746</v>
      </c>
      <c r="R58" s="76">
        <v>8676</v>
      </c>
      <c r="S58" s="76">
        <v>8607</v>
      </c>
      <c r="T58" s="76">
        <v>8550</v>
      </c>
      <c r="U58" s="76">
        <v>8492</v>
      </c>
      <c r="V58" s="76">
        <v>8384</v>
      </c>
      <c r="W58" s="76">
        <v>8282</v>
      </c>
      <c r="X58" s="76">
        <v>8223</v>
      </c>
      <c r="Y58" s="76">
        <v>8151</v>
      </c>
      <c r="Z58" s="76">
        <v>8063</v>
      </c>
      <c r="AA58" s="63">
        <v>7982</v>
      </c>
    </row>
    <row r="59" spans="1:27" ht="12.75" customHeight="1" x14ac:dyDescent="0.3">
      <c r="A59" s="13" t="s">
        <v>69</v>
      </c>
      <c r="B59" s="76">
        <v>9168</v>
      </c>
      <c r="C59" s="76">
        <v>9178</v>
      </c>
      <c r="D59" s="76">
        <v>9223</v>
      </c>
      <c r="E59" s="76">
        <v>9303</v>
      </c>
      <c r="F59" s="76">
        <v>9417</v>
      </c>
      <c r="G59" s="76">
        <v>9530</v>
      </c>
      <c r="H59" s="76">
        <v>9568</v>
      </c>
      <c r="I59" s="76">
        <v>9592</v>
      </c>
      <c r="J59" s="76">
        <v>9630</v>
      </c>
      <c r="K59" s="76">
        <v>9599</v>
      </c>
      <c r="L59" s="63">
        <v>9576</v>
      </c>
      <c r="M59" s="76">
        <v>9607</v>
      </c>
      <c r="N59" s="76">
        <v>9634</v>
      </c>
      <c r="O59" s="76">
        <v>9603</v>
      </c>
      <c r="P59" s="76">
        <v>9527</v>
      </c>
      <c r="Q59" s="76">
        <v>9431</v>
      </c>
      <c r="R59" s="76">
        <v>9371</v>
      </c>
      <c r="S59" s="76">
        <v>9301</v>
      </c>
      <c r="T59" s="76">
        <v>9163</v>
      </c>
      <c r="U59" s="76">
        <v>9040</v>
      </c>
      <c r="V59" s="76">
        <v>8991</v>
      </c>
      <c r="W59" s="76">
        <v>8924</v>
      </c>
      <c r="X59" s="76">
        <v>8866</v>
      </c>
      <c r="Y59" s="76">
        <v>8832</v>
      </c>
      <c r="Z59" s="76">
        <v>8785</v>
      </c>
      <c r="AA59" s="63">
        <v>8748</v>
      </c>
    </row>
    <row r="60" spans="1:27" ht="12.75" customHeight="1" x14ac:dyDescent="0.3">
      <c r="A60" s="13" t="s">
        <v>70</v>
      </c>
      <c r="B60" s="76">
        <v>12578</v>
      </c>
      <c r="C60" s="76">
        <v>12425</v>
      </c>
      <c r="D60" s="76">
        <v>12209</v>
      </c>
      <c r="E60" s="76">
        <v>12078</v>
      </c>
      <c r="F60" s="76">
        <v>11725</v>
      </c>
      <c r="G60" s="76">
        <v>11432</v>
      </c>
      <c r="H60" s="76">
        <v>11228</v>
      </c>
      <c r="I60" s="76">
        <v>11031</v>
      </c>
      <c r="J60" s="76">
        <v>10826</v>
      </c>
      <c r="K60" s="76">
        <v>10717</v>
      </c>
      <c r="L60" s="63">
        <v>10655</v>
      </c>
      <c r="M60" s="76">
        <v>10471</v>
      </c>
      <c r="N60" s="76">
        <v>10350</v>
      </c>
      <c r="O60" s="76">
        <v>10313</v>
      </c>
      <c r="P60" s="76">
        <v>10262</v>
      </c>
      <c r="Q60" s="76">
        <v>10252</v>
      </c>
      <c r="R60" s="76">
        <v>10315</v>
      </c>
      <c r="S60" s="76">
        <v>10434</v>
      </c>
      <c r="T60" s="76">
        <v>10582</v>
      </c>
      <c r="U60" s="76">
        <v>10769</v>
      </c>
      <c r="V60" s="76">
        <v>10918</v>
      </c>
      <c r="W60" s="76">
        <v>10996</v>
      </c>
      <c r="X60" s="76">
        <v>11036</v>
      </c>
      <c r="Y60" s="76">
        <v>11082</v>
      </c>
      <c r="Z60" s="76">
        <v>11074</v>
      </c>
      <c r="AA60" s="63">
        <v>11072</v>
      </c>
    </row>
    <row r="61" spans="1:27" ht="12.75" customHeight="1" x14ac:dyDescent="0.3">
      <c r="A61" s="13" t="s">
        <v>71</v>
      </c>
      <c r="B61" s="76">
        <v>11028</v>
      </c>
      <c r="C61" s="76">
        <v>11111</v>
      </c>
      <c r="D61" s="76">
        <v>11234</v>
      </c>
      <c r="E61" s="76">
        <v>11279</v>
      </c>
      <c r="F61" s="76">
        <v>11293</v>
      </c>
      <c r="G61" s="76">
        <v>11287</v>
      </c>
      <c r="H61" s="76">
        <v>11381</v>
      </c>
      <c r="I61" s="76">
        <v>11424</v>
      </c>
      <c r="J61" s="76">
        <v>11497</v>
      </c>
      <c r="K61" s="76">
        <v>11634</v>
      </c>
      <c r="L61" s="63">
        <v>11626</v>
      </c>
      <c r="M61" s="76">
        <v>11733</v>
      </c>
      <c r="N61" s="76">
        <v>11806</v>
      </c>
      <c r="O61" s="76">
        <v>11800</v>
      </c>
      <c r="P61" s="76">
        <v>11780</v>
      </c>
      <c r="Q61" s="76">
        <v>11763</v>
      </c>
      <c r="R61" s="76">
        <v>11615</v>
      </c>
      <c r="S61" s="76">
        <v>11421</v>
      </c>
      <c r="T61" s="76">
        <v>11299</v>
      </c>
      <c r="U61" s="76">
        <v>10998</v>
      </c>
      <c r="V61" s="76">
        <v>10751</v>
      </c>
      <c r="W61" s="76">
        <v>10586</v>
      </c>
      <c r="X61" s="76">
        <v>10434</v>
      </c>
      <c r="Y61" s="76">
        <v>10279</v>
      </c>
      <c r="Z61" s="76">
        <v>10213</v>
      </c>
      <c r="AA61" s="63">
        <v>10186</v>
      </c>
    </row>
    <row r="62" spans="1:27" ht="12.75" customHeight="1" x14ac:dyDescent="0.3">
      <c r="A62" s="13" t="s">
        <v>72</v>
      </c>
      <c r="B62" s="76">
        <v>5105</v>
      </c>
      <c r="C62" s="76">
        <v>5301</v>
      </c>
      <c r="D62" s="76">
        <v>5433</v>
      </c>
      <c r="E62" s="76">
        <v>5565</v>
      </c>
      <c r="F62" s="76">
        <v>5896</v>
      </c>
      <c r="G62" s="76">
        <v>6201</v>
      </c>
      <c r="H62" s="76">
        <v>6411</v>
      </c>
      <c r="I62" s="76">
        <v>6621</v>
      </c>
      <c r="J62" s="76">
        <v>6773</v>
      </c>
      <c r="K62" s="76">
        <v>6842</v>
      </c>
      <c r="L62" s="63">
        <v>6994</v>
      </c>
      <c r="M62" s="76">
        <v>7087</v>
      </c>
      <c r="N62" s="76">
        <v>7149</v>
      </c>
      <c r="O62" s="76">
        <v>7238</v>
      </c>
      <c r="P62" s="76">
        <v>7343</v>
      </c>
      <c r="Q62" s="76">
        <v>7437</v>
      </c>
      <c r="R62" s="76">
        <v>7561</v>
      </c>
      <c r="S62" s="76">
        <v>7693</v>
      </c>
      <c r="T62" s="76">
        <v>7776</v>
      </c>
      <c r="U62" s="76">
        <v>7967</v>
      </c>
      <c r="V62" s="76">
        <v>8115</v>
      </c>
      <c r="W62" s="76">
        <v>8283</v>
      </c>
      <c r="X62" s="76">
        <v>8411</v>
      </c>
      <c r="Y62" s="76">
        <v>8532</v>
      </c>
      <c r="Z62" s="76">
        <v>8657</v>
      </c>
      <c r="AA62" s="63">
        <v>8711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56537</v>
      </c>
      <c r="C64" s="76">
        <f t="shared" ref="C64:AA64" si="7">SUM(C57:C62)</f>
        <v>56587</v>
      </c>
      <c r="D64" s="76">
        <f t="shared" si="7"/>
        <v>56564</v>
      </c>
      <c r="E64" s="76">
        <f t="shared" si="7"/>
        <v>56510</v>
      </c>
      <c r="F64" s="76">
        <f t="shared" si="7"/>
        <v>56465</v>
      </c>
      <c r="G64" s="76">
        <f t="shared" si="7"/>
        <v>56412</v>
      </c>
      <c r="H64" s="76">
        <f t="shared" si="7"/>
        <v>56355</v>
      </c>
      <c r="I64" s="76">
        <f t="shared" si="7"/>
        <v>56300</v>
      </c>
      <c r="J64" s="76">
        <f t="shared" si="7"/>
        <v>56241</v>
      </c>
      <c r="K64" s="76">
        <f t="shared" si="7"/>
        <v>56152</v>
      </c>
      <c r="L64" s="63">
        <f t="shared" si="7"/>
        <v>56069</v>
      </c>
      <c r="M64" s="76">
        <f t="shared" si="7"/>
        <v>55993</v>
      </c>
      <c r="N64" s="76">
        <f t="shared" si="7"/>
        <v>55892</v>
      </c>
      <c r="O64" s="76">
        <f t="shared" si="7"/>
        <v>55793</v>
      </c>
      <c r="P64" s="76">
        <f t="shared" si="7"/>
        <v>55682</v>
      </c>
      <c r="Q64" s="76">
        <f t="shared" si="7"/>
        <v>55563</v>
      </c>
      <c r="R64" s="76">
        <f t="shared" si="7"/>
        <v>55440</v>
      </c>
      <c r="S64" s="76">
        <f t="shared" si="7"/>
        <v>55323</v>
      </c>
      <c r="T64" s="76">
        <f t="shared" si="7"/>
        <v>55209</v>
      </c>
      <c r="U64" s="76">
        <f t="shared" si="7"/>
        <v>55078</v>
      </c>
      <c r="V64" s="76">
        <f t="shared" si="7"/>
        <v>54951</v>
      </c>
      <c r="W64" s="76">
        <f t="shared" si="7"/>
        <v>54843</v>
      </c>
      <c r="X64" s="76">
        <f t="shared" si="7"/>
        <v>54720</v>
      </c>
      <c r="Y64" s="76">
        <f t="shared" si="7"/>
        <v>54603</v>
      </c>
      <c r="Z64" s="76">
        <f t="shared" si="7"/>
        <v>54499</v>
      </c>
      <c r="AA64" s="63">
        <f t="shared" si="7"/>
        <v>54389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0.1624953570228346</v>
      </c>
      <c r="C67" s="38">
        <f t="shared" ref="C67:AA72" si="8">C57/C$64</f>
        <v>0.16095569653807412</v>
      </c>
      <c r="D67" s="38">
        <f t="shared" si="8"/>
        <v>0.15964217523513188</v>
      </c>
      <c r="E67" s="38">
        <f t="shared" si="8"/>
        <v>0.15867987966731553</v>
      </c>
      <c r="F67" s="38">
        <f t="shared" si="8"/>
        <v>0.15781457540069069</v>
      </c>
      <c r="G67" s="38">
        <f t="shared" si="8"/>
        <v>0.15574700418350707</v>
      </c>
      <c r="H67" s="38">
        <f t="shared" si="8"/>
        <v>0.15393487711826812</v>
      </c>
      <c r="I67" s="38">
        <f t="shared" si="8"/>
        <v>0.15307282415630549</v>
      </c>
      <c r="J67" s="38">
        <f t="shared" si="8"/>
        <v>0.15200654326914528</v>
      </c>
      <c r="K67" s="38">
        <f t="shared" si="8"/>
        <v>0.15052001709645249</v>
      </c>
      <c r="L67" s="39">
        <f t="shared" si="8"/>
        <v>0.14926251582871106</v>
      </c>
      <c r="M67" s="38">
        <f t="shared" si="8"/>
        <v>0.14725054917578984</v>
      </c>
      <c r="N67" s="38">
        <f t="shared" si="8"/>
        <v>0.14526229156229872</v>
      </c>
      <c r="O67" s="38">
        <f t="shared" si="8"/>
        <v>0.14417579266216193</v>
      </c>
      <c r="P67" s="38">
        <f t="shared" si="8"/>
        <v>0.14340361337595633</v>
      </c>
      <c r="Q67" s="38">
        <f t="shared" si="8"/>
        <v>0.14279286575598871</v>
      </c>
      <c r="R67" s="38">
        <f t="shared" si="8"/>
        <v>0.14253246753246754</v>
      </c>
      <c r="S67" s="38">
        <f t="shared" si="8"/>
        <v>0.14220125445113244</v>
      </c>
      <c r="T67" s="38">
        <f t="shared" si="8"/>
        <v>0.14198771939357713</v>
      </c>
      <c r="U67" s="38">
        <f t="shared" si="8"/>
        <v>0.14183521551254585</v>
      </c>
      <c r="V67" s="38">
        <f t="shared" si="8"/>
        <v>0.1417990573419956</v>
      </c>
      <c r="W67" s="38">
        <f t="shared" si="8"/>
        <v>0.14171361887569972</v>
      </c>
      <c r="X67" s="38">
        <f t="shared" si="8"/>
        <v>0.14163011695906433</v>
      </c>
      <c r="Y67" s="38">
        <f t="shared" si="8"/>
        <v>0.1415123711151402</v>
      </c>
      <c r="Z67" s="38">
        <f t="shared" si="8"/>
        <v>0.14141543881539112</v>
      </c>
      <c r="AA67" s="39">
        <f t="shared" si="8"/>
        <v>0.14138888378164702</v>
      </c>
    </row>
    <row r="68" spans="1:27" ht="12.75" customHeight="1" x14ac:dyDescent="0.3">
      <c r="A68" s="13" t="s">
        <v>68</v>
      </c>
      <c r="B68" s="38">
        <f t="shared" ref="B68:Q72" si="9">B58/B$64</f>
        <v>0.16751861612749172</v>
      </c>
      <c r="C68" s="38">
        <f t="shared" si="9"/>
        <v>0.16724689416297028</v>
      </c>
      <c r="D68" s="38">
        <f t="shared" si="9"/>
        <v>0.16680220635032883</v>
      </c>
      <c r="E68" s="38">
        <f t="shared" si="9"/>
        <v>0.16489116970447709</v>
      </c>
      <c r="F68" s="38">
        <f t="shared" si="9"/>
        <v>0.16334012219959268</v>
      </c>
      <c r="G68" s="38">
        <f t="shared" si="9"/>
        <v>0.16266042685953344</v>
      </c>
      <c r="H68" s="38">
        <f t="shared" si="9"/>
        <v>0.16133439801259872</v>
      </c>
      <c r="I68" s="38">
        <f t="shared" si="9"/>
        <v>0.16010657193605685</v>
      </c>
      <c r="J68" s="38">
        <f t="shared" si="9"/>
        <v>0.15942106292562366</v>
      </c>
      <c r="K68" s="38">
        <f t="shared" si="9"/>
        <v>0.15864083202735432</v>
      </c>
      <c r="L68" s="39">
        <f t="shared" si="9"/>
        <v>0.15782339617257307</v>
      </c>
      <c r="M68" s="38">
        <f t="shared" si="9"/>
        <v>0.15805547121961674</v>
      </c>
      <c r="N68" s="38">
        <f t="shared" si="9"/>
        <v>0.15805482001001933</v>
      </c>
      <c r="O68" s="38">
        <f t="shared" si="9"/>
        <v>0.15763626261358951</v>
      </c>
      <c r="P68" s="38">
        <f t="shared" si="9"/>
        <v>0.15777091340109911</v>
      </c>
      <c r="Q68" s="38">
        <f t="shared" si="9"/>
        <v>0.15740690747439842</v>
      </c>
      <c r="R68" s="38">
        <f t="shared" si="8"/>
        <v>0.15649350649350649</v>
      </c>
      <c r="S68" s="38">
        <f t="shared" si="8"/>
        <v>0.15557724635323464</v>
      </c>
      <c r="T68" s="38">
        <f t="shared" si="8"/>
        <v>0.1548660544476444</v>
      </c>
      <c r="U68" s="38">
        <f t="shared" si="8"/>
        <v>0.15418134282290569</v>
      </c>
      <c r="V68" s="38">
        <f t="shared" si="8"/>
        <v>0.15257229167804043</v>
      </c>
      <c r="W68" s="38">
        <f t="shared" si="8"/>
        <v>0.15101289134438306</v>
      </c>
      <c r="X68" s="38">
        <f t="shared" si="8"/>
        <v>0.15027412280701755</v>
      </c>
      <c r="Y68" s="38">
        <f t="shared" si="8"/>
        <v>0.14927751222460303</v>
      </c>
      <c r="Z68" s="38">
        <f t="shared" si="8"/>
        <v>0.1479476687645645</v>
      </c>
      <c r="AA68" s="39">
        <f t="shared" si="8"/>
        <v>0.14675761642979279</v>
      </c>
    </row>
    <row r="69" spans="1:27" ht="12.75" customHeight="1" x14ac:dyDescent="0.3">
      <c r="A69" s="13" t="s">
        <v>69</v>
      </c>
      <c r="B69" s="38">
        <f t="shared" si="9"/>
        <v>0.16215929391372022</v>
      </c>
      <c r="C69" s="38">
        <f t="shared" si="8"/>
        <v>0.16219272977892449</v>
      </c>
      <c r="D69" s="38">
        <f t="shared" si="8"/>
        <v>0.16305423944558375</v>
      </c>
      <c r="E69" s="38">
        <f t="shared" si="8"/>
        <v>0.16462572995929925</v>
      </c>
      <c r="F69" s="38">
        <f t="shared" si="8"/>
        <v>0.16677587886301248</v>
      </c>
      <c r="G69" s="38">
        <f t="shared" si="8"/>
        <v>0.16893568744238815</v>
      </c>
      <c r="H69" s="38">
        <f t="shared" si="8"/>
        <v>0.16978085351787775</v>
      </c>
      <c r="I69" s="38">
        <f t="shared" si="8"/>
        <v>0.17037300177619893</v>
      </c>
      <c r="J69" s="38">
        <f t="shared" si="8"/>
        <v>0.17122739638342135</v>
      </c>
      <c r="K69" s="38">
        <f t="shared" si="8"/>
        <v>0.17094671605641829</v>
      </c>
      <c r="L69" s="39">
        <f t="shared" si="8"/>
        <v>0.17078956286004743</v>
      </c>
      <c r="M69" s="38">
        <f t="shared" si="8"/>
        <v>0.17157501830585967</v>
      </c>
      <c r="N69" s="38">
        <f t="shared" si="8"/>
        <v>0.17236813855292349</v>
      </c>
      <c r="O69" s="38">
        <f t="shared" si="8"/>
        <v>0.17211836610327461</v>
      </c>
      <c r="P69" s="38">
        <f t="shared" si="8"/>
        <v>0.17109658417441903</v>
      </c>
      <c r="Q69" s="38">
        <f t="shared" si="8"/>
        <v>0.16973525547576623</v>
      </c>
      <c r="R69" s="38">
        <f t="shared" si="8"/>
        <v>0.16902958152958153</v>
      </c>
      <c r="S69" s="38">
        <f t="shared" si="8"/>
        <v>0.16812175767763859</v>
      </c>
      <c r="T69" s="38">
        <f t="shared" si="8"/>
        <v>0.16596931659693165</v>
      </c>
      <c r="U69" s="38">
        <f t="shared" si="8"/>
        <v>0.16413086894948981</v>
      </c>
      <c r="V69" s="38">
        <f t="shared" si="8"/>
        <v>0.16361849647868101</v>
      </c>
      <c r="W69" s="38">
        <f t="shared" si="8"/>
        <v>0.16271903433437265</v>
      </c>
      <c r="X69" s="38">
        <f t="shared" si="8"/>
        <v>0.1620248538011696</v>
      </c>
      <c r="Y69" s="38">
        <f t="shared" si="8"/>
        <v>0.16174935443107522</v>
      </c>
      <c r="Z69" s="38">
        <f t="shared" si="8"/>
        <v>0.16119561826822509</v>
      </c>
      <c r="AA69" s="39">
        <f t="shared" si="8"/>
        <v>0.160841346595819</v>
      </c>
    </row>
    <row r="70" spans="1:27" ht="12.75" customHeight="1" x14ac:dyDescent="0.3">
      <c r="A70" s="13" t="s">
        <v>70</v>
      </c>
      <c r="B70" s="38">
        <f t="shared" si="9"/>
        <v>0.22247377823372305</v>
      </c>
      <c r="C70" s="38">
        <f t="shared" si="8"/>
        <v>0.21957340025094102</v>
      </c>
      <c r="D70" s="38">
        <f t="shared" si="8"/>
        <v>0.21584399971713458</v>
      </c>
      <c r="E70" s="38">
        <f t="shared" si="8"/>
        <v>0.21373208281720049</v>
      </c>
      <c r="F70" s="38">
        <f t="shared" si="8"/>
        <v>0.20765075710617195</v>
      </c>
      <c r="G70" s="38">
        <f t="shared" si="8"/>
        <v>0.20265191803162447</v>
      </c>
      <c r="H70" s="38">
        <f t="shared" si="8"/>
        <v>0.19923697985981723</v>
      </c>
      <c r="I70" s="38">
        <f t="shared" si="8"/>
        <v>0.19593250444049734</v>
      </c>
      <c r="J70" s="38">
        <f t="shared" si="8"/>
        <v>0.19249302110559913</v>
      </c>
      <c r="K70" s="38">
        <f t="shared" si="8"/>
        <v>0.19085695968086622</v>
      </c>
      <c r="L70" s="39">
        <f t="shared" si="8"/>
        <v>0.19003370846635395</v>
      </c>
      <c r="M70" s="38">
        <f t="shared" si="8"/>
        <v>0.18700551854696124</v>
      </c>
      <c r="N70" s="38">
        <f t="shared" si="8"/>
        <v>0.18517855864882274</v>
      </c>
      <c r="O70" s="38">
        <f t="shared" si="8"/>
        <v>0.18484397684297313</v>
      </c>
      <c r="P70" s="38">
        <f t="shared" si="8"/>
        <v>0.18429654107251894</v>
      </c>
      <c r="Q70" s="38">
        <f t="shared" si="8"/>
        <v>0.18451127548908447</v>
      </c>
      <c r="R70" s="38">
        <f t="shared" si="8"/>
        <v>0.18605699855699856</v>
      </c>
      <c r="S70" s="38">
        <f t="shared" si="8"/>
        <v>0.18860148581964101</v>
      </c>
      <c r="T70" s="38">
        <f t="shared" si="8"/>
        <v>0.19167164773859335</v>
      </c>
      <c r="U70" s="38">
        <f t="shared" si="8"/>
        <v>0.19552271324303716</v>
      </c>
      <c r="V70" s="38">
        <f t="shared" si="8"/>
        <v>0.19868610216374588</v>
      </c>
      <c r="W70" s="38">
        <f t="shared" si="8"/>
        <v>0.2004996079718469</v>
      </c>
      <c r="X70" s="38">
        <f t="shared" si="8"/>
        <v>0.2016812865497076</v>
      </c>
      <c r="Y70" s="38">
        <f t="shared" si="8"/>
        <v>0.20295588154497005</v>
      </c>
      <c r="Z70" s="38">
        <f t="shared" si="8"/>
        <v>0.20319638892456743</v>
      </c>
      <c r="AA70" s="39">
        <f t="shared" si="8"/>
        <v>0.20357057493243119</v>
      </c>
    </row>
    <row r="71" spans="1:27" ht="12.75" customHeight="1" x14ac:dyDescent="0.3">
      <c r="A71" s="13" t="s">
        <v>71</v>
      </c>
      <c r="B71" s="38">
        <f t="shared" si="9"/>
        <v>0.19505810354281267</v>
      </c>
      <c r="C71" s="38">
        <f t="shared" si="8"/>
        <v>0.19635251912983548</v>
      </c>
      <c r="D71" s="38">
        <f t="shared" si="8"/>
        <v>0.19860688777314192</v>
      </c>
      <c r="E71" s="38">
        <f t="shared" si="8"/>
        <v>0.19959299239072731</v>
      </c>
      <c r="F71" s="38">
        <f t="shared" si="8"/>
        <v>0.2</v>
      </c>
      <c r="G71" s="38">
        <f t="shared" si="8"/>
        <v>0.2000815429341275</v>
      </c>
      <c r="H71" s="38">
        <f t="shared" si="8"/>
        <v>0.20195191198651405</v>
      </c>
      <c r="I71" s="38">
        <f t="shared" si="8"/>
        <v>0.20291296625222024</v>
      </c>
      <c r="J71" s="38">
        <f t="shared" si="8"/>
        <v>0.20442381892213865</v>
      </c>
      <c r="K71" s="38">
        <f t="shared" si="8"/>
        <v>0.20718763356603503</v>
      </c>
      <c r="L71" s="39">
        <f t="shared" si="8"/>
        <v>0.20735165599529151</v>
      </c>
      <c r="M71" s="38">
        <f t="shared" si="8"/>
        <v>0.20954405014912578</v>
      </c>
      <c r="N71" s="38">
        <f t="shared" si="8"/>
        <v>0.21122879839690833</v>
      </c>
      <c r="O71" s="38">
        <f t="shared" si="8"/>
        <v>0.21149606581470795</v>
      </c>
      <c r="P71" s="38">
        <f t="shared" si="8"/>
        <v>0.21155849287022735</v>
      </c>
      <c r="Q71" s="38">
        <f t="shared" si="8"/>
        <v>0.21170563144538632</v>
      </c>
      <c r="R71" s="38">
        <f t="shared" si="8"/>
        <v>0.209505772005772</v>
      </c>
      <c r="S71" s="38">
        <f t="shared" si="8"/>
        <v>0.20644216691068815</v>
      </c>
      <c r="T71" s="38">
        <f t="shared" si="8"/>
        <v>0.20465866072560635</v>
      </c>
      <c r="U71" s="38">
        <f t="shared" si="8"/>
        <v>0.19968045317549657</v>
      </c>
      <c r="V71" s="38">
        <f t="shared" si="8"/>
        <v>0.19564703099124675</v>
      </c>
      <c r="W71" s="38">
        <f t="shared" si="8"/>
        <v>0.19302372226172892</v>
      </c>
      <c r="X71" s="38">
        <f t="shared" si="8"/>
        <v>0.1906798245614035</v>
      </c>
      <c r="Y71" s="38">
        <f t="shared" si="8"/>
        <v>0.18824972986832225</v>
      </c>
      <c r="Z71" s="38">
        <f t="shared" si="8"/>
        <v>0.18739793390704418</v>
      </c>
      <c r="AA71" s="39">
        <f t="shared" si="8"/>
        <v>0.18728051628086562</v>
      </c>
    </row>
    <row r="72" spans="1:27" ht="12.75" customHeight="1" x14ac:dyDescent="0.3">
      <c r="A72" s="13" t="s">
        <v>72</v>
      </c>
      <c r="B72" s="38">
        <f t="shared" si="9"/>
        <v>9.0294851159417724E-2</v>
      </c>
      <c r="C72" s="38">
        <f t="shared" si="8"/>
        <v>9.3678760139254594E-2</v>
      </c>
      <c r="D72" s="38">
        <f t="shared" si="8"/>
        <v>9.6050491478679015E-2</v>
      </c>
      <c r="E72" s="38">
        <f t="shared" si="8"/>
        <v>9.8478145460980354E-2</v>
      </c>
      <c r="F72" s="38">
        <f t="shared" si="8"/>
        <v>0.10441866643053219</v>
      </c>
      <c r="G72" s="38">
        <f t="shared" si="8"/>
        <v>0.1099234205488194</v>
      </c>
      <c r="H72" s="38">
        <f t="shared" si="8"/>
        <v>0.11376097950492414</v>
      </c>
      <c r="I72" s="38">
        <f t="shared" si="8"/>
        <v>0.11760213143872114</v>
      </c>
      <c r="J72" s="38">
        <f t="shared" si="8"/>
        <v>0.12042815739407194</v>
      </c>
      <c r="K72" s="38">
        <f t="shared" si="8"/>
        <v>0.12184784157287362</v>
      </c>
      <c r="L72" s="39">
        <f t="shared" si="8"/>
        <v>0.12473916067702295</v>
      </c>
      <c r="M72" s="38">
        <f t="shared" si="8"/>
        <v>0.12656939260264677</v>
      </c>
      <c r="N72" s="38">
        <f t="shared" si="8"/>
        <v>0.12790739282902741</v>
      </c>
      <c r="O72" s="38">
        <f t="shared" si="8"/>
        <v>0.1297295359632929</v>
      </c>
      <c r="P72" s="38">
        <f t="shared" si="8"/>
        <v>0.13187385510577926</v>
      </c>
      <c r="Q72" s="38">
        <f t="shared" si="8"/>
        <v>0.13384806435937585</v>
      </c>
      <c r="R72" s="38">
        <f t="shared" si="8"/>
        <v>0.13638167388167388</v>
      </c>
      <c r="S72" s="38">
        <f t="shared" si="8"/>
        <v>0.13905608878766518</v>
      </c>
      <c r="T72" s="38">
        <f t="shared" si="8"/>
        <v>0.14084660109764713</v>
      </c>
      <c r="U72" s="38">
        <f t="shared" si="8"/>
        <v>0.14464940629652492</v>
      </c>
      <c r="V72" s="38">
        <f t="shared" si="8"/>
        <v>0.14767702134629032</v>
      </c>
      <c r="W72" s="38">
        <f t="shared" si="8"/>
        <v>0.15103112521196871</v>
      </c>
      <c r="X72" s="38">
        <f t="shared" si="8"/>
        <v>0.15370979532163742</v>
      </c>
      <c r="Y72" s="38">
        <f t="shared" si="8"/>
        <v>0.15625515081588923</v>
      </c>
      <c r="Z72" s="38">
        <f t="shared" si="8"/>
        <v>0.15884695132020771</v>
      </c>
      <c r="AA72" s="39">
        <f t="shared" si="8"/>
        <v>0.16016106197944438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0" t="s">
        <v>75</v>
      </c>
      <c r="B78" s="80"/>
      <c r="C78" s="80"/>
      <c r="D78" s="80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9815</v>
      </c>
      <c r="C83" s="76">
        <v>9760</v>
      </c>
      <c r="D83" s="76">
        <v>9683</v>
      </c>
      <c r="E83" s="76">
        <v>9594</v>
      </c>
      <c r="F83" s="76">
        <v>9532</v>
      </c>
      <c r="G83" s="76">
        <v>9466</v>
      </c>
      <c r="H83" s="76">
        <v>9345</v>
      </c>
      <c r="I83" s="76">
        <v>9237</v>
      </c>
      <c r="J83" s="76">
        <v>9179</v>
      </c>
      <c r="K83" s="76">
        <v>9104</v>
      </c>
      <c r="L83" s="63">
        <v>9004</v>
      </c>
      <c r="M83" s="76">
        <v>8916</v>
      </c>
      <c r="N83" s="76">
        <v>8789</v>
      </c>
      <c r="O83" s="76">
        <v>8660</v>
      </c>
      <c r="P83" s="76">
        <v>8583</v>
      </c>
      <c r="Q83" s="76">
        <v>8520</v>
      </c>
      <c r="R83" s="76">
        <v>8470</v>
      </c>
      <c r="S83" s="76">
        <v>8435</v>
      </c>
      <c r="T83" s="76">
        <v>8400</v>
      </c>
      <c r="U83" s="76">
        <v>8371</v>
      </c>
      <c r="V83" s="76">
        <v>8345</v>
      </c>
      <c r="W83" s="76">
        <v>8326</v>
      </c>
      <c r="X83" s="76">
        <v>8306</v>
      </c>
      <c r="Y83" s="76">
        <v>8284</v>
      </c>
      <c r="Z83" s="76">
        <v>8259</v>
      </c>
      <c r="AA83" s="63">
        <v>8240</v>
      </c>
    </row>
    <row r="84" spans="1:27" ht="12.75" customHeight="1" x14ac:dyDescent="0.3">
      <c r="A84" s="32" t="s">
        <v>77</v>
      </c>
      <c r="B84" s="76">
        <v>34328</v>
      </c>
      <c r="C84" s="76">
        <v>34521.438159999998</v>
      </c>
      <c r="D84" s="76">
        <v>34784.169959999999</v>
      </c>
      <c r="E84" s="76">
        <v>34749</v>
      </c>
      <c r="F84" s="76">
        <v>34599</v>
      </c>
      <c r="G84" s="76">
        <v>34423</v>
      </c>
      <c r="H84" s="76">
        <v>34316</v>
      </c>
      <c r="I84" s="76">
        <v>34162</v>
      </c>
      <c r="J84" s="76">
        <v>34075.475035000003</v>
      </c>
      <c r="K84" s="76">
        <v>34287.038305000002</v>
      </c>
      <c r="L84" s="63">
        <v>34424</v>
      </c>
      <c r="M84" s="76">
        <v>34161</v>
      </c>
      <c r="N84" s="76">
        <v>33972</v>
      </c>
      <c r="O84" s="76">
        <v>33769</v>
      </c>
      <c r="P84" s="76">
        <v>33542</v>
      </c>
      <c r="Q84" s="76">
        <v>33314</v>
      </c>
      <c r="R84" s="76">
        <v>33086</v>
      </c>
      <c r="S84" s="76">
        <v>32918</v>
      </c>
      <c r="T84" s="76">
        <v>32697</v>
      </c>
      <c r="U84" s="76">
        <v>32504</v>
      </c>
      <c r="V84" s="76">
        <v>32365</v>
      </c>
      <c r="W84" s="76">
        <v>32234</v>
      </c>
      <c r="X84" s="76">
        <v>32096</v>
      </c>
      <c r="Y84" s="76">
        <v>32046</v>
      </c>
      <c r="Z84" s="76">
        <v>32034</v>
      </c>
      <c r="AA84" s="63">
        <v>32002</v>
      </c>
    </row>
    <row r="85" spans="1:27" ht="12.75" customHeight="1" x14ac:dyDescent="0.3">
      <c r="A85" s="13" t="s">
        <v>78</v>
      </c>
      <c r="B85" s="76">
        <v>12394</v>
      </c>
      <c r="C85" s="76">
        <v>12305.56184</v>
      </c>
      <c r="D85" s="76">
        <v>12096.830040000001</v>
      </c>
      <c r="E85" s="76">
        <v>12167</v>
      </c>
      <c r="F85" s="76">
        <v>12334</v>
      </c>
      <c r="G85" s="76">
        <v>12523</v>
      </c>
      <c r="H85" s="76">
        <v>12694</v>
      </c>
      <c r="I85" s="76">
        <v>12901</v>
      </c>
      <c r="J85" s="76">
        <v>12986.524965000001</v>
      </c>
      <c r="K85" s="76">
        <v>12760.961695</v>
      </c>
      <c r="L85" s="63">
        <v>12641</v>
      </c>
      <c r="M85" s="76">
        <v>12916</v>
      </c>
      <c r="N85" s="76">
        <v>13131</v>
      </c>
      <c r="O85" s="76">
        <v>13364</v>
      </c>
      <c r="P85" s="76">
        <v>13557</v>
      </c>
      <c r="Q85" s="76">
        <v>13729</v>
      </c>
      <c r="R85" s="76">
        <v>13884</v>
      </c>
      <c r="S85" s="76">
        <v>13970</v>
      </c>
      <c r="T85" s="76">
        <v>14112</v>
      </c>
      <c r="U85" s="76">
        <v>14203</v>
      </c>
      <c r="V85" s="76">
        <v>14241</v>
      </c>
      <c r="W85" s="76">
        <v>14283</v>
      </c>
      <c r="X85" s="76">
        <v>14318</v>
      </c>
      <c r="Y85" s="76">
        <v>14273</v>
      </c>
      <c r="Z85" s="76">
        <v>14206</v>
      </c>
      <c r="AA85" s="63">
        <v>14147</v>
      </c>
    </row>
    <row r="86" spans="1:27" ht="12.75" customHeight="1" x14ac:dyDescent="0.3">
      <c r="A86" s="13" t="s">
        <v>91</v>
      </c>
      <c r="B86" s="76">
        <v>34328</v>
      </c>
      <c r="C86" s="76">
        <v>34237</v>
      </c>
      <c r="D86" s="76">
        <v>34146</v>
      </c>
      <c r="E86" s="76">
        <v>34020</v>
      </c>
      <c r="F86" s="76">
        <v>33849</v>
      </c>
      <c r="G86" s="76">
        <v>33675</v>
      </c>
      <c r="H86" s="76">
        <v>33523</v>
      </c>
      <c r="I86" s="76">
        <v>33352</v>
      </c>
      <c r="J86" s="76">
        <v>33203</v>
      </c>
      <c r="K86" s="76">
        <v>32909</v>
      </c>
      <c r="L86" s="63">
        <v>32678</v>
      </c>
      <c r="M86" s="76">
        <v>32433</v>
      </c>
      <c r="N86" s="76">
        <v>32261</v>
      </c>
      <c r="O86" s="76">
        <v>32105</v>
      </c>
      <c r="P86" s="76">
        <v>31891</v>
      </c>
      <c r="Q86" s="76">
        <v>31733</v>
      </c>
      <c r="R86" s="76">
        <v>31511</v>
      </c>
      <c r="S86" s="76">
        <v>31324</v>
      </c>
      <c r="T86" s="76">
        <v>31187</v>
      </c>
      <c r="U86" s="76">
        <v>31041</v>
      </c>
      <c r="V86" s="76">
        <v>30902</v>
      </c>
      <c r="W86" s="76">
        <v>30854</v>
      </c>
      <c r="X86" s="76">
        <v>30830</v>
      </c>
      <c r="Y86" s="76">
        <v>30790</v>
      </c>
      <c r="Z86" s="76">
        <v>30811</v>
      </c>
      <c r="AA86" s="63">
        <v>30819</v>
      </c>
    </row>
    <row r="87" spans="1:27" ht="12.75" customHeight="1" x14ac:dyDescent="0.3">
      <c r="A87" s="13" t="s">
        <v>92</v>
      </c>
      <c r="B87" s="76">
        <v>12394</v>
      </c>
      <c r="C87" s="76">
        <v>12590</v>
      </c>
      <c r="D87" s="76">
        <v>12735</v>
      </c>
      <c r="E87" s="76">
        <v>12896</v>
      </c>
      <c r="F87" s="76">
        <v>13084</v>
      </c>
      <c r="G87" s="76">
        <v>13271</v>
      </c>
      <c r="H87" s="76">
        <v>13487</v>
      </c>
      <c r="I87" s="76">
        <v>13711</v>
      </c>
      <c r="J87" s="76">
        <v>13859</v>
      </c>
      <c r="K87" s="76">
        <v>14139</v>
      </c>
      <c r="L87" s="63">
        <v>14387</v>
      </c>
      <c r="M87" s="76">
        <v>14644</v>
      </c>
      <c r="N87" s="76">
        <v>14842</v>
      </c>
      <c r="O87" s="76">
        <v>15028</v>
      </c>
      <c r="P87" s="76">
        <v>15208</v>
      </c>
      <c r="Q87" s="76">
        <v>15310</v>
      </c>
      <c r="R87" s="76">
        <v>15459</v>
      </c>
      <c r="S87" s="76">
        <v>15564</v>
      </c>
      <c r="T87" s="76">
        <v>15622</v>
      </c>
      <c r="U87" s="76">
        <v>15666</v>
      </c>
      <c r="V87" s="76">
        <v>15704</v>
      </c>
      <c r="W87" s="76">
        <v>15663</v>
      </c>
      <c r="X87" s="76">
        <v>15584</v>
      </c>
      <c r="Y87" s="76">
        <v>15529</v>
      </c>
      <c r="Z87" s="76">
        <v>15429</v>
      </c>
      <c r="AA87" s="63">
        <v>15330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0.17360312715566797</v>
      </c>
      <c r="C90" s="38">
        <f t="shared" ref="C90:AA94" si="11">C83/SUM(C$83:C$85)</f>
        <v>0.1724777775814233</v>
      </c>
      <c r="D90" s="38">
        <f t="shared" si="11"/>
        <v>0.17118662046531363</v>
      </c>
      <c r="E90" s="38">
        <f t="shared" si="11"/>
        <v>0.16977526101574941</v>
      </c>
      <c r="F90" s="38">
        <f t="shared" si="11"/>
        <v>0.1688125387408129</v>
      </c>
      <c r="G90" s="38">
        <f t="shared" si="11"/>
        <v>0.16780117705452741</v>
      </c>
      <c r="H90" s="38">
        <f t="shared" si="11"/>
        <v>0.16582379558158106</v>
      </c>
      <c r="I90" s="38">
        <f t="shared" si="11"/>
        <v>0.16406749555950267</v>
      </c>
      <c r="J90" s="38">
        <f t="shared" si="11"/>
        <v>0.16320833555591116</v>
      </c>
      <c r="K90" s="38">
        <f t="shared" si="11"/>
        <v>0.16213135774326828</v>
      </c>
      <c r="L90" s="39">
        <f t="shared" si="11"/>
        <v>0.16058784711694518</v>
      </c>
      <c r="M90" s="38">
        <f t="shared" si="11"/>
        <v>0.15923418998803421</v>
      </c>
      <c r="N90" s="38">
        <f t="shared" si="11"/>
        <v>0.15724969584198095</v>
      </c>
      <c r="O90" s="38">
        <f t="shared" si="11"/>
        <v>0.155216604233506</v>
      </c>
      <c r="P90" s="38">
        <f t="shared" si="11"/>
        <v>0.15414317014475054</v>
      </c>
      <c r="Q90" s="38">
        <f t="shared" si="11"/>
        <v>0.1533394525133632</v>
      </c>
      <c r="R90" s="38">
        <f t="shared" si="11"/>
        <v>0.15277777777777779</v>
      </c>
      <c r="S90" s="38">
        <f t="shared" si="11"/>
        <v>0.15246823201923251</v>
      </c>
      <c r="T90" s="38">
        <f t="shared" si="11"/>
        <v>0.15214910612400151</v>
      </c>
      <c r="U90" s="38">
        <f t="shared" si="11"/>
        <v>0.15198445840444461</v>
      </c>
      <c r="V90" s="38">
        <f t="shared" si="11"/>
        <v>0.15186256847009152</v>
      </c>
      <c r="W90" s="38">
        <f t="shared" si="11"/>
        <v>0.15181518151815182</v>
      </c>
      <c r="X90" s="38">
        <f t="shared" si="11"/>
        <v>0.15179093567251462</v>
      </c>
      <c r="Y90" s="38">
        <f t="shared" si="11"/>
        <v>0.15171327582733549</v>
      </c>
      <c r="Z90" s="38">
        <f t="shared" si="11"/>
        <v>0.15154406502871612</v>
      </c>
      <c r="AA90" s="39">
        <f t="shared" si="11"/>
        <v>0.15150122267370239</v>
      </c>
    </row>
    <row r="91" spans="1:27" ht="12.75" customHeight="1" x14ac:dyDescent="0.3">
      <c r="A91" s="13" t="s">
        <v>77</v>
      </c>
      <c r="B91" s="38">
        <f t="shared" ref="B91:Q94" si="12">B84/SUM(B$83:B$85)</f>
        <v>0.60717760050940095</v>
      </c>
      <c r="C91" s="38">
        <f t="shared" si="12"/>
        <v>0.61005952179829281</v>
      </c>
      <c r="D91" s="38">
        <f t="shared" si="12"/>
        <v>0.61495244254296022</v>
      </c>
      <c r="E91" s="38">
        <f t="shared" si="12"/>
        <v>0.61491771367899484</v>
      </c>
      <c r="F91" s="38">
        <f t="shared" si="12"/>
        <v>0.61275126184361994</v>
      </c>
      <c r="G91" s="38">
        <f t="shared" si="12"/>
        <v>0.61020704814578464</v>
      </c>
      <c r="H91" s="38">
        <f t="shared" si="12"/>
        <v>0.6089255611746961</v>
      </c>
      <c r="I91" s="38">
        <f t="shared" si="12"/>
        <v>0.60678507992895203</v>
      </c>
      <c r="J91" s="38">
        <f t="shared" si="12"/>
        <v>0.60588316415070864</v>
      </c>
      <c r="K91" s="38">
        <f t="shared" si="12"/>
        <v>0.61061116799045456</v>
      </c>
      <c r="L91" s="39">
        <f t="shared" si="12"/>
        <v>0.61395780199397176</v>
      </c>
      <c r="M91" s="38">
        <f t="shared" si="12"/>
        <v>0.61009411890772058</v>
      </c>
      <c r="N91" s="38">
        <f t="shared" si="12"/>
        <v>0.60781507192442563</v>
      </c>
      <c r="O91" s="38">
        <f t="shared" si="12"/>
        <v>0.6052551395336333</v>
      </c>
      <c r="P91" s="38">
        <f t="shared" si="12"/>
        <v>0.60238497180417372</v>
      </c>
      <c r="Q91" s="38">
        <f t="shared" si="12"/>
        <v>0.59957165739790863</v>
      </c>
      <c r="R91" s="38">
        <f t="shared" si="11"/>
        <v>0.59678932178932176</v>
      </c>
      <c r="S91" s="38">
        <f t="shared" si="11"/>
        <v>0.595014731666757</v>
      </c>
      <c r="T91" s="38">
        <f t="shared" si="11"/>
        <v>0.59224039558767594</v>
      </c>
      <c r="U91" s="38">
        <f t="shared" si="11"/>
        <v>0.59014488543520094</v>
      </c>
      <c r="V91" s="38">
        <f t="shared" si="11"/>
        <v>0.58897927244272175</v>
      </c>
      <c r="W91" s="38">
        <f t="shared" si="11"/>
        <v>0.58775048775595795</v>
      </c>
      <c r="X91" s="38">
        <f t="shared" si="11"/>
        <v>0.58654970760233915</v>
      </c>
      <c r="Y91" s="38">
        <f t="shared" si="11"/>
        <v>0.58689083017416621</v>
      </c>
      <c r="Z91" s="38">
        <f t="shared" si="11"/>
        <v>0.58779060166241581</v>
      </c>
      <c r="AA91" s="39">
        <f t="shared" si="11"/>
        <v>0.58839103495192047</v>
      </c>
    </row>
    <row r="92" spans="1:27" ht="12.75" customHeight="1" x14ac:dyDescent="0.3">
      <c r="A92" s="13" t="s">
        <v>78</v>
      </c>
      <c r="B92" s="38">
        <f t="shared" si="12"/>
        <v>0.2192192723349311</v>
      </c>
      <c r="C92" s="38">
        <f t="shared" si="11"/>
        <v>0.21746270062028381</v>
      </c>
      <c r="D92" s="38">
        <f t="shared" si="11"/>
        <v>0.2138609369917262</v>
      </c>
      <c r="E92" s="38">
        <f t="shared" si="11"/>
        <v>0.21530702530525569</v>
      </c>
      <c r="F92" s="38">
        <f t="shared" si="11"/>
        <v>0.21843619941556716</v>
      </c>
      <c r="G92" s="38">
        <f t="shared" si="11"/>
        <v>0.22199177479968801</v>
      </c>
      <c r="H92" s="38">
        <f t="shared" si="11"/>
        <v>0.22525064324372282</v>
      </c>
      <c r="I92" s="38">
        <f t="shared" si="11"/>
        <v>0.22914742451154529</v>
      </c>
      <c r="J92" s="38">
        <f t="shared" si="11"/>
        <v>0.23090850029338028</v>
      </c>
      <c r="K92" s="38">
        <f t="shared" si="11"/>
        <v>0.22725747426627724</v>
      </c>
      <c r="L92" s="39">
        <f t="shared" si="11"/>
        <v>0.22545435088908308</v>
      </c>
      <c r="M92" s="38">
        <f t="shared" si="11"/>
        <v>0.23067169110424518</v>
      </c>
      <c r="N92" s="38">
        <f t="shared" si="11"/>
        <v>0.23493523223359336</v>
      </c>
      <c r="O92" s="38">
        <f t="shared" si="11"/>
        <v>0.23952825623286075</v>
      </c>
      <c r="P92" s="38">
        <f t="shared" si="11"/>
        <v>0.24347185805107574</v>
      </c>
      <c r="Q92" s="38">
        <f t="shared" si="11"/>
        <v>0.24708889008872811</v>
      </c>
      <c r="R92" s="38">
        <f t="shared" si="11"/>
        <v>0.25043290043290045</v>
      </c>
      <c r="S92" s="38">
        <f t="shared" si="11"/>
        <v>0.25251703631401046</v>
      </c>
      <c r="T92" s="38">
        <f t="shared" si="11"/>
        <v>0.25561049828832255</v>
      </c>
      <c r="U92" s="38">
        <f t="shared" si="11"/>
        <v>0.25787065616035443</v>
      </c>
      <c r="V92" s="38">
        <f t="shared" si="11"/>
        <v>0.25915815908718676</v>
      </c>
      <c r="W92" s="38">
        <f t="shared" si="11"/>
        <v>0.26043433072589028</v>
      </c>
      <c r="X92" s="38">
        <f t="shared" si="11"/>
        <v>0.26165935672514617</v>
      </c>
      <c r="Y92" s="38">
        <f t="shared" si="11"/>
        <v>0.26139589399849827</v>
      </c>
      <c r="Z92" s="38">
        <f t="shared" si="11"/>
        <v>0.26066533330886804</v>
      </c>
      <c r="AA92" s="39">
        <f t="shared" si="11"/>
        <v>0.26010774237437717</v>
      </c>
    </row>
    <row r="93" spans="1:27" ht="12.75" customHeight="1" x14ac:dyDescent="0.3">
      <c r="A93" s="13" t="s">
        <v>91</v>
      </c>
      <c r="B93" s="38">
        <f t="shared" si="12"/>
        <v>0.60717760050940095</v>
      </c>
      <c r="C93" s="38">
        <f t="shared" si="11"/>
        <v>0.60503295809991697</v>
      </c>
      <c r="D93" s="38">
        <f t="shared" si="11"/>
        <v>0.60367017891238239</v>
      </c>
      <c r="E93" s="38">
        <f t="shared" si="11"/>
        <v>0.60201734206335167</v>
      </c>
      <c r="F93" s="38">
        <f t="shared" si="11"/>
        <v>0.59946869742318254</v>
      </c>
      <c r="G93" s="38">
        <f t="shared" si="11"/>
        <v>0.59694745798766224</v>
      </c>
      <c r="H93" s="38">
        <f t="shared" si="11"/>
        <v>0.59485405021737203</v>
      </c>
      <c r="I93" s="38">
        <f t="shared" si="11"/>
        <v>0.59239786856127885</v>
      </c>
      <c r="J93" s="38">
        <f t="shared" si="11"/>
        <v>0.59037001475791684</v>
      </c>
      <c r="K93" s="38">
        <f t="shared" si="11"/>
        <v>0.58606995298475562</v>
      </c>
      <c r="L93" s="39">
        <f t="shared" si="11"/>
        <v>0.5828175997431736</v>
      </c>
      <c r="M93" s="38">
        <f t="shared" si="11"/>
        <v>0.5792331184255175</v>
      </c>
      <c r="N93" s="38">
        <f t="shared" si="11"/>
        <v>0.57720246189078939</v>
      </c>
      <c r="O93" s="38">
        <f t="shared" si="11"/>
        <v>0.57543060957467784</v>
      </c>
      <c r="P93" s="38">
        <f t="shared" si="11"/>
        <v>0.57273445637728526</v>
      </c>
      <c r="Q93" s="38">
        <f t="shared" si="11"/>
        <v>0.57111747025898529</v>
      </c>
      <c r="R93" s="38">
        <f t="shared" si="11"/>
        <v>0.56838023088023093</v>
      </c>
      <c r="S93" s="38">
        <f t="shared" si="11"/>
        <v>0.56620212208303955</v>
      </c>
      <c r="T93" s="38">
        <f t="shared" si="11"/>
        <v>0.56488978246300425</v>
      </c>
      <c r="U93" s="38">
        <f t="shared" si="11"/>
        <v>0.56358255564835325</v>
      </c>
      <c r="V93" s="38">
        <f t="shared" si="11"/>
        <v>0.56235555312915142</v>
      </c>
      <c r="W93" s="38">
        <f t="shared" si="11"/>
        <v>0.562587750487756</v>
      </c>
      <c r="X93" s="38">
        <f t="shared" si="11"/>
        <v>0.56341374269005851</v>
      </c>
      <c r="Y93" s="38">
        <f t="shared" si="11"/>
        <v>0.56388843103858766</v>
      </c>
      <c r="Z93" s="38">
        <f t="shared" si="11"/>
        <v>0.56534982293253089</v>
      </c>
      <c r="AA93" s="39">
        <f t="shared" si="11"/>
        <v>0.56664031329864495</v>
      </c>
    </row>
    <row r="94" spans="1:27" ht="12.75" customHeight="1" x14ac:dyDescent="0.3">
      <c r="A94" s="13" t="s">
        <v>92</v>
      </c>
      <c r="B94" s="38">
        <f t="shared" si="12"/>
        <v>0.2192192723349311</v>
      </c>
      <c r="C94" s="38">
        <f t="shared" si="11"/>
        <v>0.22248926431865976</v>
      </c>
      <c r="D94" s="38">
        <f t="shared" si="11"/>
        <v>0.22514320062230395</v>
      </c>
      <c r="E94" s="38">
        <f t="shared" si="11"/>
        <v>0.22820739692089895</v>
      </c>
      <c r="F94" s="38">
        <f t="shared" si="11"/>
        <v>0.23171876383600459</v>
      </c>
      <c r="G94" s="38">
        <f t="shared" si="11"/>
        <v>0.2352513649578104</v>
      </c>
      <c r="H94" s="38">
        <f t="shared" si="11"/>
        <v>0.23932215420104694</v>
      </c>
      <c r="I94" s="38">
        <f t="shared" si="11"/>
        <v>0.24353463587921848</v>
      </c>
      <c r="J94" s="38">
        <f t="shared" si="11"/>
        <v>0.246421649686172</v>
      </c>
      <c r="K94" s="38">
        <f t="shared" si="11"/>
        <v>0.25179868927197607</v>
      </c>
      <c r="L94" s="39">
        <f t="shared" si="11"/>
        <v>0.25659455313988122</v>
      </c>
      <c r="M94" s="38">
        <f t="shared" si="11"/>
        <v>0.26153269158644832</v>
      </c>
      <c r="N94" s="38">
        <f t="shared" si="11"/>
        <v>0.26554784226722966</v>
      </c>
      <c r="O94" s="38">
        <f t="shared" si="11"/>
        <v>0.26935278619181618</v>
      </c>
      <c r="P94" s="38">
        <f t="shared" si="11"/>
        <v>0.27312237347796414</v>
      </c>
      <c r="Q94" s="38">
        <f t="shared" si="11"/>
        <v>0.27554307722765148</v>
      </c>
      <c r="R94" s="38">
        <f t="shared" si="11"/>
        <v>0.27884199134199134</v>
      </c>
      <c r="S94" s="38">
        <f t="shared" si="11"/>
        <v>0.28132964589772791</v>
      </c>
      <c r="T94" s="38">
        <f t="shared" si="11"/>
        <v>0.28296111141299424</v>
      </c>
      <c r="U94" s="38">
        <f t="shared" si="11"/>
        <v>0.28443298594720218</v>
      </c>
      <c r="V94" s="38">
        <f t="shared" si="11"/>
        <v>0.28578187840075703</v>
      </c>
      <c r="W94" s="38">
        <f t="shared" si="11"/>
        <v>0.28559706799409224</v>
      </c>
      <c r="X94" s="38">
        <f t="shared" si="11"/>
        <v>0.28479532163742688</v>
      </c>
      <c r="Y94" s="38">
        <f t="shared" si="11"/>
        <v>0.28439829313407688</v>
      </c>
      <c r="Z94" s="38">
        <f t="shared" si="11"/>
        <v>0.28310611203875302</v>
      </c>
      <c r="AA94" s="39">
        <f t="shared" si="11"/>
        <v>0.28185846402765263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2" t="s">
        <v>79</v>
      </c>
      <c r="B96" s="82"/>
      <c r="C96" s="82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285.91820088557444</v>
      </c>
      <c r="C97" s="76">
        <f t="shared" ref="C97:AA97" si="13">C83/(C84/1000)</f>
        <v>282.72286788181714</v>
      </c>
      <c r="D97" s="76">
        <f t="shared" si="13"/>
        <v>278.37375481821044</v>
      </c>
      <c r="E97" s="76">
        <f t="shared" si="13"/>
        <v>276.0942760942761</v>
      </c>
      <c r="F97" s="76">
        <f t="shared" si="13"/>
        <v>275.4992918870488</v>
      </c>
      <c r="G97" s="76">
        <f t="shared" si="13"/>
        <v>274.99055863811986</v>
      </c>
      <c r="H97" s="76">
        <f t="shared" si="13"/>
        <v>272.32194894509848</v>
      </c>
      <c r="I97" s="76">
        <f t="shared" si="13"/>
        <v>270.38815057666415</v>
      </c>
      <c r="J97" s="76">
        <f t="shared" si="13"/>
        <v>269.37262035443257</v>
      </c>
      <c r="K97" s="76">
        <f t="shared" si="13"/>
        <v>265.52307956772063</v>
      </c>
      <c r="L97" s="63">
        <f t="shared" si="13"/>
        <v>261.56170113874043</v>
      </c>
      <c r="M97" s="76">
        <f t="shared" si="13"/>
        <v>260.99938526389741</v>
      </c>
      <c r="N97" s="76">
        <f t="shared" si="13"/>
        <v>258.71305781231604</v>
      </c>
      <c r="O97" s="76">
        <f t="shared" si="13"/>
        <v>256.44822174183423</v>
      </c>
      <c r="P97" s="76">
        <f t="shared" si="13"/>
        <v>255.88814024208455</v>
      </c>
      <c r="Q97" s="76">
        <f t="shared" si="13"/>
        <v>255.74833403373958</v>
      </c>
      <c r="R97" s="76">
        <f t="shared" si="13"/>
        <v>255.99951641177537</v>
      </c>
      <c r="S97" s="76">
        <f t="shared" si="13"/>
        <v>256.24278510237559</v>
      </c>
      <c r="T97" s="76">
        <f t="shared" si="13"/>
        <v>256.90430314707771</v>
      </c>
      <c r="U97" s="76">
        <f t="shared" si="13"/>
        <v>257.5375338419887</v>
      </c>
      <c r="V97" s="76">
        <f t="shared" si="13"/>
        <v>257.84025953962612</v>
      </c>
      <c r="W97" s="76">
        <f t="shared" si="13"/>
        <v>258.29869082335421</v>
      </c>
      <c r="X97" s="76">
        <f t="shared" si="13"/>
        <v>258.7861415752742</v>
      </c>
      <c r="Y97" s="76">
        <f t="shared" si="13"/>
        <v>258.50340136054422</v>
      </c>
      <c r="Z97" s="76">
        <f t="shared" si="13"/>
        <v>257.81981644502719</v>
      </c>
      <c r="AA97" s="63">
        <f t="shared" si="13"/>
        <v>257.48390725579651</v>
      </c>
    </row>
    <row r="98" spans="1:27" ht="12.75" customHeight="1" x14ac:dyDescent="0.3">
      <c r="A98" s="13" t="s">
        <v>78</v>
      </c>
      <c r="B98" s="76">
        <f>B85/(B84/1000)</f>
        <v>361.04637613609879</v>
      </c>
      <c r="C98" s="76">
        <f t="shared" ref="C98:AA98" si="14">C85/(C84/1000)</f>
        <v>356.46144818666505</v>
      </c>
      <c r="D98" s="76">
        <f t="shared" si="14"/>
        <v>347.76825360244993</v>
      </c>
      <c r="E98" s="76">
        <f t="shared" si="14"/>
        <v>350.13957236179454</v>
      </c>
      <c r="F98" s="76">
        <f t="shared" si="14"/>
        <v>356.48429145351025</v>
      </c>
      <c r="G98" s="76">
        <f t="shared" si="14"/>
        <v>363.79746099991286</v>
      </c>
      <c r="H98" s="76">
        <f t="shared" si="14"/>
        <v>369.91490849749385</v>
      </c>
      <c r="I98" s="76">
        <f t="shared" si="14"/>
        <v>377.64182424916572</v>
      </c>
      <c r="J98" s="76">
        <f t="shared" si="14"/>
        <v>381.11060672407729</v>
      </c>
      <c r="K98" s="76">
        <f t="shared" si="14"/>
        <v>372.18034353054918</v>
      </c>
      <c r="L98" s="63">
        <f t="shared" si="14"/>
        <v>367.21473390657684</v>
      </c>
      <c r="M98" s="76">
        <f t="shared" si="14"/>
        <v>378.09197623020401</v>
      </c>
      <c r="N98" s="76">
        <f t="shared" si="14"/>
        <v>386.52419639703282</v>
      </c>
      <c r="O98" s="76">
        <f t="shared" si="14"/>
        <v>395.74757914063196</v>
      </c>
      <c r="P98" s="76">
        <f t="shared" si="14"/>
        <v>404.17983423767214</v>
      </c>
      <c r="Q98" s="76">
        <f t="shared" si="14"/>
        <v>412.1090232334754</v>
      </c>
      <c r="R98" s="76">
        <f t="shared" si="14"/>
        <v>419.63368191984529</v>
      </c>
      <c r="S98" s="76">
        <f t="shared" si="14"/>
        <v>424.38787289628777</v>
      </c>
      <c r="T98" s="76">
        <f t="shared" si="14"/>
        <v>431.59922928709051</v>
      </c>
      <c r="U98" s="76">
        <f t="shared" si="14"/>
        <v>436.96160472557227</v>
      </c>
      <c r="V98" s="76">
        <f t="shared" si="14"/>
        <v>440.01235902981614</v>
      </c>
      <c r="W98" s="76">
        <f t="shared" si="14"/>
        <v>443.10355525221814</v>
      </c>
      <c r="X98" s="76">
        <f t="shared" si="14"/>
        <v>446.09920239282161</v>
      </c>
      <c r="Y98" s="76">
        <f t="shared" si="14"/>
        <v>445.39100043687199</v>
      </c>
      <c r="Z98" s="76">
        <f t="shared" si="14"/>
        <v>443.466317038147</v>
      </c>
      <c r="AA98" s="63">
        <f t="shared" si="14"/>
        <v>442.06612086744576</v>
      </c>
    </row>
    <row r="99" spans="1:27" ht="12.75" customHeight="1" x14ac:dyDescent="0.3">
      <c r="A99" s="13" t="s">
        <v>80</v>
      </c>
      <c r="B99" s="76">
        <f>SUM(B97:B98)</f>
        <v>646.96457702167322</v>
      </c>
      <c r="C99" s="76">
        <f t="shared" ref="C99:AA99" si="15">SUM(C97:C98)</f>
        <v>639.18431606848219</v>
      </c>
      <c r="D99" s="76">
        <f t="shared" si="15"/>
        <v>626.14200842066043</v>
      </c>
      <c r="E99" s="76">
        <f t="shared" si="15"/>
        <v>626.23384845607063</v>
      </c>
      <c r="F99" s="76">
        <f t="shared" si="15"/>
        <v>631.98358334055911</v>
      </c>
      <c r="G99" s="76">
        <f t="shared" si="15"/>
        <v>638.78801963803267</v>
      </c>
      <c r="H99" s="76">
        <f t="shared" si="15"/>
        <v>642.23685744259228</v>
      </c>
      <c r="I99" s="76">
        <f t="shared" si="15"/>
        <v>648.02997482582987</v>
      </c>
      <c r="J99" s="76">
        <f t="shared" si="15"/>
        <v>650.4832270785098</v>
      </c>
      <c r="K99" s="76">
        <f t="shared" si="15"/>
        <v>637.70342309826981</v>
      </c>
      <c r="L99" s="63">
        <f t="shared" si="15"/>
        <v>628.77643504531727</v>
      </c>
      <c r="M99" s="76">
        <f t="shared" si="15"/>
        <v>639.09136149410142</v>
      </c>
      <c r="N99" s="76">
        <f t="shared" si="15"/>
        <v>645.23725420934886</v>
      </c>
      <c r="O99" s="76">
        <f t="shared" si="15"/>
        <v>652.19580088246619</v>
      </c>
      <c r="P99" s="76">
        <f t="shared" si="15"/>
        <v>660.06797447975669</v>
      </c>
      <c r="Q99" s="76">
        <f t="shared" si="15"/>
        <v>667.85735726721498</v>
      </c>
      <c r="R99" s="76">
        <f t="shared" si="15"/>
        <v>675.63319833162063</v>
      </c>
      <c r="S99" s="76">
        <f t="shared" si="15"/>
        <v>680.63065799866331</v>
      </c>
      <c r="T99" s="76">
        <f t="shared" si="15"/>
        <v>688.50353243416816</v>
      </c>
      <c r="U99" s="76">
        <f t="shared" si="15"/>
        <v>694.49913856756098</v>
      </c>
      <c r="V99" s="76">
        <f t="shared" si="15"/>
        <v>697.85261856944226</v>
      </c>
      <c r="W99" s="76">
        <f t="shared" si="15"/>
        <v>701.40224607557229</v>
      </c>
      <c r="X99" s="76">
        <f t="shared" si="15"/>
        <v>704.88534396809587</v>
      </c>
      <c r="Y99" s="76">
        <f t="shared" si="15"/>
        <v>703.89440179741621</v>
      </c>
      <c r="Z99" s="76">
        <f t="shared" si="15"/>
        <v>701.28613348317413</v>
      </c>
      <c r="AA99" s="63">
        <f t="shared" si="15"/>
        <v>699.55002812324233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3"/>
      <c r="B103" s="83"/>
      <c r="C103" s="83"/>
      <c r="D103" s="83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1"/>
      <c r="B109" s="81"/>
      <c r="C109" s="8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0:B3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2020-03-24T08:53:15Z</dcterms:modified>
</cp:coreProperties>
</file>