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443992\Documents\OFFLINE\Summary Tables\Summary Tables\"/>
    </mc:Choice>
  </mc:AlternateContent>
  <bookViews>
    <workbookView xWindow="0" yWindow="0" windowWidth="20496" windowHeight="6720"/>
  </bookViews>
  <sheets>
    <sheet name="Persons" sheetId="7" r:id="rId1"/>
    <sheet name="Females" sheetId="8" r:id="rId2"/>
    <sheet name="Males" sheetId="9" r:id="rId3"/>
  </sheets>
  <calcPr calcId="162913"/>
</workbook>
</file>

<file path=xl/calcChain.xml><?xml version="1.0" encoding="utf-8"?>
<calcChain xmlns="http://schemas.openxmlformats.org/spreadsheetml/2006/main">
  <c r="AA98" i="9" l="1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B98" i="9"/>
  <c r="AA97" i="9"/>
  <c r="AA99" i="9" s="1"/>
  <c r="Z97" i="9"/>
  <c r="Y97" i="9"/>
  <c r="Y99" i="9" s="1"/>
  <c r="X97" i="9"/>
  <c r="X99" i="9" s="1"/>
  <c r="W97" i="9"/>
  <c r="W99" i="9" s="1"/>
  <c r="V97" i="9"/>
  <c r="U97" i="9"/>
  <c r="U99" i="9" s="1"/>
  <c r="T97" i="9"/>
  <c r="T99" i="9" s="1"/>
  <c r="S97" i="9"/>
  <c r="S99" i="9" s="1"/>
  <c r="R97" i="9"/>
  <c r="Q97" i="9"/>
  <c r="Q99" i="9" s="1"/>
  <c r="P97" i="9"/>
  <c r="P99" i="9" s="1"/>
  <c r="O97" i="9"/>
  <c r="O99" i="9" s="1"/>
  <c r="N97" i="9"/>
  <c r="M97" i="9"/>
  <c r="M99" i="9" s="1"/>
  <c r="L97" i="9"/>
  <c r="L99" i="9" s="1"/>
  <c r="K97" i="9"/>
  <c r="K99" i="9" s="1"/>
  <c r="J97" i="9"/>
  <c r="I97" i="9"/>
  <c r="I99" i="9" s="1"/>
  <c r="H97" i="9"/>
  <c r="H99" i="9" s="1"/>
  <c r="G97" i="9"/>
  <c r="G99" i="9" s="1"/>
  <c r="F97" i="9"/>
  <c r="E97" i="9"/>
  <c r="E99" i="9" s="1"/>
  <c r="D97" i="9"/>
  <c r="D99" i="9" s="1"/>
  <c r="C97" i="9"/>
  <c r="C99" i="9" s="1"/>
  <c r="B97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94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B93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B92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B91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V72" i="9"/>
  <c r="F72" i="9"/>
  <c r="X71" i="9"/>
  <c r="T71" i="9"/>
  <c r="P71" i="9"/>
  <c r="L71" i="9"/>
  <c r="H71" i="9"/>
  <c r="D71" i="9"/>
  <c r="Z70" i="9"/>
  <c r="J70" i="9"/>
  <c r="X69" i="9"/>
  <c r="T69" i="9"/>
  <c r="P69" i="9"/>
  <c r="L69" i="9"/>
  <c r="H69" i="9"/>
  <c r="D69" i="9"/>
  <c r="N68" i="9"/>
  <c r="X67" i="9"/>
  <c r="T67" i="9"/>
  <c r="P67" i="9"/>
  <c r="L67" i="9"/>
  <c r="H67" i="9"/>
  <c r="D67" i="9"/>
  <c r="AA64" i="9"/>
  <c r="AA71" i="9" s="1"/>
  <c r="Z64" i="9"/>
  <c r="Y64" i="9"/>
  <c r="Y72" i="9" s="1"/>
  <c r="X64" i="9"/>
  <c r="X72" i="9" s="1"/>
  <c r="W64" i="9"/>
  <c r="W71" i="9" s="1"/>
  <c r="V64" i="9"/>
  <c r="U64" i="9"/>
  <c r="U72" i="9" s="1"/>
  <c r="T64" i="9"/>
  <c r="T72" i="9" s="1"/>
  <c r="S64" i="9"/>
  <c r="S71" i="9" s="1"/>
  <c r="R64" i="9"/>
  <c r="Q64" i="9"/>
  <c r="Q72" i="9" s="1"/>
  <c r="P64" i="9"/>
  <c r="P72" i="9" s="1"/>
  <c r="O64" i="9"/>
  <c r="O71" i="9" s="1"/>
  <c r="N64" i="9"/>
  <c r="M64" i="9"/>
  <c r="M72" i="9" s="1"/>
  <c r="L64" i="9"/>
  <c r="L72" i="9" s="1"/>
  <c r="K64" i="9"/>
  <c r="K71" i="9" s="1"/>
  <c r="J64" i="9"/>
  <c r="I64" i="9"/>
  <c r="I72" i="9" s="1"/>
  <c r="H64" i="9"/>
  <c r="H72" i="9" s="1"/>
  <c r="G64" i="9"/>
  <c r="G71" i="9" s="1"/>
  <c r="F64" i="9"/>
  <c r="E64" i="9"/>
  <c r="E72" i="9" s="1"/>
  <c r="D64" i="9"/>
  <c r="D72" i="9" s="1"/>
  <c r="C64" i="9"/>
  <c r="C71" i="9" s="1"/>
  <c r="B64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R32" i="9"/>
  <c r="AA28" i="9"/>
  <c r="AA32" i="9" s="1"/>
  <c r="W28" i="9"/>
  <c r="S28" i="9"/>
  <c r="O28" i="9"/>
  <c r="K28" i="9"/>
  <c r="K32" i="9" s="1"/>
  <c r="G28" i="9"/>
  <c r="C28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A24" i="9"/>
  <c r="Z24" i="9"/>
  <c r="Z28" i="9" s="1"/>
  <c r="Z32" i="9" s="1"/>
  <c r="Y24" i="9"/>
  <c r="Y28" i="9" s="1"/>
  <c r="Y32" i="9" s="1"/>
  <c r="X24" i="9"/>
  <c r="X28" i="9" s="1"/>
  <c r="X32" i="9" s="1"/>
  <c r="W24" i="9"/>
  <c r="V24" i="9"/>
  <c r="V28" i="9" s="1"/>
  <c r="V32" i="9" s="1"/>
  <c r="U24" i="9"/>
  <c r="U28" i="9" s="1"/>
  <c r="U32" i="9" s="1"/>
  <c r="T24" i="9"/>
  <c r="T28" i="9" s="1"/>
  <c r="T32" i="9" s="1"/>
  <c r="S24" i="9"/>
  <c r="R24" i="9"/>
  <c r="R28" i="9" s="1"/>
  <c r="Q24" i="9"/>
  <c r="Q28" i="9" s="1"/>
  <c r="Q32" i="9" s="1"/>
  <c r="P24" i="9"/>
  <c r="P28" i="9" s="1"/>
  <c r="P32" i="9" s="1"/>
  <c r="O24" i="9"/>
  <c r="N24" i="9"/>
  <c r="N28" i="9" s="1"/>
  <c r="N32" i="9" s="1"/>
  <c r="M24" i="9"/>
  <c r="M28" i="9" s="1"/>
  <c r="M32" i="9" s="1"/>
  <c r="L24" i="9"/>
  <c r="L28" i="9" s="1"/>
  <c r="L32" i="9" s="1"/>
  <c r="K24" i="9"/>
  <c r="J24" i="9"/>
  <c r="J28" i="9" s="1"/>
  <c r="J32" i="9" s="1"/>
  <c r="I24" i="9"/>
  <c r="I28" i="9" s="1"/>
  <c r="I32" i="9" s="1"/>
  <c r="H24" i="9"/>
  <c r="H28" i="9" s="1"/>
  <c r="H32" i="9" s="1"/>
  <c r="G24" i="9"/>
  <c r="F24" i="9"/>
  <c r="F28" i="9" s="1"/>
  <c r="F32" i="9" s="1"/>
  <c r="E24" i="9"/>
  <c r="E28" i="9" s="1"/>
  <c r="E32" i="9" s="1"/>
  <c r="D24" i="9"/>
  <c r="D28" i="9" s="1"/>
  <c r="D32" i="9" s="1"/>
  <c r="C2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T99" i="8"/>
  <c r="D99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A97" i="8"/>
  <c r="AA99" i="8" s="1"/>
  <c r="Z97" i="8"/>
  <c r="Z99" i="8" s="1"/>
  <c r="Y97" i="8"/>
  <c r="Y99" i="8" s="1"/>
  <c r="X97" i="8"/>
  <c r="X99" i="8" s="1"/>
  <c r="W97" i="8"/>
  <c r="W99" i="8" s="1"/>
  <c r="V97" i="8"/>
  <c r="V99" i="8" s="1"/>
  <c r="U97" i="8"/>
  <c r="U99" i="8" s="1"/>
  <c r="T97" i="8"/>
  <c r="S97" i="8"/>
  <c r="S99" i="8" s="1"/>
  <c r="R97" i="8"/>
  <c r="R99" i="8" s="1"/>
  <c r="Q97" i="8"/>
  <c r="Q99" i="8" s="1"/>
  <c r="P97" i="8"/>
  <c r="P99" i="8" s="1"/>
  <c r="O97" i="8"/>
  <c r="O99" i="8" s="1"/>
  <c r="N97" i="8"/>
  <c r="N99" i="8" s="1"/>
  <c r="M97" i="8"/>
  <c r="M99" i="8" s="1"/>
  <c r="L97" i="8"/>
  <c r="L99" i="8" s="1"/>
  <c r="K97" i="8"/>
  <c r="K99" i="8" s="1"/>
  <c r="J97" i="8"/>
  <c r="J99" i="8" s="1"/>
  <c r="I97" i="8"/>
  <c r="I99" i="8" s="1"/>
  <c r="H97" i="8"/>
  <c r="H99" i="8" s="1"/>
  <c r="G97" i="8"/>
  <c r="G99" i="8" s="1"/>
  <c r="F97" i="8"/>
  <c r="F99" i="8" s="1"/>
  <c r="E97" i="8"/>
  <c r="E99" i="8" s="1"/>
  <c r="D97" i="8"/>
  <c r="C97" i="8"/>
  <c r="C99" i="8" s="1"/>
  <c r="B97" i="8"/>
  <c r="B99" i="8" s="1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X71" i="8"/>
  <c r="T71" i="8"/>
  <c r="P71" i="8"/>
  <c r="L71" i="8"/>
  <c r="H71" i="8"/>
  <c r="D71" i="8"/>
  <c r="Y69" i="8"/>
  <c r="X69" i="8"/>
  <c r="U69" i="8"/>
  <c r="T69" i="8"/>
  <c r="Q69" i="8"/>
  <c r="P69" i="8"/>
  <c r="M69" i="8"/>
  <c r="L69" i="8"/>
  <c r="I69" i="8"/>
  <c r="H69" i="8"/>
  <c r="D69" i="8"/>
  <c r="Y67" i="8"/>
  <c r="X67" i="8"/>
  <c r="U67" i="8"/>
  <c r="T67" i="8"/>
  <c r="Q67" i="8"/>
  <c r="P67" i="8"/>
  <c r="M67" i="8"/>
  <c r="L67" i="8"/>
  <c r="I67" i="8"/>
  <c r="H67" i="8"/>
  <c r="E67" i="8"/>
  <c r="D67" i="8"/>
  <c r="AA64" i="8"/>
  <c r="AA72" i="8" s="1"/>
  <c r="Z64" i="8"/>
  <c r="Z70" i="8" s="1"/>
  <c r="Y64" i="8"/>
  <c r="Y72" i="8" s="1"/>
  <c r="X64" i="8"/>
  <c r="X72" i="8" s="1"/>
  <c r="W64" i="8"/>
  <c r="W72" i="8" s="1"/>
  <c r="V64" i="8"/>
  <c r="U64" i="8"/>
  <c r="U72" i="8" s="1"/>
  <c r="T64" i="8"/>
  <c r="T72" i="8" s="1"/>
  <c r="S64" i="8"/>
  <c r="S72" i="8" s="1"/>
  <c r="R64" i="8"/>
  <c r="R68" i="8" s="1"/>
  <c r="Q64" i="8"/>
  <c r="Q72" i="8" s="1"/>
  <c r="P64" i="8"/>
  <c r="P72" i="8" s="1"/>
  <c r="O64" i="8"/>
  <c r="O72" i="8" s="1"/>
  <c r="N64" i="8"/>
  <c r="M64" i="8"/>
  <c r="M72" i="8" s="1"/>
  <c r="L64" i="8"/>
  <c r="L72" i="8" s="1"/>
  <c r="K64" i="8"/>
  <c r="K72" i="8" s="1"/>
  <c r="J64" i="8"/>
  <c r="I64" i="8"/>
  <c r="I72" i="8" s="1"/>
  <c r="H64" i="8"/>
  <c r="H72" i="8" s="1"/>
  <c r="G64" i="8"/>
  <c r="G72" i="8" s="1"/>
  <c r="F64" i="8"/>
  <c r="F70" i="8" s="1"/>
  <c r="E64" i="8"/>
  <c r="E70" i="8" s="1"/>
  <c r="D64" i="8"/>
  <c r="D72" i="8" s="1"/>
  <c r="C64" i="8"/>
  <c r="C72" i="8" s="1"/>
  <c r="B64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V32" i="8"/>
  <c r="F32" i="8"/>
  <c r="AA28" i="8"/>
  <c r="W28" i="8"/>
  <c r="S28" i="8"/>
  <c r="O28" i="8"/>
  <c r="O32" i="8" s="1"/>
  <c r="K28" i="8"/>
  <c r="G28" i="8"/>
  <c r="C28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A25" i="8"/>
  <c r="Z25" i="8"/>
  <c r="Y25" i="8"/>
  <c r="Y28" i="8" s="1"/>
  <c r="Y32" i="8" s="1"/>
  <c r="X25" i="8"/>
  <c r="W25" i="8"/>
  <c r="V25" i="8"/>
  <c r="U25" i="8"/>
  <c r="U28" i="8" s="1"/>
  <c r="U32" i="8" s="1"/>
  <c r="T25" i="8"/>
  <c r="S25" i="8"/>
  <c r="R25" i="8"/>
  <c r="Q25" i="8"/>
  <c r="Q28" i="8" s="1"/>
  <c r="Q32" i="8" s="1"/>
  <c r="P25" i="8"/>
  <c r="O25" i="8"/>
  <c r="N25" i="8"/>
  <c r="M25" i="8"/>
  <c r="M28" i="8" s="1"/>
  <c r="M32" i="8" s="1"/>
  <c r="L25" i="8"/>
  <c r="K25" i="8"/>
  <c r="J25" i="8"/>
  <c r="I25" i="8"/>
  <c r="I28" i="8" s="1"/>
  <c r="I32" i="8" s="1"/>
  <c r="H25" i="8"/>
  <c r="G25" i="8"/>
  <c r="F25" i="8"/>
  <c r="E25" i="8"/>
  <c r="E28" i="8" s="1"/>
  <c r="E32" i="8" s="1"/>
  <c r="D25" i="8"/>
  <c r="C25" i="8"/>
  <c r="AA24" i="8"/>
  <c r="Z24" i="8"/>
  <c r="Z28" i="8" s="1"/>
  <c r="Z32" i="8" s="1"/>
  <c r="Y24" i="8"/>
  <c r="X24" i="8"/>
  <c r="W24" i="8"/>
  <c r="V24" i="8"/>
  <c r="V28" i="8" s="1"/>
  <c r="U24" i="8"/>
  <c r="T24" i="8"/>
  <c r="S24" i="8"/>
  <c r="R24" i="8"/>
  <c r="R28" i="8" s="1"/>
  <c r="R32" i="8" s="1"/>
  <c r="Q24" i="8"/>
  <c r="P24" i="8"/>
  <c r="O24" i="8"/>
  <c r="N24" i="8"/>
  <c r="N28" i="8" s="1"/>
  <c r="N32" i="8" s="1"/>
  <c r="M24" i="8"/>
  <c r="L24" i="8"/>
  <c r="K24" i="8"/>
  <c r="J24" i="8"/>
  <c r="J28" i="8" s="1"/>
  <c r="J32" i="8" s="1"/>
  <c r="I24" i="8"/>
  <c r="H24" i="8"/>
  <c r="G24" i="8"/>
  <c r="F24" i="8"/>
  <c r="F28" i="8" s="1"/>
  <c r="E24" i="8"/>
  <c r="D24" i="8"/>
  <c r="C2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X99" i="7"/>
  <c r="H99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AA97" i="7"/>
  <c r="AA99" i="7" s="1"/>
  <c r="Z97" i="7"/>
  <c r="Y97" i="7"/>
  <c r="Y99" i="7" s="1"/>
  <c r="X97" i="7"/>
  <c r="W97" i="7"/>
  <c r="W99" i="7" s="1"/>
  <c r="V97" i="7"/>
  <c r="U97" i="7"/>
  <c r="U99" i="7" s="1"/>
  <c r="T97" i="7"/>
  <c r="T99" i="7" s="1"/>
  <c r="S97" i="7"/>
  <c r="S99" i="7" s="1"/>
  <c r="R97" i="7"/>
  <c r="Q97" i="7"/>
  <c r="Q99" i="7" s="1"/>
  <c r="P97" i="7"/>
  <c r="P99" i="7" s="1"/>
  <c r="O97" i="7"/>
  <c r="O99" i="7" s="1"/>
  <c r="N97" i="7"/>
  <c r="M97" i="7"/>
  <c r="M99" i="7" s="1"/>
  <c r="L97" i="7"/>
  <c r="L99" i="7" s="1"/>
  <c r="K97" i="7"/>
  <c r="K99" i="7" s="1"/>
  <c r="J97" i="7"/>
  <c r="I97" i="7"/>
  <c r="I99" i="7" s="1"/>
  <c r="H97" i="7"/>
  <c r="G97" i="7"/>
  <c r="G99" i="7" s="1"/>
  <c r="F97" i="7"/>
  <c r="E97" i="7"/>
  <c r="E99" i="7" s="1"/>
  <c r="D97" i="7"/>
  <c r="D99" i="7" s="1"/>
  <c r="C97" i="7"/>
  <c r="C99" i="7" s="1"/>
  <c r="B97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T72" i="7"/>
  <c r="L72" i="7"/>
  <c r="D72" i="7"/>
  <c r="X71" i="7"/>
  <c r="Q71" i="7"/>
  <c r="P71" i="7"/>
  <c r="M71" i="7"/>
  <c r="L71" i="7"/>
  <c r="I71" i="7"/>
  <c r="H71" i="7"/>
  <c r="E71" i="7"/>
  <c r="D71" i="7"/>
  <c r="Y69" i="7"/>
  <c r="X69" i="7"/>
  <c r="U69" i="7"/>
  <c r="T69" i="7"/>
  <c r="Q69" i="7"/>
  <c r="P69" i="7"/>
  <c r="M69" i="7"/>
  <c r="L69" i="7"/>
  <c r="I69" i="7"/>
  <c r="H69" i="7"/>
  <c r="E69" i="7"/>
  <c r="D69" i="7"/>
  <c r="Y67" i="7"/>
  <c r="X67" i="7"/>
  <c r="U67" i="7"/>
  <c r="T67" i="7"/>
  <c r="Q67" i="7"/>
  <c r="P67" i="7"/>
  <c r="M67" i="7"/>
  <c r="L67" i="7"/>
  <c r="I67" i="7"/>
  <c r="H67" i="7"/>
  <c r="E67" i="7"/>
  <c r="D67" i="7"/>
  <c r="AA64" i="7"/>
  <c r="AA68" i="7" s="1"/>
  <c r="Z64" i="7"/>
  <c r="Z72" i="7" s="1"/>
  <c r="Y64" i="7"/>
  <c r="X64" i="7"/>
  <c r="X72" i="7" s="1"/>
  <c r="W64" i="7"/>
  <c r="W70" i="7" s="1"/>
  <c r="V64" i="7"/>
  <c r="V68" i="7" s="1"/>
  <c r="U64" i="7"/>
  <c r="T64" i="7"/>
  <c r="T71" i="7" s="1"/>
  <c r="S64" i="7"/>
  <c r="S70" i="7" s="1"/>
  <c r="R64" i="7"/>
  <c r="R72" i="7" s="1"/>
  <c r="Q64" i="7"/>
  <c r="Q72" i="7" s="1"/>
  <c r="P64" i="7"/>
  <c r="P72" i="7" s="1"/>
  <c r="O64" i="7"/>
  <c r="O72" i="7" s="1"/>
  <c r="N64" i="7"/>
  <c r="N71" i="7" s="1"/>
  <c r="M64" i="7"/>
  <c r="M72" i="7" s="1"/>
  <c r="L64" i="7"/>
  <c r="L70" i="7" s="1"/>
  <c r="K64" i="7"/>
  <c r="K72" i="7" s="1"/>
  <c r="J64" i="7"/>
  <c r="J72" i="7" s="1"/>
  <c r="I64" i="7"/>
  <c r="I72" i="7" s="1"/>
  <c r="H64" i="7"/>
  <c r="H72" i="7" s="1"/>
  <c r="G64" i="7"/>
  <c r="G72" i="7" s="1"/>
  <c r="F64" i="7"/>
  <c r="F70" i="7" s="1"/>
  <c r="E64" i="7"/>
  <c r="E72" i="7" s="1"/>
  <c r="D64" i="7"/>
  <c r="D70" i="7" s="1"/>
  <c r="C64" i="7"/>
  <c r="C72" i="7" s="1"/>
  <c r="B64" i="7"/>
  <c r="B72" i="7" s="1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A28" i="7"/>
  <c r="AA32" i="7" s="1"/>
  <c r="W28" i="7"/>
  <c r="W32" i="7" s="1"/>
  <c r="S28" i="7"/>
  <c r="S32" i="7" s="1"/>
  <c r="O28" i="7"/>
  <c r="O32" i="7" s="1"/>
  <c r="K28" i="7"/>
  <c r="K32" i="7" s="1"/>
  <c r="G28" i="7"/>
  <c r="G32" i="7" s="1"/>
  <c r="C28" i="7"/>
  <c r="C32" i="7" s="1"/>
  <c r="AA26" i="7"/>
  <c r="Z26" i="7"/>
  <c r="Y26" i="7"/>
  <c r="X26" i="7"/>
  <c r="X28" i="7" s="1"/>
  <c r="X32" i="7" s="1"/>
  <c r="W26" i="7"/>
  <c r="V26" i="7"/>
  <c r="U26" i="7"/>
  <c r="T26" i="7"/>
  <c r="T28" i="7" s="1"/>
  <c r="T32" i="7" s="1"/>
  <c r="S26" i="7"/>
  <c r="R26" i="7"/>
  <c r="Q26" i="7"/>
  <c r="P26" i="7"/>
  <c r="P28" i="7" s="1"/>
  <c r="P32" i="7" s="1"/>
  <c r="O26" i="7"/>
  <c r="N26" i="7"/>
  <c r="M26" i="7"/>
  <c r="L26" i="7"/>
  <c r="L28" i="7" s="1"/>
  <c r="L32" i="7" s="1"/>
  <c r="K26" i="7"/>
  <c r="J26" i="7"/>
  <c r="I26" i="7"/>
  <c r="H26" i="7"/>
  <c r="H28" i="7" s="1"/>
  <c r="H32" i="7" s="1"/>
  <c r="G26" i="7"/>
  <c r="F26" i="7"/>
  <c r="E26" i="7"/>
  <c r="D26" i="7"/>
  <c r="D28" i="7" s="1"/>
  <c r="D32" i="7" s="1"/>
  <c r="C26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A24" i="7"/>
  <c r="Z24" i="7"/>
  <c r="Z28" i="7" s="1"/>
  <c r="Z32" i="7" s="1"/>
  <c r="Y24" i="7"/>
  <c r="Y28" i="7" s="1"/>
  <c r="Y32" i="7" s="1"/>
  <c r="X24" i="7"/>
  <c r="W24" i="7"/>
  <c r="V24" i="7"/>
  <c r="V28" i="7" s="1"/>
  <c r="V32" i="7" s="1"/>
  <c r="U24" i="7"/>
  <c r="U28" i="7" s="1"/>
  <c r="U32" i="7" s="1"/>
  <c r="T24" i="7"/>
  <c r="S24" i="7"/>
  <c r="R24" i="7"/>
  <c r="R28" i="7" s="1"/>
  <c r="R32" i="7" s="1"/>
  <c r="Q24" i="7"/>
  <c r="Q28" i="7" s="1"/>
  <c r="Q32" i="7" s="1"/>
  <c r="P24" i="7"/>
  <c r="O24" i="7"/>
  <c r="N24" i="7"/>
  <c r="N28" i="7" s="1"/>
  <c r="N32" i="7" s="1"/>
  <c r="M24" i="7"/>
  <c r="M28" i="7" s="1"/>
  <c r="M32" i="7" s="1"/>
  <c r="L24" i="7"/>
  <c r="K24" i="7"/>
  <c r="J24" i="7"/>
  <c r="J28" i="7" s="1"/>
  <c r="J32" i="7" s="1"/>
  <c r="I24" i="7"/>
  <c r="I28" i="7" s="1"/>
  <c r="I32" i="7" s="1"/>
  <c r="H24" i="7"/>
  <c r="G24" i="7"/>
  <c r="F24" i="7"/>
  <c r="F28" i="7" s="1"/>
  <c r="F32" i="7" s="1"/>
  <c r="E24" i="7"/>
  <c r="E28" i="7" s="1"/>
  <c r="E32" i="7" s="1"/>
  <c r="D24" i="7"/>
  <c r="C2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F68" i="7" l="1"/>
  <c r="R68" i="7"/>
  <c r="B70" i="7"/>
  <c r="J70" i="7"/>
  <c r="V70" i="7"/>
  <c r="Z70" i="7"/>
  <c r="V71" i="7"/>
  <c r="B71" i="8"/>
  <c r="B69" i="8"/>
  <c r="B67" i="8"/>
  <c r="N71" i="8"/>
  <c r="N69" i="8"/>
  <c r="N67" i="8"/>
  <c r="V72" i="8"/>
  <c r="V71" i="8"/>
  <c r="V69" i="8"/>
  <c r="V67" i="8"/>
  <c r="V74" i="8" s="1"/>
  <c r="Z68" i="8"/>
  <c r="R70" i="8"/>
  <c r="G68" i="7"/>
  <c r="O68" i="7"/>
  <c r="W68" i="7"/>
  <c r="G70" i="7"/>
  <c r="O70" i="7"/>
  <c r="AA70" i="7"/>
  <c r="F72" i="7"/>
  <c r="N72" i="7"/>
  <c r="V72" i="7"/>
  <c r="C32" i="8"/>
  <c r="S32" i="8"/>
  <c r="N68" i="8"/>
  <c r="V70" i="8"/>
  <c r="B72" i="8"/>
  <c r="N68" i="7"/>
  <c r="N70" i="7"/>
  <c r="J72" i="8"/>
  <c r="J71" i="8"/>
  <c r="J69" i="8"/>
  <c r="J67" i="8"/>
  <c r="J74" i="8" s="1"/>
  <c r="J68" i="8"/>
  <c r="W71" i="7"/>
  <c r="W72" i="7"/>
  <c r="C68" i="7"/>
  <c r="K68" i="7"/>
  <c r="S68" i="7"/>
  <c r="C70" i="7"/>
  <c r="K70" i="7"/>
  <c r="B67" i="7"/>
  <c r="F67" i="7"/>
  <c r="J67" i="7"/>
  <c r="N67" i="7"/>
  <c r="R67" i="7"/>
  <c r="V67" i="7"/>
  <c r="Z67" i="7"/>
  <c r="D68" i="7"/>
  <c r="D74" i="7" s="1"/>
  <c r="H68" i="7"/>
  <c r="H74" i="7" s="1"/>
  <c r="L68" i="7"/>
  <c r="L74" i="7" s="1"/>
  <c r="P68" i="7"/>
  <c r="P74" i="7" s="1"/>
  <c r="T68" i="7"/>
  <c r="T74" i="7" s="1"/>
  <c r="X68" i="7"/>
  <c r="X74" i="7" s="1"/>
  <c r="B69" i="7"/>
  <c r="F69" i="7"/>
  <c r="J69" i="7"/>
  <c r="N69" i="7"/>
  <c r="R69" i="7"/>
  <c r="V69" i="7"/>
  <c r="Z69" i="7"/>
  <c r="H70" i="7"/>
  <c r="P70" i="7"/>
  <c r="T70" i="7"/>
  <c r="X70" i="7"/>
  <c r="B71" i="7"/>
  <c r="F71" i="7"/>
  <c r="J71" i="7"/>
  <c r="R71" i="7"/>
  <c r="Z71" i="7"/>
  <c r="G32" i="8"/>
  <c r="W32" i="8"/>
  <c r="B68" i="8"/>
  <c r="J70" i="8"/>
  <c r="N72" i="8"/>
  <c r="B68" i="7"/>
  <c r="J68" i="7"/>
  <c r="Z68" i="7"/>
  <c r="R70" i="7"/>
  <c r="F72" i="8"/>
  <c r="F71" i="8"/>
  <c r="F69" i="8"/>
  <c r="F67" i="8"/>
  <c r="F74" i="8" s="1"/>
  <c r="R71" i="8"/>
  <c r="R69" i="8"/>
  <c r="R67" i="8"/>
  <c r="R72" i="8"/>
  <c r="Z72" i="8"/>
  <c r="Z71" i="8"/>
  <c r="Z69" i="8"/>
  <c r="Z67" i="8"/>
  <c r="Z74" i="8" s="1"/>
  <c r="B70" i="8"/>
  <c r="S71" i="7"/>
  <c r="S72" i="7"/>
  <c r="AA71" i="7"/>
  <c r="AA72" i="7"/>
  <c r="U72" i="7"/>
  <c r="U71" i="7"/>
  <c r="Y72" i="7"/>
  <c r="Y71" i="7"/>
  <c r="C67" i="7"/>
  <c r="G67" i="7"/>
  <c r="K67" i="7"/>
  <c r="O67" i="7"/>
  <c r="O74" i="7" s="1"/>
  <c r="S67" i="7"/>
  <c r="W67" i="7"/>
  <c r="AA67" i="7"/>
  <c r="E68" i="7"/>
  <c r="E74" i="7" s="1"/>
  <c r="I68" i="7"/>
  <c r="I74" i="7" s="1"/>
  <c r="M68" i="7"/>
  <c r="M74" i="7" s="1"/>
  <c r="Q68" i="7"/>
  <c r="U68" i="7"/>
  <c r="U74" i="7" s="1"/>
  <c r="Y68" i="7"/>
  <c r="Y74" i="7" s="1"/>
  <c r="C69" i="7"/>
  <c r="G69" i="7"/>
  <c r="K69" i="7"/>
  <c r="O69" i="7"/>
  <c r="S69" i="7"/>
  <c r="W69" i="7"/>
  <c r="AA69" i="7"/>
  <c r="E70" i="7"/>
  <c r="I70" i="7"/>
  <c r="M70" i="7"/>
  <c r="Q70" i="7"/>
  <c r="Q74" i="7" s="1"/>
  <c r="U70" i="7"/>
  <c r="Y70" i="7"/>
  <c r="C71" i="7"/>
  <c r="G71" i="7"/>
  <c r="K71" i="7"/>
  <c r="O71" i="7"/>
  <c r="B99" i="7"/>
  <c r="F99" i="7"/>
  <c r="J99" i="7"/>
  <c r="N99" i="7"/>
  <c r="R99" i="7"/>
  <c r="V99" i="7"/>
  <c r="Z99" i="7"/>
  <c r="D28" i="8"/>
  <c r="D32" i="8" s="1"/>
  <c r="H28" i="8"/>
  <c r="H32" i="8" s="1"/>
  <c r="L28" i="8"/>
  <c r="L32" i="8" s="1"/>
  <c r="P28" i="8"/>
  <c r="P32" i="8" s="1"/>
  <c r="T28" i="8"/>
  <c r="T32" i="8" s="1"/>
  <c r="X28" i="8"/>
  <c r="X32" i="8" s="1"/>
  <c r="K32" i="8"/>
  <c r="AA32" i="8"/>
  <c r="F68" i="8"/>
  <c r="V68" i="8"/>
  <c r="N70" i="8"/>
  <c r="C68" i="8"/>
  <c r="G68" i="8"/>
  <c r="K68" i="8"/>
  <c r="O68" i="8"/>
  <c r="S68" i="8"/>
  <c r="W68" i="8"/>
  <c r="AA68" i="8"/>
  <c r="E69" i="8"/>
  <c r="C70" i="8"/>
  <c r="G70" i="8"/>
  <c r="K70" i="8"/>
  <c r="O70" i="8"/>
  <c r="S70" i="8"/>
  <c r="W70" i="8"/>
  <c r="AA70" i="8"/>
  <c r="E71" i="8"/>
  <c r="I71" i="8"/>
  <c r="M71" i="8"/>
  <c r="Q71" i="8"/>
  <c r="U71" i="8"/>
  <c r="Y71" i="8"/>
  <c r="E72" i="8"/>
  <c r="O32" i="9"/>
  <c r="B71" i="9"/>
  <c r="B69" i="9"/>
  <c r="B67" i="9"/>
  <c r="F71" i="9"/>
  <c r="F69" i="9"/>
  <c r="F67" i="9"/>
  <c r="J71" i="9"/>
  <c r="J69" i="9"/>
  <c r="J67" i="9"/>
  <c r="N71" i="9"/>
  <c r="N69" i="9"/>
  <c r="N67" i="9"/>
  <c r="R71" i="9"/>
  <c r="R69" i="9"/>
  <c r="R67" i="9"/>
  <c r="V71" i="9"/>
  <c r="V69" i="9"/>
  <c r="V67" i="9"/>
  <c r="Z71" i="9"/>
  <c r="Z69" i="9"/>
  <c r="Z67" i="9"/>
  <c r="B68" i="9"/>
  <c r="R68" i="9"/>
  <c r="N70" i="9"/>
  <c r="J72" i="9"/>
  <c r="Z72" i="9"/>
  <c r="D68" i="8"/>
  <c r="D74" i="8" s="1"/>
  <c r="H68" i="8"/>
  <c r="H74" i="8" s="1"/>
  <c r="L68" i="8"/>
  <c r="L74" i="8" s="1"/>
  <c r="P68" i="8"/>
  <c r="P74" i="8" s="1"/>
  <c r="T68" i="8"/>
  <c r="T74" i="8" s="1"/>
  <c r="X68" i="8"/>
  <c r="X74" i="8" s="1"/>
  <c r="D70" i="8"/>
  <c r="H70" i="8"/>
  <c r="L70" i="8"/>
  <c r="P70" i="8"/>
  <c r="T70" i="8"/>
  <c r="X70" i="8"/>
  <c r="C32" i="9"/>
  <c r="S32" i="9"/>
  <c r="F68" i="9"/>
  <c r="V68" i="9"/>
  <c r="B70" i="9"/>
  <c r="R70" i="9"/>
  <c r="N72" i="9"/>
  <c r="B99" i="9"/>
  <c r="F99" i="9"/>
  <c r="J99" i="9"/>
  <c r="N99" i="9"/>
  <c r="R99" i="9"/>
  <c r="V99" i="9"/>
  <c r="Z99" i="9"/>
  <c r="C67" i="8"/>
  <c r="C74" i="8" s="1"/>
  <c r="G67" i="8"/>
  <c r="K67" i="8"/>
  <c r="K74" i="8" s="1"/>
  <c r="O67" i="8"/>
  <c r="S67" i="8"/>
  <c r="S74" i="8" s="1"/>
  <c r="W67" i="8"/>
  <c r="AA67" i="8"/>
  <c r="AA74" i="8" s="1"/>
  <c r="E68" i="8"/>
  <c r="E74" i="8" s="1"/>
  <c r="I68" i="8"/>
  <c r="I74" i="8" s="1"/>
  <c r="M68" i="8"/>
  <c r="M74" i="8" s="1"/>
  <c r="Q68" i="8"/>
  <c r="Q74" i="8" s="1"/>
  <c r="U68" i="8"/>
  <c r="U74" i="8" s="1"/>
  <c r="Y68" i="8"/>
  <c r="Y74" i="8" s="1"/>
  <c r="C69" i="8"/>
  <c r="G69" i="8"/>
  <c r="K69" i="8"/>
  <c r="O69" i="8"/>
  <c r="S69" i="8"/>
  <c r="W69" i="8"/>
  <c r="AA69" i="8"/>
  <c r="I70" i="8"/>
  <c r="M70" i="8"/>
  <c r="Q70" i="8"/>
  <c r="U70" i="8"/>
  <c r="Y70" i="8"/>
  <c r="C71" i="8"/>
  <c r="G71" i="8"/>
  <c r="K71" i="8"/>
  <c r="O71" i="8"/>
  <c r="S71" i="8"/>
  <c r="W71" i="8"/>
  <c r="AA71" i="8"/>
  <c r="G32" i="9"/>
  <c r="W32" i="9"/>
  <c r="J68" i="9"/>
  <c r="Z68" i="9"/>
  <c r="F70" i="9"/>
  <c r="V70" i="9"/>
  <c r="B72" i="9"/>
  <c r="R72" i="9"/>
  <c r="E67" i="9"/>
  <c r="I67" i="9"/>
  <c r="M67" i="9"/>
  <c r="M74" i="9" s="1"/>
  <c r="Q67" i="9"/>
  <c r="U67" i="9"/>
  <c r="Y67" i="9"/>
  <c r="C68" i="9"/>
  <c r="G68" i="9"/>
  <c r="K68" i="9"/>
  <c r="O68" i="9"/>
  <c r="S68" i="9"/>
  <c r="W68" i="9"/>
  <c r="AA68" i="9"/>
  <c r="E69" i="9"/>
  <c r="I69" i="9"/>
  <c r="M69" i="9"/>
  <c r="Q69" i="9"/>
  <c r="U69" i="9"/>
  <c r="Y69" i="9"/>
  <c r="C70" i="9"/>
  <c r="G70" i="9"/>
  <c r="K70" i="9"/>
  <c r="O70" i="9"/>
  <c r="S70" i="9"/>
  <c r="W70" i="9"/>
  <c r="AA70" i="9"/>
  <c r="E71" i="9"/>
  <c r="I71" i="9"/>
  <c r="M71" i="9"/>
  <c r="Q71" i="9"/>
  <c r="U71" i="9"/>
  <c r="Y71" i="9"/>
  <c r="C72" i="9"/>
  <c r="G72" i="9"/>
  <c r="K72" i="9"/>
  <c r="O72" i="9"/>
  <c r="S72" i="9"/>
  <c r="W72" i="9"/>
  <c r="AA72" i="9"/>
  <c r="D68" i="9"/>
  <c r="D74" i="9" s="1"/>
  <c r="H68" i="9"/>
  <c r="H74" i="9" s="1"/>
  <c r="L68" i="9"/>
  <c r="L74" i="9" s="1"/>
  <c r="P68" i="9"/>
  <c r="P74" i="9" s="1"/>
  <c r="T68" i="9"/>
  <c r="T74" i="9" s="1"/>
  <c r="X68" i="9"/>
  <c r="D70" i="9"/>
  <c r="H70" i="9"/>
  <c r="L70" i="9"/>
  <c r="P70" i="9"/>
  <c r="T70" i="9"/>
  <c r="X70" i="9"/>
  <c r="X74" i="9" s="1"/>
  <c r="C67" i="9"/>
  <c r="G67" i="9"/>
  <c r="G74" i="9" s="1"/>
  <c r="K67" i="9"/>
  <c r="O67" i="9"/>
  <c r="O74" i="9" s="1"/>
  <c r="S67" i="9"/>
  <c r="W67" i="9"/>
  <c r="W74" i="9" s="1"/>
  <c r="AA67" i="9"/>
  <c r="E68" i="9"/>
  <c r="I68" i="9"/>
  <c r="M68" i="9"/>
  <c r="Q68" i="9"/>
  <c r="U68" i="9"/>
  <c r="Y68" i="9"/>
  <c r="C69" i="9"/>
  <c r="G69" i="9"/>
  <c r="K69" i="9"/>
  <c r="O69" i="9"/>
  <c r="S69" i="9"/>
  <c r="W69" i="9"/>
  <c r="AA69" i="9"/>
  <c r="E70" i="9"/>
  <c r="I70" i="9"/>
  <c r="M70" i="9"/>
  <c r="Q70" i="9"/>
  <c r="U70" i="9"/>
  <c r="Y70" i="9"/>
  <c r="R74" i="9" l="1"/>
  <c r="R74" i="7"/>
  <c r="B74" i="7"/>
  <c r="N74" i="8"/>
  <c r="AA74" i="9"/>
  <c r="K74" i="9"/>
  <c r="Y74" i="9"/>
  <c r="I74" i="9"/>
  <c r="W74" i="8"/>
  <c r="G74" i="8"/>
  <c r="V74" i="9"/>
  <c r="F74" i="9"/>
  <c r="AA74" i="7"/>
  <c r="K74" i="7"/>
  <c r="R74" i="8"/>
  <c r="N74" i="7"/>
  <c r="U74" i="9"/>
  <c r="Z74" i="9"/>
  <c r="J74" i="9"/>
  <c r="W74" i="7"/>
  <c r="G74" i="7"/>
  <c r="Z74" i="7"/>
  <c r="J74" i="7"/>
  <c r="B74" i="9"/>
  <c r="E74" i="9"/>
  <c r="S74" i="9"/>
  <c r="C74" i="9"/>
  <c r="Q74" i="9"/>
  <c r="O74" i="8"/>
  <c r="N74" i="9"/>
  <c r="S74" i="7"/>
  <c r="C74" i="7"/>
  <c r="V74" i="7"/>
  <c r="F74" i="7"/>
  <c r="B74" i="8"/>
</calcChain>
</file>

<file path=xl/sharedStrings.xml><?xml version="1.0" encoding="utf-8"?>
<sst xmlns="http://schemas.openxmlformats.org/spreadsheetml/2006/main" count="1660" uniqueCount="104">
  <si>
    <t>10 year projection</t>
  </si>
  <si>
    <t>25 year projection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</si>
  <si>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</si>
  <si>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</si>
  <si>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</si>
  <si>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</si>
  <si>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</si>
  <si>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</si>
  <si>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</si>
  <si>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</si>
  <si>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</si>
  <si>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</si>
  <si>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</si>
  <si>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</si>
  <si>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</si>
  <si>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</si>
  <si>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</si>
  <si>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</si>
  <si>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</si>
  <si>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</si>
  <si>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</si>
  <si>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</si>
  <si>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</si>
  <si>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</si>
  <si>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</si>
  <si>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</si>
  <si>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</si>
  <si>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</si>
  <si>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-2019</t>
  </si>
  <si>
    <t>-2020</t>
  </si>
  <si>
    <t>-2021</t>
  </si>
  <si>
    <t>-2022</t>
  </si>
  <si>
    <t>-2023</t>
  </si>
  <si>
    <t>-2024</t>
  </si>
  <si>
    <t>-2025</t>
  </si>
  <si>
    <t>-2026</t>
  </si>
  <si>
    <t>-2027</t>
  </si>
  <si>
    <t>-2028</t>
  </si>
  <si>
    <t>-2029</t>
  </si>
  <si>
    <t>-2030</t>
  </si>
  <si>
    <t>-2031</t>
  </si>
  <si>
    <t>-2032</t>
  </si>
  <si>
    <t>-2033</t>
  </si>
  <si>
    <t>-2034</t>
  </si>
  <si>
    <t>-2035</t>
  </si>
  <si>
    <t>-2036</t>
  </si>
  <si>
    <t>-2037</t>
  </si>
  <si>
    <t>-2038</t>
  </si>
  <si>
    <t>-2039</t>
  </si>
  <si>
    <t>-2040</t>
  </si>
  <si>
    <t>-2041</t>
  </si>
  <si>
    <t>-2042</t>
  </si>
  <si>
    <t>-2043</t>
  </si>
  <si>
    <t>————</t>
  </si>
  <si>
    <t>Population at start</t>
  </si>
  <si>
    <t xml:space="preserve">  Births</t>
  </si>
  <si>
    <t xml:space="preserve">  Deaths</t>
  </si>
  <si>
    <t xml:space="preserve">  Natural change</t>
  </si>
  <si>
    <t xml:space="preserve">  International migration inflows</t>
  </si>
  <si>
    <t xml:space="preserve">  International migration outflows</t>
  </si>
  <si>
    <t xml:space="preserve">  Net international migration</t>
  </si>
  <si>
    <t xml:space="preserve">  Net cross border migration</t>
  </si>
  <si>
    <t xml:space="preserve">  Net migration</t>
  </si>
  <si>
    <t xml:space="preserve">  Total change</t>
  </si>
  <si>
    <t>Population at end</t>
  </si>
  <si>
    <t>Total fertility rate (TFR)</t>
  </si>
  <si>
    <t>Ages</t>
  </si>
  <si>
    <t>0-14</t>
  </si>
  <si>
    <t>15-29</t>
  </si>
  <si>
    <t>30-44</t>
  </si>
  <si>
    <t>45-59</t>
  </si>
  <si>
    <t>60-74</t>
  </si>
  <si>
    <t>75 &amp; over</t>
  </si>
  <si>
    <t>All ages</t>
  </si>
  <si>
    <t>Percentages</t>
  </si>
  <si>
    <t>Children, working age population, pensionable age population* and dependency ratios</t>
  </si>
  <si>
    <t>Children</t>
  </si>
  <si>
    <t>Working age</t>
  </si>
  <si>
    <t>Pension age</t>
  </si>
  <si>
    <t>Dependants per 1,000 persons of working age</t>
  </si>
  <si>
    <t>Total</t>
  </si>
  <si>
    <t>Components of change (mid-year to mid-year)</t>
  </si>
  <si>
    <t xml:space="preserve">  Net internal migration</t>
  </si>
  <si>
    <t xml:space="preserve">  Rest of UK migration inflows</t>
  </si>
  <si>
    <t xml:space="preserve">  Rest of UK migration outflows</t>
  </si>
  <si>
    <t>Annual Percentage Change</t>
  </si>
  <si>
    <t>Percentage change from 2018</t>
  </si>
  <si>
    <t>Life Expectancy</t>
  </si>
  <si>
    <t xml:space="preserve">   Males</t>
  </si>
  <si>
    <t xml:space="preserve">   Females</t>
  </si>
  <si>
    <t>Population</t>
  </si>
  <si>
    <t>16-64</t>
  </si>
  <si>
    <t>65 &amp; Over</t>
  </si>
  <si>
    <t xml:space="preserve">  Other changes</t>
  </si>
  <si>
    <t xml:space="preserve">Life expectancy at birth </t>
  </si>
  <si>
    <t xml:space="preserve">Projected population at last birthday </t>
  </si>
  <si>
    <t xml:space="preserve">Total fertility rate and life expectancy at birth </t>
  </si>
  <si>
    <t xml:space="preserve">  Internal migration inflows</t>
  </si>
  <si>
    <t xml:space="preserve">  Internal migration outflows</t>
  </si>
  <si>
    <t>Population Projections for Scottish Areas (2018-based)</t>
  </si>
  <si>
    <t>Summary table for North Ayrshire (S12000021), Persons</t>
  </si>
  <si>
    <t>© Crown Copyright 2020</t>
  </si>
  <si>
    <t>Summary table for North Ayrshire (S12000021), Females</t>
  </si>
  <si>
    <t>Summary table for North Ayrshire (S12000021),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</si>
</sst>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_)"/>
    <numFmt numFmtId="165" formatCode="0.00_)"/>
    <numFmt numFmtId="166" formatCode="#,##0_);\(#,##0\)"/>
    <numFmt numFmtId="167" formatCode="0.0"/>
    <numFmt numFmtId="168" formatCode="0.0_)"/>
    <numFmt numFmtId="169" formatCode="0.0%"/>
    <numFmt numFmtId="170" formatCode=";;;"/>
    <numFmt numFmtId="171" formatCode="#,##0_);\-#,##0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64" fontId="1" fillId="2" borderId="0" xfId="0" applyNumberFormat="1" applyFont="1" applyFill="1" applyAlignment="1">
      <alignment horizontal="centerContinuous"/>
    </xf>
    <xf numFmtId="164" fontId="2" fillId="2" borderId="1" xfId="0" applyNumberFormat="1" applyFont="1" applyFill="1" applyBorder="1" applyAlignment="1">
      <alignment horizontal="fill"/>
    </xf>
    <xf numFmtId="165" fontId="2" fillId="2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left" indent="1"/>
    </xf>
    <xf numFmtId="164" fontId="2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3" fillId="2" borderId="0" xfId="0" applyFont="1" applyFill="1"/>
    <xf numFmtId="167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164" fontId="4" fillId="2" borderId="0" xfId="0" applyNumberFormat="1" applyFont="1" applyFill="1"/>
    <xf numFmtId="164" fontId="2" fillId="2" borderId="0" xfId="0" applyNumberFormat="1" applyFont="1" applyFill="1" applyAlignment="1">
      <alignment horizontal="right" vertical="top"/>
    </xf>
    <xf numFmtId="164" fontId="2" fillId="2" borderId="0" xfId="0" applyNumberFormat="1" applyFont="1" applyFill="1" applyAlignment="1">
      <alignment horizontal="fill"/>
    </xf>
    <xf numFmtId="165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centerContinuous"/>
    </xf>
    <xf numFmtId="168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/>
    <xf numFmtId="168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left" wrapText="1"/>
    </xf>
    <xf numFmtId="0" fontId="5" fillId="2" borderId="1" xfId="0" applyFont="1" applyFill="1" applyBorder="1"/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left" vertical="top"/>
    </xf>
    <xf numFmtId="166" fontId="2" fillId="2" borderId="1" xfId="0" applyNumberFormat="1" applyFont="1" applyFill="1" applyBorder="1" applyAlignment="1">
      <alignment horizontal="centerContinuous"/>
    </xf>
    <xf numFmtId="164" fontId="1" fillId="2" borderId="0" xfId="0" applyNumberFormat="1" applyFont="1" applyFill="1" applyAlignment="1">
      <alignment horizontal="left"/>
    </xf>
    <xf numFmtId="166" fontId="1" fillId="2" borderId="0" xfId="0" applyNumberFormat="1" applyFont="1" applyFill="1" applyAlignment="1">
      <alignment horizontal="centerContinuous"/>
    </xf>
    <xf numFmtId="166" fontId="2" fillId="2" borderId="0" xfId="0" applyNumberFormat="1" applyFont="1" applyFill="1" applyAlignment="1">
      <alignment horizontal="centerContinuous"/>
    </xf>
    <xf numFmtId="166" fontId="2" fillId="2" borderId="0" xfId="0" applyNumberFormat="1" applyFont="1" applyFill="1"/>
    <xf numFmtId="164" fontId="2" fillId="2" borderId="0" xfId="0" applyNumberFormat="1" applyFont="1" applyFill="1" applyAlignment="1">
      <alignment horizontal="right" vertical="center"/>
    </xf>
    <xf numFmtId="166" fontId="1" fillId="2" borderId="1" xfId="0" applyNumberFormat="1" applyFont="1" applyFill="1" applyBorder="1"/>
    <xf numFmtId="166" fontId="2" fillId="2" borderId="1" xfId="0" applyNumberFormat="1" applyFont="1" applyFill="1" applyBorder="1"/>
    <xf numFmtId="166" fontId="1" fillId="2" borderId="0" xfId="0" applyNumberFormat="1" applyFont="1" applyFill="1"/>
    <xf numFmtId="166" fontId="1" fillId="2" borderId="1" xfId="0" applyNumberFormat="1" applyFont="1" applyFill="1" applyBorder="1" applyAlignment="1">
      <alignment wrapText="1"/>
    </xf>
    <xf numFmtId="164" fontId="1" fillId="2" borderId="0" xfId="0" applyNumberFormat="1" applyFont="1" applyFill="1"/>
    <xf numFmtId="169" fontId="2" fillId="2" borderId="0" xfId="0" applyNumberFormat="1" applyFont="1" applyFill="1" applyAlignment="1">
      <alignment horizontal="right"/>
    </xf>
    <xf numFmtId="169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fill"/>
    </xf>
    <xf numFmtId="170" fontId="1" fillId="2" borderId="0" xfId="0" applyNumberFormat="1" applyFont="1" applyFill="1" applyAlignment="1">
      <alignment horizontal="left"/>
    </xf>
    <xf numFmtId="170" fontId="1" fillId="2" borderId="0" xfId="0" applyNumberFormat="1" applyFont="1" applyFill="1"/>
    <xf numFmtId="164" fontId="1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70" fontId="2" fillId="2" borderId="0" xfId="0" applyNumberFormat="1" applyFont="1" applyFill="1"/>
    <xf numFmtId="164" fontId="1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Continuous"/>
    </xf>
    <xf numFmtId="164" fontId="2" fillId="2" borderId="2" xfId="0" applyNumberFormat="1" applyFont="1" applyFill="1" applyBorder="1" applyAlignment="1">
      <alignment horizontal="left"/>
    </xf>
    <xf numFmtId="164" fontId="2" fillId="2" borderId="2" xfId="0" applyNumberFormat="1" applyFont="1" applyFill="1" applyBorder="1"/>
    <xf numFmtId="168" fontId="2" fillId="2" borderId="2" xfId="0" applyNumberFormat="1" applyFont="1" applyFill="1" applyBorder="1"/>
    <xf numFmtId="0" fontId="4" fillId="2" borderId="0" xfId="0" applyFont="1" applyFill="1"/>
    <xf numFmtId="164" fontId="2" fillId="2" borderId="1" xfId="0" applyNumberFormat="1" applyFont="1" applyFill="1" applyBorder="1" applyAlignment="1">
      <alignment horizontal="right" vertical="top"/>
    </xf>
    <xf numFmtId="168" fontId="2" fillId="2" borderId="1" xfId="0" applyNumberFormat="1" applyFont="1" applyFill="1" applyBorder="1" applyAlignment="1">
      <alignment vertical="top"/>
    </xf>
    <xf numFmtId="168" fontId="2" fillId="2" borderId="0" xfId="0" applyNumberFormat="1" applyFont="1" applyFill="1" applyAlignment="1">
      <alignment vertical="top"/>
    </xf>
    <xf numFmtId="0" fontId="2" fillId="2" borderId="2" xfId="0" applyFont="1" applyFill="1" applyBorder="1"/>
    <xf numFmtId="0" fontId="2" fillId="2" borderId="0" xfId="0" applyFont="1" applyFill="1"/>
    <xf numFmtId="164" fontId="3" fillId="2" borderId="0" xfId="0" applyNumberFormat="1" applyFont="1" applyFill="1"/>
    <xf numFmtId="49" fontId="2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fill"/>
    </xf>
    <xf numFmtId="164" fontId="1" fillId="3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167" fontId="1" fillId="3" borderId="0" xfId="0" applyNumberFormat="1" applyFont="1" applyFill="1" applyAlignment="1">
      <alignment horizontal="right"/>
    </xf>
    <xf numFmtId="168" fontId="1" fillId="3" borderId="1" xfId="0" applyNumberFormat="1" applyFont="1" applyFill="1" applyBorder="1"/>
    <xf numFmtId="168" fontId="1" fillId="3" borderId="2" xfId="0" applyNumberFormat="1" applyFont="1" applyFill="1" applyBorder="1"/>
    <xf numFmtId="164" fontId="1" fillId="3" borderId="0" xfId="0" applyNumberFormat="1" applyFont="1" applyFill="1"/>
    <xf numFmtId="168" fontId="1" fillId="3" borderId="1" xfId="0" applyNumberFormat="1" applyFont="1" applyFill="1" applyBorder="1" applyAlignment="1">
      <alignment vertical="top"/>
    </xf>
    <xf numFmtId="168" fontId="1" fillId="3" borderId="0" xfId="0" applyNumberFormat="1" applyFont="1" applyFill="1" applyAlignment="1">
      <alignment vertical="top"/>
    </xf>
    <xf numFmtId="166" fontId="1" fillId="3" borderId="0" xfId="0" applyNumberFormat="1" applyFont="1" applyFill="1" applyAlignment="1">
      <alignment horizontal="centerContinuous"/>
    </xf>
    <xf numFmtId="166" fontId="1" fillId="3" borderId="0" xfId="0" applyNumberFormat="1" applyFont="1" applyFill="1"/>
    <xf numFmtId="168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fill"/>
    </xf>
    <xf numFmtId="171" fontId="1" fillId="3" borderId="0" xfId="0" applyNumberFormat="1" applyFont="1" applyFill="1" applyAlignment="1">
      <alignment horizontal="right"/>
    </xf>
    <xf numFmtId="169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9" fontId="1" fillId="3" borderId="1" xfId="0" applyNumberFormat="1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indent="1"/>
    </xf>
    <xf numFmtId="164" fontId="2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left" wrapText="1" indent="1"/>
    </xf>
    <xf numFmtId="0" fontId="3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7" fillId="2" borderId="0" xfId="0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14"/>
  <sheetViews>
    <sheetView showGridLines="0" tabSelected="1" workbookViewId="0">
      <selection sqref="A1:E1"/>
    </sheetView>
  </sheetViews>
  <sheetFormatPr defaultRowHeight="14.4" x14ac:dyDescent="0.3"/>
  <cols>
    <col min="1" max="1" width="25" customWidth="1"/>
    <col min="2" max="2" width="12.44140625" customWidth="1"/>
    <col min="12" max="12" width="10.109375" customWidth="1"/>
    <col min="27" max="27" width="9.88671875" customWidth="1"/>
  </cols>
  <sheetData>
    <row r="1" spans="1:27" ht="15.75" customHeight="1" x14ac:dyDescent="0.3">
      <c r="A1" s="87" t="s">
        <v>99</v>
      </c>
      <c r="B1" s="87"/>
      <c r="C1" s="87"/>
      <c r="D1" s="87"/>
      <c r="E1" s="87"/>
    </row>
    <row r="2" spans="1:27" x14ac:dyDescent="0.3">
      <c r="A2" s="88" t="s">
        <v>100</v>
      </c>
      <c r="B2" s="88"/>
      <c r="C2" s="88"/>
      <c r="D2" s="88"/>
      <c r="E2" s="88"/>
    </row>
    <row r="3" spans="1:27" ht="12.75" customHeight="1" x14ac:dyDescent="0.3">
      <c r="A3" s="28"/>
      <c r="B3" s="28"/>
      <c r="C3" s="41"/>
      <c r="D3" s="37"/>
      <c r="E3" s="37"/>
      <c r="F3" s="25"/>
      <c r="G3" s="37"/>
      <c r="H3" s="37"/>
      <c r="I3" s="42"/>
      <c r="J3" s="37"/>
      <c r="K3" s="37"/>
      <c r="L3" s="43"/>
      <c r="M3" s="37"/>
      <c r="N3" s="37"/>
      <c r="O3" s="37"/>
      <c r="P3" s="37"/>
      <c r="Q3" s="37"/>
      <c r="R3" s="37"/>
      <c r="S3" s="37"/>
      <c r="T3" s="37"/>
      <c r="U3" s="37"/>
      <c r="V3" s="44"/>
      <c r="W3" s="37"/>
      <c r="X3" s="37"/>
      <c r="Y3" s="37"/>
      <c r="Z3" s="37"/>
      <c r="AA3" s="37"/>
    </row>
    <row r="4" spans="1:27" ht="12.75" customHeight="1" x14ac:dyDescent="0.3">
      <c r="A4" s="1"/>
      <c r="B4" s="18"/>
      <c r="C4" s="37"/>
      <c r="D4" s="37"/>
      <c r="E4" s="37"/>
      <c r="F4" s="37"/>
      <c r="G4" s="37"/>
      <c r="H4" s="37"/>
      <c r="I4" s="37"/>
      <c r="J4" s="18"/>
      <c r="K4" s="18"/>
      <c r="L4" s="78" t="s">
        <v>0</v>
      </c>
      <c r="M4" s="37"/>
      <c r="N4" s="25"/>
      <c r="O4" s="25"/>
      <c r="P4" s="25"/>
      <c r="Q4" s="25"/>
      <c r="R4" s="25"/>
      <c r="S4" s="45"/>
      <c r="T4" s="25"/>
      <c r="U4" s="25"/>
      <c r="V4" s="25"/>
      <c r="W4" s="37"/>
      <c r="X4" s="25"/>
      <c r="Y4" s="25"/>
      <c r="Z4" s="25"/>
      <c r="AA4" s="78" t="s">
        <v>1</v>
      </c>
    </row>
    <row r="5" spans="1:27" ht="15.75" customHeight="1" x14ac:dyDescent="0.3">
      <c r="A5" s="80" t="s">
        <v>81</v>
      </c>
      <c r="B5" s="80"/>
      <c r="C5" s="80"/>
      <c r="D5" s="80"/>
      <c r="E5" s="46"/>
      <c r="F5" s="46"/>
      <c r="G5" s="46"/>
      <c r="H5" s="46"/>
      <c r="I5" s="46"/>
      <c r="J5" s="47"/>
      <c r="K5" s="47"/>
      <c r="L5" s="79"/>
      <c r="M5" s="46"/>
      <c r="N5" s="46"/>
      <c r="O5" s="21"/>
      <c r="P5" s="21"/>
      <c r="Q5" s="21"/>
      <c r="R5" s="21"/>
      <c r="S5" s="21"/>
      <c r="T5" s="21"/>
      <c r="U5" s="21"/>
      <c r="V5" s="21"/>
      <c r="W5" s="46"/>
      <c r="X5" s="46"/>
      <c r="Y5" s="21"/>
      <c r="Z5" s="21"/>
      <c r="AA5" s="79"/>
    </row>
    <row r="6" spans="1:27" ht="12.75" customHeight="1" x14ac:dyDescent="0.3">
      <c r="A6" s="1"/>
      <c r="B6" s="18"/>
      <c r="C6" s="28"/>
      <c r="D6" s="28"/>
      <c r="E6" s="28"/>
      <c r="F6" s="28"/>
      <c r="G6" s="28"/>
      <c r="H6" s="28"/>
      <c r="I6" s="28"/>
      <c r="J6" s="18"/>
      <c r="K6" s="18"/>
      <c r="L6" s="60"/>
      <c r="M6" s="37"/>
      <c r="N6" s="37"/>
      <c r="O6" s="25"/>
      <c r="P6" s="25"/>
      <c r="Q6" s="25"/>
      <c r="R6" s="25"/>
      <c r="S6" s="25"/>
      <c r="T6" s="25"/>
      <c r="U6" s="25"/>
      <c r="V6" s="25"/>
      <c r="W6" s="37"/>
      <c r="X6" s="37"/>
      <c r="Y6" s="25"/>
      <c r="Z6" s="25"/>
      <c r="AA6" s="60"/>
    </row>
    <row r="7" spans="1:27" ht="12.75" customHeight="1" x14ac:dyDescent="0.3">
      <c r="A7" s="25"/>
      <c r="B7" s="25"/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8" t="s">
        <v>8</v>
      </c>
      <c r="J7" s="58" t="s">
        <v>9</v>
      </c>
      <c r="K7" s="58" t="s">
        <v>10</v>
      </c>
      <c r="L7" s="61" t="s">
        <v>11</v>
      </c>
      <c r="M7" s="58" t="s">
        <v>12</v>
      </c>
      <c r="N7" s="58" t="s">
        <v>13</v>
      </c>
      <c r="O7" s="58" t="s">
        <v>14</v>
      </c>
      <c r="P7" s="58" t="s">
        <v>15</v>
      </c>
      <c r="Q7" s="58" t="s">
        <v>16</v>
      </c>
      <c r="R7" s="58" t="s">
        <v>17</v>
      </c>
      <c r="S7" s="58" t="s">
        <v>18</v>
      </c>
      <c r="T7" s="58" t="s">
        <v>19</v>
      </c>
      <c r="U7" s="58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58" t="s">
        <v>25</v>
      </c>
      <c r="AA7" s="61" t="s">
        <v>26</v>
      </c>
    </row>
    <row r="8" spans="1:27" ht="12.75" customHeight="1" x14ac:dyDescent="0.3">
      <c r="A8" s="25"/>
      <c r="B8" s="25"/>
      <c r="C8" s="58" t="s">
        <v>28</v>
      </c>
      <c r="D8" s="58" t="s">
        <v>29</v>
      </c>
      <c r="E8" s="58" t="s">
        <v>30</v>
      </c>
      <c r="F8" s="58" t="s">
        <v>31</v>
      </c>
      <c r="G8" s="58" t="s">
        <v>32</v>
      </c>
      <c r="H8" s="58" t="s">
        <v>33</v>
      </c>
      <c r="I8" s="58" t="s">
        <v>34</v>
      </c>
      <c r="J8" s="58" t="s">
        <v>35</v>
      </c>
      <c r="K8" s="58" t="s">
        <v>36</v>
      </c>
      <c r="L8" s="61" t="s">
        <v>37</v>
      </c>
      <c r="M8" s="58" t="s">
        <v>38</v>
      </c>
      <c r="N8" s="58" t="s">
        <v>39</v>
      </c>
      <c r="O8" s="58" t="s">
        <v>40</v>
      </c>
      <c r="P8" s="58" t="s">
        <v>41</v>
      </c>
      <c r="Q8" s="58" t="s">
        <v>42</v>
      </c>
      <c r="R8" s="58" t="s">
        <v>43</v>
      </c>
      <c r="S8" s="58" t="s">
        <v>44</v>
      </c>
      <c r="T8" s="58" t="s">
        <v>45</v>
      </c>
      <c r="U8" s="58" t="s">
        <v>46</v>
      </c>
      <c r="V8" s="58" t="s">
        <v>47</v>
      </c>
      <c r="W8" s="58" t="s">
        <v>48</v>
      </c>
      <c r="X8" s="58" t="s">
        <v>49</v>
      </c>
      <c r="Y8" s="58" t="s">
        <v>50</v>
      </c>
      <c r="Z8" s="58" t="s">
        <v>51</v>
      </c>
      <c r="AA8" s="61" t="s">
        <v>52</v>
      </c>
    </row>
    <row r="9" spans="1:27" ht="12.75" customHeight="1" x14ac:dyDescent="0.3">
      <c r="B9" s="25"/>
      <c r="C9" s="13" t="s">
        <v>53</v>
      </c>
      <c r="D9" s="13" t="s">
        <v>53</v>
      </c>
      <c r="E9" s="13" t="s">
        <v>53</v>
      </c>
      <c r="F9" s="13" t="s">
        <v>53</v>
      </c>
      <c r="G9" s="13" t="s">
        <v>53</v>
      </c>
      <c r="H9" s="13" t="s">
        <v>53</v>
      </c>
      <c r="I9" s="13" t="s">
        <v>53</v>
      </c>
      <c r="J9" s="13" t="s">
        <v>53</v>
      </c>
      <c r="K9" s="13" t="s">
        <v>53</v>
      </c>
      <c r="L9" s="62" t="s">
        <v>53</v>
      </c>
      <c r="M9" s="13" t="s">
        <v>53</v>
      </c>
      <c r="N9" s="13" t="s">
        <v>53</v>
      </c>
      <c r="O9" s="13" t="s">
        <v>53</v>
      </c>
      <c r="P9" s="13" t="s">
        <v>53</v>
      </c>
      <c r="Q9" s="13" t="s">
        <v>53</v>
      </c>
      <c r="R9" s="13" t="s">
        <v>53</v>
      </c>
      <c r="S9" s="13" t="s">
        <v>53</v>
      </c>
      <c r="T9" s="13" t="s">
        <v>53</v>
      </c>
      <c r="U9" s="13" t="s">
        <v>53</v>
      </c>
      <c r="V9" s="13" t="s">
        <v>53</v>
      </c>
      <c r="W9" s="13" t="s">
        <v>53</v>
      </c>
      <c r="X9" s="13" t="s">
        <v>53</v>
      </c>
      <c r="Y9" s="13" t="s">
        <v>53</v>
      </c>
      <c r="Z9" s="13" t="s">
        <v>53</v>
      </c>
      <c r="AA9" s="62" t="s">
        <v>53</v>
      </c>
    </row>
    <row r="10" spans="1:27" ht="12.75" customHeight="1" x14ac:dyDescent="0.3">
      <c r="A10" s="81" t="s">
        <v>54</v>
      </c>
      <c r="B10" s="81"/>
      <c r="C10" s="76">
        <v>135280</v>
      </c>
      <c r="D10" s="76">
        <v>134967</v>
      </c>
      <c r="E10" s="76">
        <v>134652</v>
      </c>
      <c r="F10" s="76">
        <v>134246</v>
      </c>
      <c r="G10" s="76">
        <v>133806</v>
      </c>
      <c r="H10" s="76">
        <v>133349</v>
      </c>
      <c r="I10" s="76">
        <v>132902</v>
      </c>
      <c r="J10" s="76">
        <v>132482</v>
      </c>
      <c r="K10" s="76">
        <v>132030</v>
      </c>
      <c r="L10" s="63">
        <v>131563</v>
      </c>
      <c r="M10" s="76">
        <v>131057</v>
      </c>
      <c r="N10" s="76">
        <v>130543</v>
      </c>
      <c r="O10" s="76">
        <v>129987</v>
      </c>
      <c r="P10" s="76">
        <v>129445</v>
      </c>
      <c r="Q10" s="76">
        <v>128882</v>
      </c>
      <c r="R10" s="76">
        <v>128310</v>
      </c>
      <c r="S10" s="76">
        <v>127741</v>
      </c>
      <c r="T10" s="76">
        <v>127152</v>
      </c>
      <c r="U10" s="76">
        <v>126575</v>
      </c>
      <c r="V10" s="76">
        <v>125981</v>
      </c>
      <c r="W10" s="76">
        <v>125373</v>
      </c>
      <c r="X10" s="76">
        <v>124764</v>
      </c>
      <c r="Y10" s="76">
        <v>124175</v>
      </c>
      <c r="Z10" s="76">
        <v>123564</v>
      </c>
      <c r="AA10" s="63">
        <v>122952</v>
      </c>
    </row>
    <row r="11" spans="1:27" ht="12.75" customHeight="1" x14ac:dyDescent="0.3">
      <c r="A11" s="6" t="s">
        <v>55</v>
      </c>
      <c r="B11" s="25"/>
      <c r="C11" s="76">
        <v>1153</v>
      </c>
      <c r="D11" s="76">
        <v>1166</v>
      </c>
      <c r="E11" s="76">
        <v>1167</v>
      </c>
      <c r="F11" s="76">
        <v>1159</v>
      </c>
      <c r="G11" s="76">
        <v>1157</v>
      </c>
      <c r="H11" s="76">
        <v>1150</v>
      </c>
      <c r="I11" s="76">
        <v>1150</v>
      </c>
      <c r="J11" s="76">
        <v>1146</v>
      </c>
      <c r="K11" s="76">
        <v>1143</v>
      </c>
      <c r="L11" s="63">
        <v>1136</v>
      </c>
      <c r="M11" s="76">
        <v>1128</v>
      </c>
      <c r="N11" s="76">
        <v>1122</v>
      </c>
      <c r="O11" s="76">
        <v>1120</v>
      </c>
      <c r="P11" s="76">
        <v>1109</v>
      </c>
      <c r="Q11" s="76">
        <v>1104</v>
      </c>
      <c r="R11" s="76">
        <v>1094</v>
      </c>
      <c r="S11" s="76">
        <v>1085</v>
      </c>
      <c r="T11" s="76">
        <v>1080</v>
      </c>
      <c r="U11" s="76">
        <v>1072</v>
      </c>
      <c r="V11" s="76">
        <v>1069</v>
      </c>
      <c r="W11" s="76">
        <v>1064</v>
      </c>
      <c r="X11" s="76">
        <v>1058</v>
      </c>
      <c r="Y11" s="76">
        <v>1058</v>
      </c>
      <c r="Z11" s="76">
        <v>1048</v>
      </c>
      <c r="AA11" s="63">
        <v>1043</v>
      </c>
    </row>
    <row r="12" spans="1:27" ht="12.75" customHeight="1" x14ac:dyDescent="0.3">
      <c r="A12" s="6" t="s">
        <v>56</v>
      </c>
      <c r="B12" s="25"/>
      <c r="C12" s="76">
        <v>1634</v>
      </c>
      <c r="D12" s="76">
        <v>1686</v>
      </c>
      <c r="E12" s="76">
        <v>1728</v>
      </c>
      <c r="F12" s="76">
        <v>1770</v>
      </c>
      <c r="G12" s="76">
        <v>1758</v>
      </c>
      <c r="H12" s="76">
        <v>1768</v>
      </c>
      <c r="I12" s="76">
        <v>1757</v>
      </c>
      <c r="J12" s="76">
        <v>1791</v>
      </c>
      <c r="K12" s="76">
        <v>1797</v>
      </c>
      <c r="L12" s="63">
        <v>1839</v>
      </c>
      <c r="M12" s="76">
        <v>1834</v>
      </c>
      <c r="N12" s="76">
        <v>1880</v>
      </c>
      <c r="O12" s="76">
        <v>1873</v>
      </c>
      <c r="P12" s="76">
        <v>1886</v>
      </c>
      <c r="Q12" s="76">
        <v>1896</v>
      </c>
      <c r="R12" s="76">
        <v>1903</v>
      </c>
      <c r="S12" s="76">
        <v>1915</v>
      </c>
      <c r="T12" s="76">
        <v>1913</v>
      </c>
      <c r="U12" s="76">
        <v>1930</v>
      </c>
      <c r="V12" s="76">
        <v>1940</v>
      </c>
      <c r="W12" s="76">
        <v>1943</v>
      </c>
      <c r="X12" s="76">
        <v>1924</v>
      </c>
      <c r="Y12" s="76">
        <v>1945</v>
      </c>
      <c r="Z12" s="76">
        <v>1946</v>
      </c>
      <c r="AA12" s="63">
        <v>1954</v>
      </c>
    </row>
    <row r="13" spans="1:27" ht="12.75" customHeight="1" x14ac:dyDescent="0.3">
      <c r="A13" s="25"/>
      <c r="B13" s="25"/>
      <c r="C13" s="13" t="s">
        <v>53</v>
      </c>
      <c r="D13" s="13" t="s">
        <v>53</v>
      </c>
      <c r="E13" s="13" t="s">
        <v>53</v>
      </c>
      <c r="F13" s="13" t="s">
        <v>53</v>
      </c>
      <c r="G13" s="13" t="s">
        <v>53</v>
      </c>
      <c r="H13" s="13" t="s">
        <v>53</v>
      </c>
      <c r="I13" s="13" t="s">
        <v>53</v>
      </c>
      <c r="J13" s="13" t="s">
        <v>53</v>
      </c>
      <c r="K13" s="13" t="s">
        <v>53</v>
      </c>
      <c r="L13" s="62" t="s">
        <v>53</v>
      </c>
      <c r="M13" s="13" t="s">
        <v>53</v>
      </c>
      <c r="N13" s="13" t="s">
        <v>53</v>
      </c>
      <c r="O13" s="13" t="s">
        <v>53</v>
      </c>
      <c r="P13" s="13" t="s">
        <v>53</v>
      </c>
      <c r="Q13" s="13" t="s">
        <v>53</v>
      </c>
      <c r="R13" s="13" t="s">
        <v>53</v>
      </c>
      <c r="S13" s="13" t="s">
        <v>53</v>
      </c>
      <c r="T13" s="13" t="s">
        <v>53</v>
      </c>
      <c r="U13" s="13" t="s">
        <v>53</v>
      </c>
      <c r="V13" s="13" t="s">
        <v>53</v>
      </c>
      <c r="W13" s="13" t="s">
        <v>53</v>
      </c>
      <c r="X13" s="13" t="s">
        <v>53</v>
      </c>
      <c r="Y13" s="13" t="s">
        <v>53</v>
      </c>
      <c r="Z13" s="13" t="s">
        <v>53</v>
      </c>
      <c r="AA13" s="74" t="s">
        <v>53</v>
      </c>
    </row>
    <row r="14" spans="1:27" ht="12.75" customHeight="1" x14ac:dyDescent="0.3">
      <c r="A14" s="6" t="s">
        <v>57</v>
      </c>
      <c r="B14" s="25"/>
      <c r="C14" s="76">
        <f>C11-C12</f>
        <v>-481</v>
      </c>
      <c r="D14" s="76">
        <f t="shared" ref="D14:AA14" si="0">D11-D12</f>
        <v>-520</v>
      </c>
      <c r="E14" s="76">
        <f t="shared" si="0"/>
        <v>-561</v>
      </c>
      <c r="F14" s="76">
        <f t="shared" si="0"/>
        <v>-611</v>
      </c>
      <c r="G14" s="76">
        <f t="shared" si="0"/>
        <v>-601</v>
      </c>
      <c r="H14" s="76">
        <f t="shared" si="0"/>
        <v>-618</v>
      </c>
      <c r="I14" s="76">
        <f t="shared" si="0"/>
        <v>-607</v>
      </c>
      <c r="J14" s="76">
        <f t="shared" si="0"/>
        <v>-645</v>
      </c>
      <c r="K14" s="76">
        <f t="shared" si="0"/>
        <v>-654</v>
      </c>
      <c r="L14" s="63">
        <f t="shared" si="0"/>
        <v>-703</v>
      </c>
      <c r="M14" s="76">
        <f t="shared" si="0"/>
        <v>-706</v>
      </c>
      <c r="N14" s="76">
        <f t="shared" si="0"/>
        <v>-758</v>
      </c>
      <c r="O14" s="76">
        <f t="shared" si="0"/>
        <v>-753</v>
      </c>
      <c r="P14" s="76">
        <f t="shared" si="0"/>
        <v>-777</v>
      </c>
      <c r="Q14" s="76">
        <f t="shared" si="0"/>
        <v>-792</v>
      </c>
      <c r="R14" s="76">
        <f t="shared" si="0"/>
        <v>-809</v>
      </c>
      <c r="S14" s="76">
        <f t="shared" si="0"/>
        <v>-830</v>
      </c>
      <c r="T14" s="76">
        <f t="shared" si="0"/>
        <v>-833</v>
      </c>
      <c r="U14" s="76">
        <f t="shared" si="0"/>
        <v>-858</v>
      </c>
      <c r="V14" s="76">
        <f t="shared" si="0"/>
        <v>-871</v>
      </c>
      <c r="W14" s="76">
        <f t="shared" si="0"/>
        <v>-879</v>
      </c>
      <c r="X14" s="76">
        <f t="shared" si="0"/>
        <v>-866</v>
      </c>
      <c r="Y14" s="76">
        <f t="shared" si="0"/>
        <v>-887</v>
      </c>
      <c r="Z14" s="76">
        <f t="shared" si="0"/>
        <v>-898</v>
      </c>
      <c r="AA14" s="63">
        <f t="shared" si="0"/>
        <v>-911</v>
      </c>
    </row>
    <row r="15" spans="1:27" ht="12.75" customHeight="1" x14ac:dyDescent="0.3">
      <c r="A15" s="6"/>
      <c r="B15" s="25"/>
      <c r="C15" s="13" t="s">
        <v>53</v>
      </c>
      <c r="D15" s="13" t="s">
        <v>53</v>
      </c>
      <c r="E15" s="13" t="s">
        <v>53</v>
      </c>
      <c r="F15" s="13" t="s">
        <v>53</v>
      </c>
      <c r="G15" s="13" t="s">
        <v>53</v>
      </c>
      <c r="H15" s="13" t="s">
        <v>53</v>
      </c>
      <c r="I15" s="13" t="s">
        <v>53</v>
      </c>
      <c r="J15" s="13" t="s">
        <v>53</v>
      </c>
      <c r="K15" s="13" t="s">
        <v>53</v>
      </c>
      <c r="L15" s="62" t="s">
        <v>53</v>
      </c>
      <c r="M15" s="13" t="s">
        <v>53</v>
      </c>
      <c r="N15" s="13" t="s">
        <v>53</v>
      </c>
      <c r="O15" s="13" t="s">
        <v>53</v>
      </c>
      <c r="P15" s="13" t="s">
        <v>53</v>
      </c>
      <c r="Q15" s="13" t="s">
        <v>53</v>
      </c>
      <c r="R15" s="13" t="s">
        <v>53</v>
      </c>
      <c r="S15" s="13" t="s">
        <v>53</v>
      </c>
      <c r="T15" s="13" t="s">
        <v>53</v>
      </c>
      <c r="U15" s="13" t="s">
        <v>53</v>
      </c>
      <c r="V15" s="13" t="s">
        <v>53</v>
      </c>
      <c r="W15" s="13" t="s">
        <v>53</v>
      </c>
      <c r="X15" s="13" t="s">
        <v>53</v>
      </c>
      <c r="Y15" s="13" t="s">
        <v>53</v>
      </c>
      <c r="Z15" s="13" t="s">
        <v>53</v>
      </c>
      <c r="AA15" s="74" t="s">
        <v>53</v>
      </c>
    </row>
    <row r="16" spans="1:27" ht="12.75" customHeight="1" x14ac:dyDescent="0.3">
      <c r="A16" s="81" t="s">
        <v>58</v>
      </c>
      <c r="B16" s="81"/>
      <c r="C16" s="76">
        <v>176</v>
      </c>
      <c r="D16" s="76">
        <v>189</v>
      </c>
      <c r="E16" s="76">
        <v>161</v>
      </c>
      <c r="F16" s="76">
        <v>171</v>
      </c>
      <c r="G16" s="76">
        <v>173</v>
      </c>
      <c r="H16" s="76">
        <v>172</v>
      </c>
      <c r="I16" s="76">
        <v>177</v>
      </c>
      <c r="J16" s="76">
        <v>177</v>
      </c>
      <c r="K16" s="76">
        <v>177</v>
      </c>
      <c r="L16" s="63">
        <v>177</v>
      </c>
      <c r="M16" s="76">
        <v>177</v>
      </c>
      <c r="N16" s="76">
        <v>177</v>
      </c>
      <c r="O16" s="76">
        <v>177</v>
      </c>
      <c r="P16" s="76">
        <v>177</v>
      </c>
      <c r="Q16" s="76">
        <v>177</v>
      </c>
      <c r="R16" s="76">
        <v>177</v>
      </c>
      <c r="S16" s="76">
        <v>177</v>
      </c>
      <c r="T16" s="76">
        <v>177</v>
      </c>
      <c r="U16" s="76">
        <v>177</v>
      </c>
      <c r="V16" s="76">
        <v>177</v>
      </c>
      <c r="W16" s="76">
        <v>177</v>
      </c>
      <c r="X16" s="76">
        <v>177</v>
      </c>
      <c r="Y16" s="76">
        <v>177</v>
      </c>
      <c r="Z16" s="76">
        <v>177</v>
      </c>
      <c r="AA16" s="63">
        <v>177</v>
      </c>
    </row>
    <row r="17" spans="1:27" ht="12.75" customHeight="1" x14ac:dyDescent="0.3">
      <c r="A17" s="81" t="s">
        <v>83</v>
      </c>
      <c r="B17" s="81"/>
      <c r="C17" s="76">
        <v>835</v>
      </c>
      <c r="D17" s="76">
        <v>838</v>
      </c>
      <c r="E17" s="76">
        <v>833</v>
      </c>
      <c r="F17" s="76">
        <v>832</v>
      </c>
      <c r="G17" s="76">
        <v>823</v>
      </c>
      <c r="H17" s="76">
        <v>827</v>
      </c>
      <c r="I17" s="76">
        <v>826</v>
      </c>
      <c r="J17" s="76">
        <v>826</v>
      </c>
      <c r="K17" s="76">
        <v>824</v>
      </c>
      <c r="L17" s="63">
        <v>825</v>
      </c>
      <c r="M17" s="76">
        <v>820</v>
      </c>
      <c r="N17" s="76">
        <v>824</v>
      </c>
      <c r="O17" s="76">
        <v>825</v>
      </c>
      <c r="P17" s="76">
        <v>825</v>
      </c>
      <c r="Q17" s="76">
        <v>825</v>
      </c>
      <c r="R17" s="76">
        <v>832</v>
      </c>
      <c r="S17" s="76">
        <v>829</v>
      </c>
      <c r="T17" s="76">
        <v>837</v>
      </c>
      <c r="U17" s="76">
        <v>839</v>
      </c>
      <c r="V17" s="76">
        <v>838</v>
      </c>
      <c r="W17" s="76">
        <v>840</v>
      </c>
      <c r="X17" s="76">
        <v>835</v>
      </c>
      <c r="Y17" s="76">
        <v>835</v>
      </c>
      <c r="Z17" s="76">
        <v>833</v>
      </c>
      <c r="AA17" s="63">
        <v>834</v>
      </c>
    </row>
    <row r="18" spans="1:27" ht="12.75" customHeight="1" x14ac:dyDescent="0.3">
      <c r="A18" s="6" t="s">
        <v>97</v>
      </c>
      <c r="B18" s="6"/>
      <c r="C18" s="76">
        <v>2387</v>
      </c>
      <c r="D18" s="76">
        <v>2367</v>
      </c>
      <c r="E18" s="76">
        <v>2335</v>
      </c>
      <c r="F18" s="76">
        <v>2321</v>
      </c>
      <c r="G18" s="76">
        <v>2309</v>
      </c>
      <c r="H18" s="76">
        <v>2303</v>
      </c>
      <c r="I18" s="76">
        <v>2303</v>
      </c>
      <c r="J18" s="76">
        <v>2296</v>
      </c>
      <c r="K18" s="76">
        <v>2293</v>
      </c>
      <c r="L18" s="63">
        <v>2290</v>
      </c>
      <c r="M18" s="76">
        <v>2284</v>
      </c>
      <c r="N18" s="76">
        <v>2284</v>
      </c>
      <c r="O18" s="76">
        <v>2281</v>
      </c>
      <c r="P18" s="76">
        <v>2276</v>
      </c>
      <c r="Q18" s="76">
        <v>2276</v>
      </c>
      <c r="R18" s="76">
        <v>2276</v>
      </c>
      <c r="S18" s="76">
        <v>2279</v>
      </c>
      <c r="T18" s="76">
        <v>2278</v>
      </c>
      <c r="U18" s="76">
        <v>2276</v>
      </c>
      <c r="V18" s="76">
        <v>2273</v>
      </c>
      <c r="W18" s="76">
        <v>2271</v>
      </c>
      <c r="X18" s="76">
        <v>2275</v>
      </c>
      <c r="Y18" s="76">
        <v>2273</v>
      </c>
      <c r="Z18" s="76">
        <v>2274</v>
      </c>
      <c r="AA18" s="63">
        <v>2273</v>
      </c>
    </row>
    <row r="19" spans="1:27" ht="12.75" customHeight="1" x14ac:dyDescent="0.3">
      <c r="A19" s="6"/>
      <c r="B19" s="6"/>
      <c r="C19" s="76"/>
      <c r="D19" s="76"/>
      <c r="E19" s="76"/>
      <c r="F19" s="76"/>
      <c r="G19" s="76"/>
      <c r="H19" s="76"/>
      <c r="I19" s="76"/>
      <c r="J19" s="76"/>
      <c r="K19" s="76"/>
      <c r="L19" s="6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3"/>
    </row>
    <row r="20" spans="1:27" ht="12.75" customHeight="1" x14ac:dyDescent="0.3">
      <c r="A20" s="81" t="s">
        <v>59</v>
      </c>
      <c r="B20" s="81"/>
      <c r="C20" s="76">
        <v>281</v>
      </c>
      <c r="D20" s="76">
        <v>300</v>
      </c>
      <c r="E20" s="76">
        <v>308</v>
      </c>
      <c r="F20" s="76">
        <v>309</v>
      </c>
      <c r="G20" s="76">
        <v>307</v>
      </c>
      <c r="H20" s="76">
        <v>309</v>
      </c>
      <c r="I20" s="76">
        <v>312</v>
      </c>
      <c r="J20" s="76">
        <v>312</v>
      </c>
      <c r="K20" s="76">
        <v>312</v>
      </c>
      <c r="L20" s="63">
        <v>312</v>
      </c>
      <c r="M20" s="76">
        <v>312</v>
      </c>
      <c r="N20" s="76">
        <v>312</v>
      </c>
      <c r="O20" s="76">
        <v>312</v>
      </c>
      <c r="P20" s="76">
        <v>312</v>
      </c>
      <c r="Q20" s="76">
        <v>312</v>
      </c>
      <c r="R20" s="76">
        <v>312</v>
      </c>
      <c r="S20" s="76">
        <v>312</v>
      </c>
      <c r="T20" s="76">
        <v>312</v>
      </c>
      <c r="U20" s="76">
        <v>312</v>
      </c>
      <c r="V20" s="76">
        <v>312</v>
      </c>
      <c r="W20" s="76">
        <v>312</v>
      </c>
      <c r="X20" s="76">
        <v>312</v>
      </c>
      <c r="Y20" s="76">
        <v>312</v>
      </c>
      <c r="Z20" s="76">
        <v>312</v>
      </c>
      <c r="AA20" s="63">
        <v>312</v>
      </c>
    </row>
    <row r="21" spans="1:27" ht="12.75" customHeight="1" x14ac:dyDescent="0.3">
      <c r="A21" s="81" t="s">
        <v>84</v>
      </c>
      <c r="B21" s="81"/>
      <c r="C21" s="76">
        <v>579</v>
      </c>
      <c r="D21" s="76">
        <v>569</v>
      </c>
      <c r="E21" s="76">
        <v>573</v>
      </c>
      <c r="F21" s="76">
        <v>569</v>
      </c>
      <c r="G21" s="76">
        <v>571</v>
      </c>
      <c r="H21" s="76">
        <v>566</v>
      </c>
      <c r="I21" s="76">
        <v>559</v>
      </c>
      <c r="J21" s="76">
        <v>553</v>
      </c>
      <c r="K21" s="76">
        <v>548</v>
      </c>
      <c r="L21" s="63">
        <v>551</v>
      </c>
      <c r="M21" s="76">
        <v>548</v>
      </c>
      <c r="N21" s="76">
        <v>541</v>
      </c>
      <c r="O21" s="76">
        <v>537</v>
      </c>
      <c r="P21" s="76">
        <v>535</v>
      </c>
      <c r="Q21" s="76">
        <v>533</v>
      </c>
      <c r="R21" s="76">
        <v>529</v>
      </c>
      <c r="S21" s="76">
        <v>525</v>
      </c>
      <c r="T21" s="76">
        <v>524</v>
      </c>
      <c r="U21" s="76">
        <v>519</v>
      </c>
      <c r="V21" s="76">
        <v>515</v>
      </c>
      <c r="W21" s="76">
        <v>511</v>
      </c>
      <c r="X21" s="76">
        <v>510</v>
      </c>
      <c r="Y21" s="76">
        <v>506</v>
      </c>
      <c r="Z21" s="76">
        <v>502</v>
      </c>
      <c r="AA21" s="63">
        <v>501</v>
      </c>
    </row>
    <row r="22" spans="1:27" ht="12.75" customHeight="1" x14ac:dyDescent="0.3">
      <c r="A22" s="6" t="s">
        <v>98</v>
      </c>
      <c r="B22" s="6"/>
      <c r="C22" s="76">
        <v>2383</v>
      </c>
      <c r="D22" s="76">
        <v>2328</v>
      </c>
      <c r="E22" s="76">
        <v>2300</v>
      </c>
      <c r="F22" s="76">
        <v>2282</v>
      </c>
      <c r="G22" s="76">
        <v>2292</v>
      </c>
      <c r="H22" s="76">
        <v>2264</v>
      </c>
      <c r="I22" s="76">
        <v>2259</v>
      </c>
      <c r="J22" s="76">
        <v>2254</v>
      </c>
      <c r="K22" s="76">
        <v>2250</v>
      </c>
      <c r="L22" s="63">
        <v>2239</v>
      </c>
      <c r="M22" s="76">
        <v>2239</v>
      </c>
      <c r="N22" s="76">
        <v>2233</v>
      </c>
      <c r="O22" s="76">
        <v>2225</v>
      </c>
      <c r="P22" s="76">
        <v>2220</v>
      </c>
      <c r="Q22" s="76">
        <v>2218</v>
      </c>
      <c r="R22" s="76">
        <v>2209</v>
      </c>
      <c r="S22" s="76">
        <v>2208</v>
      </c>
      <c r="T22" s="76">
        <v>2202</v>
      </c>
      <c r="U22" s="76">
        <v>2198</v>
      </c>
      <c r="V22" s="76">
        <v>2196</v>
      </c>
      <c r="W22" s="76">
        <v>2194</v>
      </c>
      <c r="X22" s="76">
        <v>2190</v>
      </c>
      <c r="Y22" s="76">
        <v>2190</v>
      </c>
      <c r="Z22" s="76">
        <v>2187</v>
      </c>
      <c r="AA22" s="63">
        <v>2183</v>
      </c>
    </row>
    <row r="23" spans="1:27" ht="12.75" customHeight="1" x14ac:dyDescent="0.3">
      <c r="A23" s="6"/>
      <c r="B23" s="6"/>
      <c r="C23" s="76"/>
      <c r="D23" s="76"/>
      <c r="E23" s="76"/>
      <c r="F23" s="76"/>
      <c r="G23" s="76"/>
      <c r="H23" s="76"/>
      <c r="I23" s="76"/>
      <c r="J23" s="76"/>
      <c r="K23" s="76"/>
      <c r="L23" s="6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3"/>
    </row>
    <row r="24" spans="1:27" ht="12.75" customHeight="1" x14ac:dyDescent="0.3">
      <c r="A24" s="81" t="s">
        <v>60</v>
      </c>
      <c r="B24" s="81"/>
      <c r="C24" s="76">
        <f>C16-C20</f>
        <v>-105</v>
      </c>
      <c r="D24" s="76">
        <f t="shared" ref="D24:AA26" si="1">D16-D20</f>
        <v>-111</v>
      </c>
      <c r="E24" s="76">
        <f t="shared" si="1"/>
        <v>-147</v>
      </c>
      <c r="F24" s="76">
        <f t="shared" si="1"/>
        <v>-138</v>
      </c>
      <c r="G24" s="76">
        <f t="shared" si="1"/>
        <v>-134</v>
      </c>
      <c r="H24" s="76">
        <f t="shared" si="1"/>
        <v>-137</v>
      </c>
      <c r="I24" s="76">
        <f t="shared" si="1"/>
        <v>-135</v>
      </c>
      <c r="J24" s="76">
        <f t="shared" si="1"/>
        <v>-135</v>
      </c>
      <c r="K24" s="76">
        <f t="shared" si="1"/>
        <v>-135</v>
      </c>
      <c r="L24" s="63">
        <f t="shared" si="1"/>
        <v>-135</v>
      </c>
      <c r="M24" s="76">
        <f t="shared" si="1"/>
        <v>-135</v>
      </c>
      <c r="N24" s="76">
        <f t="shared" si="1"/>
        <v>-135</v>
      </c>
      <c r="O24" s="76">
        <f t="shared" si="1"/>
        <v>-135</v>
      </c>
      <c r="P24" s="76">
        <f t="shared" si="1"/>
        <v>-135</v>
      </c>
      <c r="Q24" s="76">
        <f t="shared" si="1"/>
        <v>-135</v>
      </c>
      <c r="R24" s="76">
        <f t="shared" si="1"/>
        <v>-135</v>
      </c>
      <c r="S24" s="76">
        <f t="shared" si="1"/>
        <v>-135</v>
      </c>
      <c r="T24" s="76">
        <f t="shared" si="1"/>
        <v>-135</v>
      </c>
      <c r="U24" s="76">
        <f t="shared" si="1"/>
        <v>-135</v>
      </c>
      <c r="V24" s="76">
        <f t="shared" si="1"/>
        <v>-135</v>
      </c>
      <c r="W24" s="76">
        <f t="shared" si="1"/>
        <v>-135</v>
      </c>
      <c r="X24" s="76">
        <f t="shared" si="1"/>
        <v>-135</v>
      </c>
      <c r="Y24" s="76">
        <f t="shared" si="1"/>
        <v>-135</v>
      </c>
      <c r="Z24" s="76">
        <f t="shared" si="1"/>
        <v>-135</v>
      </c>
      <c r="AA24" s="63">
        <f t="shared" si="1"/>
        <v>-135</v>
      </c>
    </row>
    <row r="25" spans="1:27" ht="12.75" customHeight="1" x14ac:dyDescent="0.3">
      <c r="A25" s="81" t="s">
        <v>61</v>
      </c>
      <c r="B25" s="81"/>
      <c r="C25" s="76">
        <f t="shared" ref="C25:R26" si="2">C17-C21</f>
        <v>256</v>
      </c>
      <c r="D25" s="76">
        <f t="shared" si="2"/>
        <v>269</v>
      </c>
      <c r="E25" s="76">
        <f t="shared" si="2"/>
        <v>260</v>
      </c>
      <c r="F25" s="76">
        <f t="shared" si="2"/>
        <v>263</v>
      </c>
      <c r="G25" s="76">
        <f t="shared" si="2"/>
        <v>252</v>
      </c>
      <c r="H25" s="76">
        <f t="shared" si="2"/>
        <v>261</v>
      </c>
      <c r="I25" s="76">
        <f t="shared" si="2"/>
        <v>267</v>
      </c>
      <c r="J25" s="76">
        <f t="shared" si="2"/>
        <v>273</v>
      </c>
      <c r="K25" s="76">
        <f t="shared" si="2"/>
        <v>276</v>
      </c>
      <c r="L25" s="63">
        <f t="shared" si="2"/>
        <v>274</v>
      </c>
      <c r="M25" s="76">
        <f t="shared" si="2"/>
        <v>272</v>
      </c>
      <c r="N25" s="76">
        <f t="shared" si="2"/>
        <v>283</v>
      </c>
      <c r="O25" s="76">
        <f t="shared" si="2"/>
        <v>288</v>
      </c>
      <c r="P25" s="76">
        <f t="shared" si="2"/>
        <v>290</v>
      </c>
      <c r="Q25" s="76">
        <f t="shared" si="2"/>
        <v>292</v>
      </c>
      <c r="R25" s="76">
        <f t="shared" si="2"/>
        <v>303</v>
      </c>
      <c r="S25" s="76">
        <f t="shared" si="1"/>
        <v>304</v>
      </c>
      <c r="T25" s="76">
        <f t="shared" si="1"/>
        <v>313</v>
      </c>
      <c r="U25" s="76">
        <f t="shared" si="1"/>
        <v>320</v>
      </c>
      <c r="V25" s="76">
        <f t="shared" si="1"/>
        <v>323</v>
      </c>
      <c r="W25" s="76">
        <f t="shared" si="1"/>
        <v>329</v>
      </c>
      <c r="X25" s="76">
        <f t="shared" si="1"/>
        <v>325</v>
      </c>
      <c r="Y25" s="76">
        <f t="shared" si="1"/>
        <v>329</v>
      </c>
      <c r="Z25" s="76">
        <f t="shared" si="1"/>
        <v>331</v>
      </c>
      <c r="AA25" s="63">
        <f t="shared" si="1"/>
        <v>333</v>
      </c>
    </row>
    <row r="26" spans="1:27" ht="12.75" customHeight="1" x14ac:dyDescent="0.3">
      <c r="A26" s="6" t="s">
        <v>82</v>
      </c>
      <c r="B26" s="6"/>
      <c r="C26" s="76">
        <f t="shared" si="2"/>
        <v>4</v>
      </c>
      <c r="D26" s="76">
        <f t="shared" si="1"/>
        <v>39</v>
      </c>
      <c r="E26" s="76">
        <f t="shared" si="1"/>
        <v>35</v>
      </c>
      <c r="F26" s="76">
        <f t="shared" si="1"/>
        <v>39</v>
      </c>
      <c r="G26" s="76">
        <f t="shared" si="1"/>
        <v>17</v>
      </c>
      <c r="H26" s="76">
        <f t="shared" si="1"/>
        <v>39</v>
      </c>
      <c r="I26" s="76">
        <f t="shared" si="1"/>
        <v>44</v>
      </c>
      <c r="J26" s="76">
        <f t="shared" si="1"/>
        <v>42</v>
      </c>
      <c r="K26" s="76">
        <f t="shared" si="1"/>
        <v>43</v>
      </c>
      <c r="L26" s="63">
        <f t="shared" si="1"/>
        <v>51</v>
      </c>
      <c r="M26" s="76">
        <f t="shared" si="1"/>
        <v>45</v>
      </c>
      <c r="N26" s="76">
        <f t="shared" si="1"/>
        <v>51</v>
      </c>
      <c r="O26" s="76">
        <f t="shared" si="1"/>
        <v>56</v>
      </c>
      <c r="P26" s="76">
        <f t="shared" si="1"/>
        <v>56</v>
      </c>
      <c r="Q26" s="76">
        <f t="shared" si="1"/>
        <v>58</v>
      </c>
      <c r="R26" s="76">
        <f t="shared" si="1"/>
        <v>67</v>
      </c>
      <c r="S26" s="76">
        <f t="shared" si="1"/>
        <v>71</v>
      </c>
      <c r="T26" s="76">
        <f t="shared" si="1"/>
        <v>76</v>
      </c>
      <c r="U26" s="76">
        <f t="shared" si="1"/>
        <v>78</v>
      </c>
      <c r="V26" s="76">
        <f t="shared" si="1"/>
        <v>77</v>
      </c>
      <c r="W26" s="76">
        <f t="shared" si="1"/>
        <v>77</v>
      </c>
      <c r="X26" s="76">
        <f t="shared" si="1"/>
        <v>85</v>
      </c>
      <c r="Y26" s="76">
        <f t="shared" si="1"/>
        <v>83</v>
      </c>
      <c r="Z26" s="76">
        <f t="shared" si="1"/>
        <v>87</v>
      </c>
      <c r="AA26" s="63">
        <f t="shared" si="1"/>
        <v>90</v>
      </c>
    </row>
    <row r="27" spans="1:27" ht="12.75" customHeight="1" x14ac:dyDescent="0.3">
      <c r="A27" s="6"/>
      <c r="B27" s="25"/>
      <c r="C27" s="13" t="s">
        <v>53</v>
      </c>
      <c r="D27" s="13" t="s">
        <v>53</v>
      </c>
      <c r="E27" s="13" t="s">
        <v>53</v>
      </c>
      <c r="F27" s="13" t="s">
        <v>53</v>
      </c>
      <c r="G27" s="13" t="s">
        <v>53</v>
      </c>
      <c r="H27" s="13" t="s">
        <v>53</v>
      </c>
      <c r="I27" s="13" t="s">
        <v>53</v>
      </c>
      <c r="J27" s="13" t="s">
        <v>53</v>
      </c>
      <c r="K27" s="13" t="s">
        <v>53</v>
      </c>
      <c r="L27" s="62" t="s">
        <v>53</v>
      </c>
      <c r="M27" s="13" t="s">
        <v>53</v>
      </c>
      <c r="N27" s="13" t="s">
        <v>53</v>
      </c>
      <c r="O27" s="13" t="s">
        <v>53</v>
      </c>
      <c r="P27" s="13" t="s">
        <v>53</v>
      </c>
      <c r="Q27" s="13" t="s">
        <v>53</v>
      </c>
      <c r="R27" s="13" t="s">
        <v>53</v>
      </c>
      <c r="S27" s="13" t="s">
        <v>53</v>
      </c>
      <c r="T27" s="13" t="s">
        <v>53</v>
      </c>
      <c r="U27" s="13" t="s">
        <v>53</v>
      </c>
      <c r="V27" s="13" t="s">
        <v>53</v>
      </c>
      <c r="W27" s="13" t="s">
        <v>53</v>
      </c>
      <c r="X27" s="13" t="s">
        <v>53</v>
      </c>
      <c r="Y27" s="13" t="s">
        <v>53</v>
      </c>
      <c r="Z27" s="13" t="s">
        <v>53</v>
      </c>
      <c r="AA27" s="74" t="s">
        <v>53</v>
      </c>
    </row>
    <row r="28" spans="1:27" ht="12.75" customHeight="1" x14ac:dyDescent="0.3">
      <c r="A28" s="81" t="s">
        <v>62</v>
      </c>
      <c r="B28" s="81"/>
      <c r="C28" s="76">
        <f>SUM(C24:C26)</f>
        <v>155</v>
      </c>
      <c r="D28" s="76">
        <f t="shared" ref="D28:AA28" si="3">SUM(D24:D26)</f>
        <v>197</v>
      </c>
      <c r="E28" s="76">
        <f t="shared" si="3"/>
        <v>148</v>
      </c>
      <c r="F28" s="76">
        <f t="shared" si="3"/>
        <v>164</v>
      </c>
      <c r="G28" s="76">
        <f t="shared" si="3"/>
        <v>135</v>
      </c>
      <c r="H28" s="76">
        <f t="shared" si="3"/>
        <v>163</v>
      </c>
      <c r="I28" s="76">
        <f t="shared" si="3"/>
        <v>176</v>
      </c>
      <c r="J28" s="76">
        <f t="shared" si="3"/>
        <v>180</v>
      </c>
      <c r="K28" s="76">
        <f t="shared" si="3"/>
        <v>184</v>
      </c>
      <c r="L28" s="63">
        <f t="shared" si="3"/>
        <v>190</v>
      </c>
      <c r="M28" s="76">
        <f t="shared" si="3"/>
        <v>182</v>
      </c>
      <c r="N28" s="76">
        <f t="shared" si="3"/>
        <v>199</v>
      </c>
      <c r="O28" s="76">
        <f t="shared" si="3"/>
        <v>209</v>
      </c>
      <c r="P28" s="76">
        <f t="shared" si="3"/>
        <v>211</v>
      </c>
      <c r="Q28" s="76">
        <f t="shared" si="3"/>
        <v>215</v>
      </c>
      <c r="R28" s="76">
        <f t="shared" si="3"/>
        <v>235</v>
      </c>
      <c r="S28" s="76">
        <f t="shared" si="3"/>
        <v>240</v>
      </c>
      <c r="T28" s="76">
        <f t="shared" si="3"/>
        <v>254</v>
      </c>
      <c r="U28" s="76">
        <f t="shared" si="3"/>
        <v>263</v>
      </c>
      <c r="V28" s="76">
        <f t="shared" si="3"/>
        <v>265</v>
      </c>
      <c r="W28" s="76">
        <f t="shared" si="3"/>
        <v>271</v>
      </c>
      <c r="X28" s="76">
        <f t="shared" si="3"/>
        <v>275</v>
      </c>
      <c r="Y28" s="76">
        <f t="shared" si="3"/>
        <v>277</v>
      </c>
      <c r="Z28" s="76">
        <f t="shared" si="3"/>
        <v>283</v>
      </c>
      <c r="AA28" s="63">
        <f t="shared" si="3"/>
        <v>288</v>
      </c>
    </row>
    <row r="29" spans="1:27" ht="12.75" customHeight="1" x14ac:dyDescent="0.3">
      <c r="A29" s="13"/>
      <c r="B29" s="13"/>
      <c r="C29" s="13" t="s">
        <v>53</v>
      </c>
      <c r="D29" s="13" t="s">
        <v>53</v>
      </c>
      <c r="E29" s="13" t="s">
        <v>53</v>
      </c>
      <c r="F29" s="13" t="s">
        <v>53</v>
      </c>
      <c r="G29" s="13" t="s">
        <v>53</v>
      </c>
      <c r="H29" s="13" t="s">
        <v>53</v>
      </c>
      <c r="I29" s="13" t="s">
        <v>53</v>
      </c>
      <c r="J29" s="13" t="s">
        <v>53</v>
      </c>
      <c r="K29" s="13" t="s">
        <v>53</v>
      </c>
      <c r="L29" s="62" t="s">
        <v>53</v>
      </c>
      <c r="M29" s="13" t="s">
        <v>53</v>
      </c>
      <c r="N29" s="13" t="s">
        <v>53</v>
      </c>
      <c r="O29" s="13" t="s">
        <v>53</v>
      </c>
      <c r="P29" s="13" t="s">
        <v>53</v>
      </c>
      <c r="Q29" s="13" t="s">
        <v>53</v>
      </c>
      <c r="R29" s="13" t="s">
        <v>53</v>
      </c>
      <c r="S29" s="13" t="s">
        <v>53</v>
      </c>
      <c r="T29" s="13" t="s">
        <v>53</v>
      </c>
      <c r="U29" s="13" t="s">
        <v>53</v>
      </c>
      <c r="V29" s="13" t="s">
        <v>53</v>
      </c>
      <c r="W29" s="13" t="s">
        <v>53</v>
      </c>
      <c r="X29" s="13" t="s">
        <v>53</v>
      </c>
      <c r="Y29" s="13" t="s">
        <v>53</v>
      </c>
      <c r="Z29" s="13" t="s">
        <v>53</v>
      </c>
      <c r="AA29" s="74" t="s">
        <v>53</v>
      </c>
    </row>
    <row r="30" spans="1:27" ht="12.75" customHeight="1" x14ac:dyDescent="0.3">
      <c r="A30" s="81" t="s">
        <v>93</v>
      </c>
      <c r="B30" s="81"/>
      <c r="C30" s="76">
        <v>13</v>
      </c>
      <c r="D30" s="76">
        <v>8</v>
      </c>
      <c r="E30" s="76">
        <v>7</v>
      </c>
      <c r="F30" s="76">
        <v>7</v>
      </c>
      <c r="G30" s="76">
        <v>9</v>
      </c>
      <c r="H30" s="76">
        <v>8</v>
      </c>
      <c r="I30" s="76">
        <v>11</v>
      </c>
      <c r="J30" s="76">
        <v>13</v>
      </c>
      <c r="K30" s="76">
        <v>3</v>
      </c>
      <c r="L30" s="63">
        <v>7</v>
      </c>
      <c r="M30" s="76">
        <v>10</v>
      </c>
      <c r="N30" s="76">
        <v>3</v>
      </c>
      <c r="O30" s="76">
        <v>2</v>
      </c>
      <c r="P30" s="76">
        <v>3</v>
      </c>
      <c r="Q30" s="76">
        <v>5</v>
      </c>
      <c r="R30" s="76">
        <v>5</v>
      </c>
      <c r="S30" s="76">
        <v>1</v>
      </c>
      <c r="T30" s="76">
        <v>2</v>
      </c>
      <c r="U30" s="76">
        <v>1</v>
      </c>
      <c r="V30" s="76">
        <v>-2</v>
      </c>
      <c r="W30" s="76">
        <v>-1</v>
      </c>
      <c r="X30" s="76">
        <v>2</v>
      </c>
      <c r="Y30" s="76">
        <v>-1</v>
      </c>
      <c r="Z30" s="76">
        <v>3</v>
      </c>
      <c r="AA30" s="63">
        <v>5</v>
      </c>
    </row>
    <row r="31" spans="1:27" ht="12.75" customHeight="1" x14ac:dyDescent="0.3">
      <c r="A31" s="13"/>
      <c r="B31" s="13"/>
      <c r="C31" s="13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62" t="s">
        <v>53</v>
      </c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74" t="s">
        <v>53</v>
      </c>
    </row>
    <row r="32" spans="1:27" ht="12.75" customHeight="1" x14ac:dyDescent="0.3">
      <c r="A32" s="81" t="s">
        <v>63</v>
      </c>
      <c r="B32" s="81"/>
      <c r="C32" s="76">
        <f>C30+C28+C14</f>
        <v>-313</v>
      </c>
      <c r="D32" s="76">
        <f t="shared" ref="D32:AA32" si="4">D30+D28+D14</f>
        <v>-315</v>
      </c>
      <c r="E32" s="76">
        <f t="shared" si="4"/>
        <v>-406</v>
      </c>
      <c r="F32" s="76">
        <f t="shared" si="4"/>
        <v>-440</v>
      </c>
      <c r="G32" s="76">
        <f t="shared" si="4"/>
        <v>-457</v>
      </c>
      <c r="H32" s="76">
        <f t="shared" si="4"/>
        <v>-447</v>
      </c>
      <c r="I32" s="76">
        <f t="shared" si="4"/>
        <v>-420</v>
      </c>
      <c r="J32" s="76">
        <f t="shared" si="4"/>
        <v>-452</v>
      </c>
      <c r="K32" s="76">
        <f t="shared" si="4"/>
        <v>-467</v>
      </c>
      <c r="L32" s="63">
        <f t="shared" si="4"/>
        <v>-506</v>
      </c>
      <c r="M32" s="76">
        <f t="shared" si="4"/>
        <v>-514</v>
      </c>
      <c r="N32" s="76">
        <f t="shared" si="4"/>
        <v>-556</v>
      </c>
      <c r="O32" s="76">
        <f t="shared" si="4"/>
        <v>-542</v>
      </c>
      <c r="P32" s="76">
        <f t="shared" si="4"/>
        <v>-563</v>
      </c>
      <c r="Q32" s="76">
        <f t="shared" si="4"/>
        <v>-572</v>
      </c>
      <c r="R32" s="76">
        <f t="shared" si="4"/>
        <v>-569</v>
      </c>
      <c r="S32" s="76">
        <f t="shared" si="4"/>
        <v>-589</v>
      </c>
      <c r="T32" s="76">
        <f t="shared" si="4"/>
        <v>-577</v>
      </c>
      <c r="U32" s="76">
        <f t="shared" si="4"/>
        <v>-594</v>
      </c>
      <c r="V32" s="76">
        <f t="shared" si="4"/>
        <v>-608</v>
      </c>
      <c r="W32" s="76">
        <f t="shared" si="4"/>
        <v>-609</v>
      </c>
      <c r="X32" s="76">
        <f t="shared" si="4"/>
        <v>-589</v>
      </c>
      <c r="Y32" s="76">
        <f t="shared" si="4"/>
        <v>-611</v>
      </c>
      <c r="Z32" s="76">
        <f t="shared" si="4"/>
        <v>-612</v>
      </c>
      <c r="AA32" s="63">
        <f t="shared" si="4"/>
        <v>-618</v>
      </c>
    </row>
    <row r="33" spans="1:27" ht="12.75" customHeight="1" x14ac:dyDescent="0.3">
      <c r="A33" s="25"/>
      <c r="B33" s="25"/>
      <c r="C33" s="13" t="s">
        <v>53</v>
      </c>
      <c r="D33" s="13" t="s">
        <v>53</v>
      </c>
      <c r="E33" s="13" t="s">
        <v>53</v>
      </c>
      <c r="F33" s="13" t="s">
        <v>53</v>
      </c>
      <c r="G33" s="13" t="s">
        <v>53</v>
      </c>
      <c r="H33" s="13" t="s">
        <v>53</v>
      </c>
      <c r="I33" s="13" t="s">
        <v>53</v>
      </c>
      <c r="J33" s="13" t="s">
        <v>53</v>
      </c>
      <c r="K33" s="13" t="s">
        <v>53</v>
      </c>
      <c r="L33" s="62" t="s">
        <v>53</v>
      </c>
      <c r="M33" s="13" t="s">
        <v>53</v>
      </c>
      <c r="N33" s="13" t="s">
        <v>53</v>
      </c>
      <c r="O33" s="13" t="s">
        <v>53</v>
      </c>
      <c r="P33" s="13" t="s">
        <v>53</v>
      </c>
      <c r="Q33" s="13" t="s">
        <v>53</v>
      </c>
      <c r="R33" s="13" t="s">
        <v>53</v>
      </c>
      <c r="S33" s="13" t="s">
        <v>53</v>
      </c>
      <c r="T33" s="13" t="s">
        <v>53</v>
      </c>
      <c r="U33" s="13" t="s">
        <v>53</v>
      </c>
      <c r="V33" s="13" t="s">
        <v>53</v>
      </c>
      <c r="W33" s="13" t="s">
        <v>53</v>
      </c>
      <c r="X33" s="13" t="s">
        <v>53</v>
      </c>
      <c r="Y33" s="13" t="s">
        <v>53</v>
      </c>
      <c r="Z33" s="13" t="s">
        <v>53</v>
      </c>
      <c r="AA33" s="74" t="s">
        <v>53</v>
      </c>
    </row>
    <row r="34" spans="1:27" ht="12.75" customHeight="1" x14ac:dyDescent="0.3">
      <c r="A34" s="81" t="s">
        <v>64</v>
      </c>
      <c r="B34" s="81"/>
      <c r="C34" s="76">
        <v>134967</v>
      </c>
      <c r="D34" s="76">
        <v>134652</v>
      </c>
      <c r="E34" s="76">
        <v>134246</v>
      </c>
      <c r="F34" s="76">
        <v>133806</v>
      </c>
      <c r="G34" s="76">
        <v>133349</v>
      </c>
      <c r="H34" s="76">
        <v>132902</v>
      </c>
      <c r="I34" s="76">
        <v>132482</v>
      </c>
      <c r="J34" s="76">
        <v>132030</v>
      </c>
      <c r="K34" s="76">
        <v>131563</v>
      </c>
      <c r="L34" s="63">
        <v>131057</v>
      </c>
      <c r="M34" s="76">
        <v>130543</v>
      </c>
      <c r="N34" s="76">
        <v>129987</v>
      </c>
      <c r="O34" s="76">
        <v>129445</v>
      </c>
      <c r="P34" s="76">
        <v>128882</v>
      </c>
      <c r="Q34" s="76">
        <v>128310</v>
      </c>
      <c r="R34" s="76">
        <v>127741</v>
      </c>
      <c r="S34" s="76">
        <v>127152</v>
      </c>
      <c r="T34" s="76">
        <v>126575</v>
      </c>
      <c r="U34" s="76">
        <v>125981</v>
      </c>
      <c r="V34" s="76">
        <v>125373</v>
      </c>
      <c r="W34" s="76">
        <v>124764</v>
      </c>
      <c r="X34" s="76">
        <v>124175</v>
      </c>
      <c r="Y34" s="76">
        <v>123564</v>
      </c>
      <c r="Z34" s="76">
        <v>122952</v>
      </c>
      <c r="AA34" s="63">
        <v>122334</v>
      </c>
    </row>
    <row r="35" spans="1:27" ht="12.75" customHeight="1" x14ac:dyDescent="0.3">
      <c r="A35" s="6"/>
      <c r="B35" s="6"/>
      <c r="C35" s="76"/>
      <c r="D35" s="76"/>
      <c r="E35" s="76"/>
      <c r="F35" s="76"/>
      <c r="G35" s="76"/>
      <c r="H35" s="76"/>
      <c r="I35" s="76"/>
      <c r="J35" s="76"/>
      <c r="K35" s="76"/>
      <c r="L35" s="63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3"/>
    </row>
    <row r="36" spans="1:27" ht="12.75" customHeight="1" x14ac:dyDescent="0.3">
      <c r="A36" s="16" t="s">
        <v>85</v>
      </c>
      <c r="B36" s="23"/>
      <c r="C36" s="38">
        <f t="shared" ref="C36:AA36" si="5">(C34-C10)/C10</f>
        <v>-2.3137196924896512E-3</v>
      </c>
      <c r="D36" s="38">
        <f t="shared" si="5"/>
        <v>-2.3339038431616616E-3</v>
      </c>
      <c r="E36" s="38">
        <f t="shared" si="5"/>
        <v>-3.0151798710750678E-3</v>
      </c>
      <c r="F36" s="38">
        <f t="shared" si="5"/>
        <v>-3.277565067115594E-3</v>
      </c>
      <c r="G36" s="38">
        <f t="shared" si="5"/>
        <v>-3.4153924338221008E-3</v>
      </c>
      <c r="H36" s="38">
        <f t="shared" si="5"/>
        <v>-3.3521061275300153E-3</v>
      </c>
      <c r="I36" s="38">
        <f t="shared" si="5"/>
        <v>-3.1602233224481196E-3</v>
      </c>
      <c r="J36" s="38">
        <f t="shared" si="5"/>
        <v>-3.4117842423876453E-3</v>
      </c>
      <c r="K36" s="38">
        <f t="shared" si="5"/>
        <v>-3.5370749072180566E-3</v>
      </c>
      <c r="L36" s="39">
        <f t="shared" si="5"/>
        <v>-3.846066143216558E-3</v>
      </c>
      <c r="M36" s="38">
        <f t="shared" si="5"/>
        <v>-3.9219576214929381E-3</v>
      </c>
      <c r="N36" s="38">
        <f t="shared" si="5"/>
        <v>-4.2591330059827031E-3</v>
      </c>
      <c r="O36" s="38">
        <f t="shared" si="5"/>
        <v>-4.1696477340041694E-3</v>
      </c>
      <c r="P36" s="38">
        <f t="shared" si="5"/>
        <v>-4.3493375564911734E-3</v>
      </c>
      <c r="Q36" s="38">
        <f t="shared" si="5"/>
        <v>-4.4381682469235425E-3</v>
      </c>
      <c r="R36" s="38">
        <f t="shared" si="5"/>
        <v>-4.4345725196789027E-3</v>
      </c>
      <c r="S36" s="38">
        <f t="shared" si="5"/>
        <v>-4.6108923524945007E-3</v>
      </c>
      <c r="T36" s="38">
        <f t="shared" si="5"/>
        <v>-4.5378759280231534E-3</v>
      </c>
      <c r="U36" s="38">
        <f t="shared" si="5"/>
        <v>-4.6928698400158005E-3</v>
      </c>
      <c r="V36" s="38">
        <f t="shared" si="5"/>
        <v>-4.8261245743405753E-3</v>
      </c>
      <c r="W36" s="38">
        <f t="shared" si="5"/>
        <v>-4.8575052044698619E-3</v>
      </c>
      <c r="X36" s="38">
        <f t="shared" si="5"/>
        <v>-4.7209130839024078E-3</v>
      </c>
      <c r="Y36" s="38">
        <f t="shared" si="5"/>
        <v>-4.9204751358969193E-3</v>
      </c>
      <c r="Z36" s="38">
        <f t="shared" si="5"/>
        <v>-4.952898902592988E-3</v>
      </c>
      <c r="AA36" s="39">
        <f t="shared" si="5"/>
        <v>-5.0263517470232289E-3</v>
      </c>
    </row>
    <row r="37" spans="1:27" ht="15.75" customHeight="1" x14ac:dyDescent="0.3">
      <c r="A37" s="2" t="s">
        <v>86</v>
      </c>
      <c r="B37" s="24"/>
      <c r="C37" s="75">
        <f t="shared" ref="C37:AA37" si="6">(C34-$C10)/$C10</f>
        <v>-2.3137196924896512E-3</v>
      </c>
      <c r="D37" s="75">
        <f t="shared" si="6"/>
        <v>-4.6422235363690126E-3</v>
      </c>
      <c r="E37" s="75">
        <f t="shared" si="6"/>
        <v>-7.6434062684801896E-3</v>
      </c>
      <c r="F37" s="75">
        <f t="shared" si="6"/>
        <v>-1.089591957421644E-2</v>
      </c>
      <c r="G37" s="75">
        <f t="shared" si="6"/>
        <v>-1.4274098166765227E-2</v>
      </c>
      <c r="H37" s="75">
        <f t="shared" si="6"/>
        <v>-1.7578356002365465E-2</v>
      </c>
      <c r="I37" s="75">
        <f t="shared" si="6"/>
        <v>-2.0683027794204611E-2</v>
      </c>
      <c r="J37" s="75">
        <f t="shared" si="6"/>
        <v>-2.4024246008279126E-2</v>
      </c>
      <c r="K37" s="75">
        <f t="shared" si="6"/>
        <v>-2.7476345357776464E-2</v>
      </c>
      <c r="L37" s="77">
        <f t="shared" si="6"/>
        <v>-3.1216735659373152E-2</v>
      </c>
      <c r="M37" s="75">
        <f t="shared" si="6"/>
        <v>-3.5016262566528684E-2</v>
      </c>
      <c r="N37" s="75">
        <f t="shared" si="6"/>
        <v>-3.9126256652868126E-2</v>
      </c>
      <c r="O37" s="75">
        <f t="shared" si="6"/>
        <v>-4.3132761679479596E-2</v>
      </c>
      <c r="P37" s="75">
        <f t="shared" si="6"/>
        <v>-4.729450029568303E-2</v>
      </c>
      <c r="Q37" s="75">
        <f t="shared" si="6"/>
        <v>-5.1522767593140152E-2</v>
      </c>
      <c r="R37" s="75">
        <f t="shared" si="6"/>
        <v>-5.5728858663512716E-2</v>
      </c>
      <c r="S37" s="75">
        <f t="shared" si="6"/>
        <v>-6.0082791247782374E-2</v>
      </c>
      <c r="T37" s="75">
        <f t="shared" si="6"/>
        <v>-6.4348018923713779E-2</v>
      </c>
      <c r="U37" s="75">
        <f t="shared" si="6"/>
        <v>-6.8738911886457713E-2</v>
      </c>
      <c r="V37" s="75">
        <f t="shared" si="6"/>
        <v>-7.3233293908929631E-2</v>
      </c>
      <c r="W37" s="75">
        <f t="shared" si="6"/>
        <v>-7.7735068007096397E-2</v>
      </c>
      <c r="X37" s="75">
        <f t="shared" si="6"/>
        <v>-8.2089000591366049E-2</v>
      </c>
      <c r="Y37" s="75">
        <f t="shared" si="6"/>
        <v>-8.6605558840922525E-2</v>
      </c>
      <c r="Z37" s="75">
        <f t="shared" si="6"/>
        <v>-9.1129509166173864E-2</v>
      </c>
      <c r="AA37" s="77">
        <f t="shared" si="6"/>
        <v>-9.5697811945594319E-2</v>
      </c>
    </row>
    <row r="38" spans="1:27" ht="12.75" customHeight="1" x14ac:dyDescent="0.3">
      <c r="A38" s="16"/>
      <c r="B38" s="16"/>
      <c r="C38" s="3"/>
      <c r="D38" s="17"/>
      <c r="E38" s="16"/>
      <c r="F38" s="16"/>
      <c r="G38" s="16"/>
      <c r="H38" s="16"/>
      <c r="I38" s="16"/>
      <c r="J38" s="16"/>
      <c r="K38" s="16"/>
      <c r="L38" s="4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</row>
    <row r="39" spans="1:27" ht="12.75" customHeight="1" x14ac:dyDescent="0.3">
      <c r="A39" s="16"/>
      <c r="B39" s="16"/>
      <c r="C39" s="3"/>
      <c r="D39" s="17"/>
      <c r="E39" s="16"/>
      <c r="F39" s="16"/>
      <c r="G39" s="16"/>
      <c r="H39" s="16"/>
      <c r="I39" s="16"/>
      <c r="J39" s="16"/>
      <c r="K39" s="16"/>
      <c r="L39" s="78" t="s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78" t="s">
        <v>1</v>
      </c>
    </row>
    <row r="40" spans="1:27" ht="13.5" customHeight="1" x14ac:dyDescent="0.3">
      <c r="A40" s="80" t="s">
        <v>96</v>
      </c>
      <c r="B40" s="80"/>
      <c r="C40" s="80"/>
      <c r="D40" s="8"/>
      <c r="E40" s="2"/>
      <c r="F40" s="2"/>
      <c r="G40" s="2"/>
      <c r="H40" s="2"/>
      <c r="I40" s="2"/>
      <c r="J40" s="2"/>
      <c r="K40" s="2"/>
      <c r="L40" s="7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9"/>
    </row>
    <row r="41" spans="1:27" ht="13.5" customHeight="1" x14ac:dyDescent="0.3">
      <c r="A41" s="16"/>
      <c r="B41" s="16"/>
      <c r="C41" s="58" t="s">
        <v>2</v>
      </c>
      <c r="D41" s="58" t="s">
        <v>3</v>
      </c>
      <c r="E41" s="58" t="s">
        <v>4</v>
      </c>
      <c r="F41" s="58" t="s">
        <v>5</v>
      </c>
      <c r="G41" s="58" t="s">
        <v>6</v>
      </c>
      <c r="H41" s="58" t="s">
        <v>7</v>
      </c>
      <c r="I41" s="58" t="s">
        <v>8</v>
      </c>
      <c r="J41" s="58" t="s">
        <v>9</v>
      </c>
      <c r="K41" s="58" t="s">
        <v>10</v>
      </c>
      <c r="L41" s="61" t="s">
        <v>11</v>
      </c>
      <c r="M41" s="58" t="s">
        <v>12</v>
      </c>
      <c r="N41" s="58" t="s">
        <v>13</v>
      </c>
      <c r="O41" s="58" t="s">
        <v>14</v>
      </c>
      <c r="P41" s="58" t="s">
        <v>15</v>
      </c>
      <c r="Q41" s="58" t="s">
        <v>16</v>
      </c>
      <c r="R41" s="58" t="s">
        <v>17</v>
      </c>
      <c r="S41" s="58" t="s">
        <v>18</v>
      </c>
      <c r="T41" s="58" t="s">
        <v>19</v>
      </c>
      <c r="U41" s="58" t="s">
        <v>20</v>
      </c>
      <c r="V41" s="58" t="s">
        <v>21</v>
      </c>
      <c r="W41" s="58" t="s">
        <v>22</v>
      </c>
      <c r="X41" s="58" t="s">
        <v>23</v>
      </c>
      <c r="Y41" s="58" t="s">
        <v>24</v>
      </c>
      <c r="Z41" s="58" t="s">
        <v>25</v>
      </c>
      <c r="AA41" s="61" t="s">
        <v>26</v>
      </c>
    </row>
    <row r="42" spans="1:27" ht="13.5" customHeight="1" x14ac:dyDescent="0.3">
      <c r="A42" s="16"/>
      <c r="B42" s="16"/>
      <c r="C42" s="58" t="s">
        <v>28</v>
      </c>
      <c r="D42" s="58" t="s">
        <v>29</v>
      </c>
      <c r="E42" s="58" t="s">
        <v>30</v>
      </c>
      <c r="F42" s="58" t="s">
        <v>31</v>
      </c>
      <c r="G42" s="58" t="s">
        <v>32</v>
      </c>
      <c r="H42" s="58" t="s">
        <v>33</v>
      </c>
      <c r="I42" s="58" t="s">
        <v>34</v>
      </c>
      <c r="J42" s="58" t="s">
        <v>35</v>
      </c>
      <c r="K42" s="58" t="s">
        <v>36</v>
      </c>
      <c r="L42" s="61" t="s">
        <v>37</v>
      </c>
      <c r="M42" s="58" t="s">
        <v>38</v>
      </c>
      <c r="N42" s="58" t="s">
        <v>39</v>
      </c>
      <c r="O42" s="58" t="s">
        <v>40</v>
      </c>
      <c r="P42" s="58" t="s">
        <v>41</v>
      </c>
      <c r="Q42" s="58" t="s">
        <v>42</v>
      </c>
      <c r="R42" s="58" t="s">
        <v>43</v>
      </c>
      <c r="S42" s="58" t="s">
        <v>44</v>
      </c>
      <c r="T42" s="58" t="s">
        <v>45</v>
      </c>
      <c r="U42" s="58" t="s">
        <v>46</v>
      </c>
      <c r="V42" s="58" t="s">
        <v>47</v>
      </c>
      <c r="W42" s="58" t="s">
        <v>48</v>
      </c>
      <c r="X42" s="58" t="s">
        <v>49</v>
      </c>
      <c r="Y42" s="58" t="s">
        <v>50</v>
      </c>
      <c r="Z42" s="58" t="s">
        <v>51</v>
      </c>
      <c r="AA42" s="61" t="s">
        <v>52</v>
      </c>
    </row>
    <row r="43" spans="1:27" ht="12.75" customHeight="1" x14ac:dyDescent="0.3">
      <c r="A43" s="81"/>
      <c r="B43" s="81"/>
      <c r="C43" s="13" t="s">
        <v>53</v>
      </c>
      <c r="D43" s="13" t="s">
        <v>53</v>
      </c>
      <c r="E43" s="13" t="s">
        <v>53</v>
      </c>
      <c r="F43" s="13" t="s">
        <v>53</v>
      </c>
      <c r="G43" s="13" t="s">
        <v>53</v>
      </c>
      <c r="H43" s="13" t="s">
        <v>53</v>
      </c>
      <c r="I43" s="13" t="s">
        <v>53</v>
      </c>
      <c r="J43" s="13" t="s">
        <v>53</v>
      </c>
      <c r="K43" s="13" t="s">
        <v>53</v>
      </c>
      <c r="L43" s="62" t="s">
        <v>53</v>
      </c>
      <c r="M43" s="13" t="s">
        <v>53</v>
      </c>
      <c r="N43" s="13" t="s">
        <v>53</v>
      </c>
      <c r="O43" s="13" t="s">
        <v>53</v>
      </c>
      <c r="P43" s="13" t="s">
        <v>53</v>
      </c>
      <c r="Q43" s="13" t="s">
        <v>53</v>
      </c>
      <c r="R43" s="13" t="s">
        <v>53</v>
      </c>
      <c r="S43" s="13" t="s">
        <v>53</v>
      </c>
      <c r="T43" s="13" t="s">
        <v>53</v>
      </c>
      <c r="U43" s="13" t="s">
        <v>53</v>
      </c>
      <c r="V43" s="13" t="s">
        <v>53</v>
      </c>
      <c r="W43" s="13" t="s">
        <v>53</v>
      </c>
      <c r="X43" s="13" t="s">
        <v>53</v>
      </c>
      <c r="Y43" s="13" t="s">
        <v>53</v>
      </c>
      <c r="Z43" s="13" t="s">
        <v>53</v>
      </c>
      <c r="AA43" s="62" t="s">
        <v>53</v>
      </c>
    </row>
    <row r="44" spans="1:27" ht="12.75" customHeight="1" x14ac:dyDescent="0.3">
      <c r="A44" s="81" t="s">
        <v>65</v>
      </c>
      <c r="B44" s="81"/>
      <c r="C44" s="3">
        <v>1.5195752881</v>
      </c>
      <c r="D44" s="3">
        <v>1.536541803</v>
      </c>
      <c r="E44" s="3">
        <v>1.5387502354</v>
      </c>
      <c r="F44" s="3">
        <v>1.5308139066999999</v>
      </c>
      <c r="G44" s="3">
        <v>1.5326635044000001</v>
      </c>
      <c r="H44" s="3">
        <v>1.5299091414999999</v>
      </c>
      <c r="I44" s="3">
        <v>1.5381824307</v>
      </c>
      <c r="J44" s="3">
        <v>1.5424264529</v>
      </c>
      <c r="K44" s="3">
        <v>1.5496482723</v>
      </c>
      <c r="L44" s="4">
        <v>1.5535645484</v>
      </c>
      <c r="M44" s="3">
        <v>1.5584142108000001</v>
      </c>
      <c r="N44" s="3">
        <v>1.5668265485999999</v>
      </c>
      <c r="O44" s="3">
        <v>1.5814378706000001</v>
      </c>
      <c r="P44" s="3">
        <v>1.5840386372999999</v>
      </c>
      <c r="Q44" s="3">
        <v>1.5962217579</v>
      </c>
      <c r="R44" s="3">
        <v>1.6002099540000001</v>
      </c>
      <c r="S44" s="3">
        <v>1.6038527923000001</v>
      </c>
      <c r="T44" s="3">
        <v>1.6126838234</v>
      </c>
      <c r="U44" s="3">
        <v>1.6147894642</v>
      </c>
      <c r="V44" s="3">
        <v>1.6230317919999999</v>
      </c>
      <c r="W44" s="3">
        <v>1.6278660478</v>
      </c>
      <c r="X44" s="3">
        <v>1.6292568151</v>
      </c>
      <c r="Y44" s="3">
        <v>1.6408599134999999</v>
      </c>
      <c r="Z44" s="3">
        <v>1.6363501707000001</v>
      </c>
      <c r="AA44" s="4">
        <v>1.6398535982</v>
      </c>
    </row>
    <row r="45" spans="1:27" ht="12.75" customHeight="1" x14ac:dyDescent="0.3">
      <c r="A45" s="6"/>
      <c r="B45" s="6"/>
      <c r="C45" s="13"/>
      <c r="D45" s="13"/>
      <c r="E45" s="13"/>
      <c r="F45" s="13"/>
      <c r="G45" s="13"/>
      <c r="H45" s="13"/>
      <c r="I45" s="13"/>
      <c r="J45" s="13"/>
      <c r="K45" s="13"/>
      <c r="L45" s="6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2"/>
    </row>
    <row r="46" spans="1:27" ht="12.75" customHeight="1" x14ac:dyDescent="0.3">
      <c r="A46" s="6" t="s">
        <v>87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6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64"/>
    </row>
    <row r="47" spans="1:27" ht="12.75" customHeight="1" x14ac:dyDescent="0.3">
      <c r="A47" s="6" t="s">
        <v>88</v>
      </c>
      <c r="B47" s="25"/>
      <c r="C47" s="11">
        <v>76.859361017279795</v>
      </c>
      <c r="D47" s="11">
        <v>76.921238069671105</v>
      </c>
      <c r="E47" s="11">
        <v>76.881186465605694</v>
      </c>
      <c r="F47" s="11">
        <v>76.966785186409297</v>
      </c>
      <c r="G47" s="11">
        <v>77.183913927554499</v>
      </c>
      <c r="H47" s="11">
        <v>77.464824200619802</v>
      </c>
      <c r="I47" s="11">
        <v>77.748735407000893</v>
      </c>
      <c r="J47" s="11">
        <v>77.768523799321102</v>
      </c>
      <c r="K47" s="11">
        <v>78.017236569746103</v>
      </c>
      <c r="L47" s="64">
        <v>77.870952281453796</v>
      </c>
      <c r="M47" s="11">
        <v>78.093589864397401</v>
      </c>
      <c r="N47" s="11">
        <v>78.0044579246251</v>
      </c>
      <c r="O47" s="11">
        <v>78.177285153642003</v>
      </c>
      <c r="P47" s="11">
        <v>78.483128182899904</v>
      </c>
      <c r="Q47" s="11">
        <v>78.607662272077405</v>
      </c>
      <c r="R47" s="11">
        <v>78.683109579968601</v>
      </c>
      <c r="S47" s="11">
        <v>78.787048490117698</v>
      </c>
      <c r="T47" s="11">
        <v>78.995634096375895</v>
      </c>
      <c r="U47" s="11">
        <v>79.074342105417799</v>
      </c>
      <c r="V47" s="11">
        <v>79.109275768413497</v>
      </c>
      <c r="W47" s="11">
        <v>79.171100223615298</v>
      </c>
      <c r="X47" s="11">
        <v>79.291553330546904</v>
      </c>
      <c r="Y47" s="11">
        <v>79.457394947634</v>
      </c>
      <c r="Z47" s="11">
        <v>79.499035740241496</v>
      </c>
      <c r="AA47" s="64">
        <v>79.741882774972595</v>
      </c>
    </row>
    <row r="48" spans="1:27" ht="12.75" customHeight="1" x14ac:dyDescent="0.3">
      <c r="A48" s="6" t="s">
        <v>89</v>
      </c>
      <c r="B48" s="25"/>
      <c r="C48" s="11">
        <v>81.491743505081999</v>
      </c>
      <c r="D48" s="11">
        <v>81.087935467270697</v>
      </c>
      <c r="E48" s="11">
        <v>81.002090901293698</v>
      </c>
      <c r="F48" s="11">
        <v>80.9925835923233</v>
      </c>
      <c r="G48" s="11">
        <v>81.327289064260896</v>
      </c>
      <c r="H48" s="11">
        <v>81.437779618833602</v>
      </c>
      <c r="I48" s="11">
        <v>81.690042485521602</v>
      </c>
      <c r="J48" s="11">
        <v>81.596137811996698</v>
      </c>
      <c r="K48" s="11">
        <v>81.652030589341393</v>
      </c>
      <c r="L48" s="64">
        <v>81.627059028995305</v>
      </c>
      <c r="M48" s="11">
        <v>81.904233185701699</v>
      </c>
      <c r="N48" s="11">
        <v>81.907862139750904</v>
      </c>
      <c r="O48" s="11">
        <v>81.8828682775831</v>
      </c>
      <c r="P48" s="11">
        <v>81.953233642867602</v>
      </c>
      <c r="Q48" s="11">
        <v>82.227886597744302</v>
      </c>
      <c r="R48" s="11">
        <v>82.313247642079403</v>
      </c>
      <c r="S48" s="11">
        <v>82.334552969280907</v>
      </c>
      <c r="T48" s="11">
        <v>82.406196890245496</v>
      </c>
      <c r="U48" s="11">
        <v>82.473582561503093</v>
      </c>
      <c r="V48" s="11">
        <v>82.552265986275501</v>
      </c>
      <c r="W48" s="11">
        <v>82.684989819686606</v>
      </c>
      <c r="X48" s="11">
        <v>82.781862990213497</v>
      </c>
      <c r="Y48" s="11">
        <v>82.790575543427394</v>
      </c>
      <c r="Z48" s="11">
        <v>82.934150251951905</v>
      </c>
      <c r="AA48" s="64">
        <v>83.025996323581793</v>
      </c>
    </row>
    <row r="49" spans="1:27" ht="13.5" customHeight="1" x14ac:dyDescent="0.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65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5"/>
    </row>
    <row r="50" spans="1:27" ht="12.75" customHeight="1" x14ac:dyDescent="0.3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66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66"/>
    </row>
    <row r="51" spans="1:27" ht="12.75" customHeight="1" x14ac:dyDescent="0.3">
      <c r="A51" s="6"/>
      <c r="B51" s="25"/>
      <c r="C51" s="19"/>
      <c r="D51" s="19"/>
      <c r="E51" s="19"/>
      <c r="F51" s="19"/>
      <c r="G51" s="19"/>
      <c r="H51" s="19"/>
      <c r="I51" s="19"/>
      <c r="J51" s="19"/>
      <c r="K51" s="19"/>
      <c r="L51" s="78" t="s">
        <v>0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78" t="s">
        <v>1</v>
      </c>
    </row>
    <row r="52" spans="1:27" ht="13.5" customHeight="1" x14ac:dyDescent="0.3">
      <c r="A52" s="5" t="s">
        <v>95</v>
      </c>
      <c r="B52" s="21"/>
      <c r="C52" s="82"/>
      <c r="D52" s="82"/>
      <c r="E52" s="82"/>
      <c r="F52" s="82"/>
      <c r="G52" s="82"/>
      <c r="H52" s="82"/>
      <c r="I52" s="21"/>
      <c r="J52" s="21"/>
      <c r="K52" s="21"/>
      <c r="L52" s="79"/>
      <c r="M52" s="21"/>
      <c r="N52" s="7"/>
      <c r="O52" s="21"/>
      <c r="P52" s="21"/>
      <c r="Q52" s="21"/>
      <c r="R52" s="21"/>
      <c r="S52" s="21"/>
      <c r="T52" s="21"/>
      <c r="U52" s="21"/>
      <c r="V52" s="21"/>
      <c r="W52" s="21"/>
      <c r="X52" s="7"/>
      <c r="Y52" s="21"/>
      <c r="Z52" s="21"/>
      <c r="AA52" s="79"/>
    </row>
    <row r="53" spans="1:27" ht="12.75" customHeight="1" x14ac:dyDescent="0.3">
      <c r="A53" s="25"/>
      <c r="B53" s="25"/>
      <c r="C53" s="28"/>
      <c r="D53" s="28"/>
      <c r="E53" s="28"/>
      <c r="F53" s="28"/>
      <c r="G53" s="28"/>
      <c r="H53" s="28"/>
      <c r="I53" s="25"/>
      <c r="J53" s="25"/>
      <c r="K53" s="25"/>
      <c r="L53" s="67"/>
      <c r="M53" s="25"/>
      <c r="N53" s="28"/>
      <c r="O53" s="25"/>
      <c r="P53" s="25"/>
      <c r="Q53" s="25"/>
      <c r="R53" s="25"/>
      <c r="S53" s="25"/>
      <c r="T53" s="25"/>
      <c r="U53" s="25"/>
      <c r="V53" s="25"/>
      <c r="W53" s="25"/>
      <c r="X53" s="28"/>
      <c r="Y53" s="25"/>
      <c r="Z53" s="25"/>
      <c r="AA53" s="67"/>
    </row>
    <row r="54" spans="1:27" ht="12.75" customHeight="1" x14ac:dyDescent="0.3">
      <c r="A54" s="12" t="s">
        <v>66</v>
      </c>
      <c r="B54" s="58" t="s">
        <v>2</v>
      </c>
      <c r="C54" s="58" t="s">
        <v>3</v>
      </c>
      <c r="D54" s="58" t="s">
        <v>4</v>
      </c>
      <c r="E54" s="58" t="s">
        <v>5</v>
      </c>
      <c r="F54" s="58" t="s">
        <v>6</v>
      </c>
      <c r="G54" s="58" t="s">
        <v>7</v>
      </c>
      <c r="H54" s="58" t="s">
        <v>8</v>
      </c>
      <c r="I54" s="58" t="s">
        <v>9</v>
      </c>
      <c r="J54" s="58" t="s">
        <v>10</v>
      </c>
      <c r="K54" s="58" t="s">
        <v>11</v>
      </c>
      <c r="L54" s="61" t="s">
        <v>12</v>
      </c>
      <c r="M54" s="58" t="s">
        <v>13</v>
      </c>
      <c r="N54" s="58" t="s">
        <v>14</v>
      </c>
      <c r="O54" s="58" t="s">
        <v>15</v>
      </c>
      <c r="P54" s="58" t="s">
        <v>16</v>
      </c>
      <c r="Q54" s="58" t="s">
        <v>17</v>
      </c>
      <c r="R54" s="58" t="s">
        <v>18</v>
      </c>
      <c r="S54" s="58" t="s">
        <v>19</v>
      </c>
      <c r="T54" s="58" t="s">
        <v>20</v>
      </c>
      <c r="U54" s="58" t="s">
        <v>21</v>
      </c>
      <c r="V54" s="58" t="s">
        <v>22</v>
      </c>
      <c r="W54" s="58" t="s">
        <v>23</v>
      </c>
      <c r="X54" s="58" t="s">
        <v>24</v>
      </c>
      <c r="Y54" s="58" t="s">
        <v>25</v>
      </c>
      <c r="Z54" s="58" t="s">
        <v>26</v>
      </c>
      <c r="AA54" s="61" t="s">
        <v>27</v>
      </c>
    </row>
    <row r="55" spans="1:27" ht="12.75" customHeight="1" x14ac:dyDescent="0.3">
      <c r="A55" s="13" t="s">
        <v>53</v>
      </c>
      <c r="B55" s="13" t="s">
        <v>53</v>
      </c>
      <c r="C55" s="13" t="s">
        <v>53</v>
      </c>
      <c r="D55" s="13" t="s">
        <v>53</v>
      </c>
      <c r="E55" s="13" t="s">
        <v>53</v>
      </c>
      <c r="F55" s="13" t="s">
        <v>53</v>
      </c>
      <c r="G55" s="13" t="s">
        <v>53</v>
      </c>
      <c r="H55" s="13" t="s">
        <v>53</v>
      </c>
      <c r="I55" s="13" t="s">
        <v>53</v>
      </c>
      <c r="J55" s="13" t="s">
        <v>53</v>
      </c>
      <c r="K55" s="13" t="s">
        <v>53</v>
      </c>
      <c r="L55" s="62" t="s">
        <v>53</v>
      </c>
      <c r="M55" s="13" t="s">
        <v>53</v>
      </c>
      <c r="N55" s="13" t="s">
        <v>53</v>
      </c>
      <c r="O55" s="13" t="s">
        <v>53</v>
      </c>
      <c r="P55" s="13" t="s">
        <v>53</v>
      </c>
      <c r="Q55" s="13" t="s">
        <v>53</v>
      </c>
      <c r="R55" s="13" t="s">
        <v>53</v>
      </c>
      <c r="S55" s="13" t="s">
        <v>53</v>
      </c>
      <c r="T55" s="13" t="s">
        <v>53</v>
      </c>
      <c r="U55" s="13" t="s">
        <v>53</v>
      </c>
      <c r="V55" s="13" t="s">
        <v>53</v>
      </c>
      <c r="W55" s="13" t="s">
        <v>53</v>
      </c>
      <c r="X55" s="13" t="s">
        <v>53</v>
      </c>
      <c r="Y55" s="13" t="s">
        <v>53</v>
      </c>
      <c r="Z55" s="13" t="s">
        <v>53</v>
      </c>
      <c r="AA55" s="74" t="s">
        <v>53</v>
      </c>
    </row>
    <row r="56" spans="1:27" ht="12.75" customHeight="1" x14ac:dyDescent="0.3">
      <c r="A56" s="51" t="s">
        <v>90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6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62"/>
    </row>
    <row r="57" spans="1:27" ht="12.75" customHeight="1" x14ac:dyDescent="0.3">
      <c r="A57" s="13" t="s">
        <v>67</v>
      </c>
      <c r="B57" s="76">
        <v>21320</v>
      </c>
      <c r="C57" s="76">
        <v>21160</v>
      </c>
      <c r="D57" s="76">
        <v>20964</v>
      </c>
      <c r="E57" s="76">
        <v>20718</v>
      </c>
      <c r="F57" s="76">
        <v>20425</v>
      </c>
      <c r="G57" s="76">
        <v>20174</v>
      </c>
      <c r="H57" s="76">
        <v>19846</v>
      </c>
      <c r="I57" s="76">
        <v>19667</v>
      </c>
      <c r="J57" s="76">
        <v>19339</v>
      </c>
      <c r="K57" s="76">
        <v>19087</v>
      </c>
      <c r="L57" s="63">
        <v>18952</v>
      </c>
      <c r="M57" s="76">
        <v>18785</v>
      </c>
      <c r="N57" s="76">
        <v>18633</v>
      </c>
      <c r="O57" s="76">
        <v>18478</v>
      </c>
      <c r="P57" s="76">
        <v>18409</v>
      </c>
      <c r="Q57" s="76">
        <v>18314</v>
      </c>
      <c r="R57" s="76">
        <v>18248</v>
      </c>
      <c r="S57" s="76">
        <v>18170</v>
      </c>
      <c r="T57" s="76">
        <v>18087</v>
      </c>
      <c r="U57" s="76">
        <v>18004</v>
      </c>
      <c r="V57" s="76">
        <v>17917</v>
      </c>
      <c r="W57" s="76">
        <v>17831</v>
      </c>
      <c r="X57" s="76">
        <v>17740</v>
      </c>
      <c r="Y57" s="76">
        <v>17652</v>
      </c>
      <c r="Z57" s="76">
        <v>17558</v>
      </c>
      <c r="AA57" s="63">
        <v>17466</v>
      </c>
    </row>
    <row r="58" spans="1:27" ht="12.75" customHeight="1" x14ac:dyDescent="0.3">
      <c r="A58" s="13" t="s">
        <v>68</v>
      </c>
      <c r="B58" s="76">
        <v>22788</v>
      </c>
      <c r="C58" s="76">
        <v>22511</v>
      </c>
      <c r="D58" s="76">
        <v>22426</v>
      </c>
      <c r="E58" s="76">
        <v>22170</v>
      </c>
      <c r="F58" s="76">
        <v>22010</v>
      </c>
      <c r="G58" s="76">
        <v>21781</v>
      </c>
      <c r="H58" s="76">
        <v>21552</v>
      </c>
      <c r="I58" s="76">
        <v>21223</v>
      </c>
      <c r="J58" s="76">
        <v>21120</v>
      </c>
      <c r="K58" s="76">
        <v>20902</v>
      </c>
      <c r="L58" s="63">
        <v>20602</v>
      </c>
      <c r="M58" s="76">
        <v>20409</v>
      </c>
      <c r="N58" s="76">
        <v>20293</v>
      </c>
      <c r="O58" s="76">
        <v>20175</v>
      </c>
      <c r="P58" s="76">
        <v>20039</v>
      </c>
      <c r="Q58" s="76">
        <v>19900</v>
      </c>
      <c r="R58" s="76">
        <v>19745</v>
      </c>
      <c r="S58" s="76">
        <v>19551</v>
      </c>
      <c r="T58" s="76">
        <v>19331</v>
      </c>
      <c r="U58" s="76">
        <v>19084</v>
      </c>
      <c r="V58" s="76">
        <v>18862</v>
      </c>
      <c r="W58" s="76">
        <v>18577</v>
      </c>
      <c r="X58" s="76">
        <v>18406</v>
      </c>
      <c r="Y58" s="76">
        <v>18120</v>
      </c>
      <c r="Z58" s="76">
        <v>17890</v>
      </c>
      <c r="AA58" s="63">
        <v>17759</v>
      </c>
    </row>
    <row r="59" spans="1:27" ht="12.75" customHeight="1" x14ac:dyDescent="0.3">
      <c r="A59" s="13" t="s">
        <v>69</v>
      </c>
      <c r="B59" s="76">
        <v>21206</v>
      </c>
      <c r="C59" s="76">
        <v>21073</v>
      </c>
      <c r="D59" s="76">
        <v>20917</v>
      </c>
      <c r="E59" s="76">
        <v>20957</v>
      </c>
      <c r="F59" s="76">
        <v>21159</v>
      </c>
      <c r="G59" s="76">
        <v>21335</v>
      </c>
      <c r="H59" s="76">
        <v>21512</v>
      </c>
      <c r="I59" s="76">
        <v>21621</v>
      </c>
      <c r="J59" s="76">
        <v>21650</v>
      </c>
      <c r="K59" s="76">
        <v>21687</v>
      </c>
      <c r="L59" s="63">
        <v>21773</v>
      </c>
      <c r="M59" s="76">
        <v>21787</v>
      </c>
      <c r="N59" s="76">
        <v>21691</v>
      </c>
      <c r="O59" s="76">
        <v>21562</v>
      </c>
      <c r="P59" s="76">
        <v>21356</v>
      </c>
      <c r="Q59" s="76">
        <v>21057</v>
      </c>
      <c r="R59" s="76">
        <v>20814</v>
      </c>
      <c r="S59" s="76">
        <v>20693</v>
      </c>
      <c r="T59" s="76">
        <v>20448</v>
      </c>
      <c r="U59" s="76">
        <v>20252</v>
      </c>
      <c r="V59" s="76">
        <v>20058</v>
      </c>
      <c r="W59" s="76">
        <v>19863</v>
      </c>
      <c r="X59" s="76">
        <v>19590</v>
      </c>
      <c r="Y59" s="76">
        <v>19506</v>
      </c>
      <c r="Z59" s="76">
        <v>19331</v>
      </c>
      <c r="AA59" s="63">
        <v>19089</v>
      </c>
    </row>
    <row r="60" spans="1:27" ht="12.75" customHeight="1" x14ac:dyDescent="0.3">
      <c r="A60" s="13" t="s">
        <v>70</v>
      </c>
      <c r="B60" s="76">
        <v>30453</v>
      </c>
      <c r="C60" s="76">
        <v>29988</v>
      </c>
      <c r="D60" s="76">
        <v>29541</v>
      </c>
      <c r="E60" s="76">
        <v>29079</v>
      </c>
      <c r="F60" s="76">
        <v>28273</v>
      </c>
      <c r="G60" s="76">
        <v>27469</v>
      </c>
      <c r="H60" s="76">
        <v>26664</v>
      </c>
      <c r="I60" s="76">
        <v>25979</v>
      </c>
      <c r="J60" s="76">
        <v>25380</v>
      </c>
      <c r="K60" s="76">
        <v>24778</v>
      </c>
      <c r="L60" s="63">
        <v>24153</v>
      </c>
      <c r="M60" s="76">
        <v>23511</v>
      </c>
      <c r="N60" s="76">
        <v>23002</v>
      </c>
      <c r="O60" s="76">
        <v>22537</v>
      </c>
      <c r="P60" s="76">
        <v>22194</v>
      </c>
      <c r="Q60" s="76">
        <v>22075</v>
      </c>
      <c r="R60" s="76">
        <v>21992</v>
      </c>
      <c r="S60" s="76">
        <v>21906</v>
      </c>
      <c r="T60" s="76">
        <v>21988</v>
      </c>
      <c r="U60" s="76">
        <v>22236</v>
      </c>
      <c r="V60" s="76">
        <v>22436</v>
      </c>
      <c r="W60" s="76">
        <v>22625</v>
      </c>
      <c r="X60" s="76">
        <v>22745</v>
      </c>
      <c r="Y60" s="76">
        <v>22781</v>
      </c>
      <c r="Z60" s="76">
        <v>22826</v>
      </c>
      <c r="AA60" s="63">
        <v>22921</v>
      </c>
    </row>
    <row r="61" spans="1:27" ht="12.75" customHeight="1" x14ac:dyDescent="0.3">
      <c r="A61" s="13" t="s">
        <v>71</v>
      </c>
      <c r="B61" s="76">
        <v>26532</v>
      </c>
      <c r="C61" s="76">
        <v>26888</v>
      </c>
      <c r="D61" s="76">
        <v>27185</v>
      </c>
      <c r="E61" s="76">
        <v>27445</v>
      </c>
      <c r="F61" s="76">
        <v>27393</v>
      </c>
      <c r="G61" s="76">
        <v>27520</v>
      </c>
      <c r="H61" s="76">
        <v>27856</v>
      </c>
      <c r="I61" s="76">
        <v>28241</v>
      </c>
      <c r="J61" s="76">
        <v>28531</v>
      </c>
      <c r="K61" s="76">
        <v>28879</v>
      </c>
      <c r="L61" s="63">
        <v>29093</v>
      </c>
      <c r="M61" s="76">
        <v>29336</v>
      </c>
      <c r="N61" s="76">
        <v>29463</v>
      </c>
      <c r="O61" s="76">
        <v>29512</v>
      </c>
      <c r="P61" s="76">
        <v>29465</v>
      </c>
      <c r="Q61" s="76">
        <v>29246</v>
      </c>
      <c r="R61" s="76">
        <v>28851</v>
      </c>
      <c r="S61" s="76">
        <v>28447</v>
      </c>
      <c r="T61" s="76">
        <v>28035</v>
      </c>
      <c r="U61" s="76">
        <v>27336</v>
      </c>
      <c r="V61" s="76">
        <v>26642</v>
      </c>
      <c r="W61" s="76">
        <v>25956</v>
      </c>
      <c r="X61" s="76">
        <v>25378</v>
      </c>
      <c r="Y61" s="76">
        <v>24885</v>
      </c>
      <c r="Z61" s="76">
        <v>24400</v>
      </c>
      <c r="AA61" s="63">
        <v>23897</v>
      </c>
    </row>
    <row r="62" spans="1:27" ht="12.75" customHeight="1" x14ac:dyDescent="0.3">
      <c r="A62" s="13" t="s">
        <v>72</v>
      </c>
      <c r="B62" s="76">
        <v>12981</v>
      </c>
      <c r="C62" s="76">
        <v>13347</v>
      </c>
      <c r="D62" s="76">
        <v>13619</v>
      </c>
      <c r="E62" s="76">
        <v>13877</v>
      </c>
      <c r="F62" s="76">
        <v>14546</v>
      </c>
      <c r="G62" s="76">
        <v>15070</v>
      </c>
      <c r="H62" s="76">
        <v>15472</v>
      </c>
      <c r="I62" s="76">
        <v>15751</v>
      </c>
      <c r="J62" s="76">
        <v>16010</v>
      </c>
      <c r="K62" s="76">
        <v>16230</v>
      </c>
      <c r="L62" s="63">
        <v>16484</v>
      </c>
      <c r="M62" s="76">
        <v>16715</v>
      </c>
      <c r="N62" s="76">
        <v>16905</v>
      </c>
      <c r="O62" s="76">
        <v>17181</v>
      </c>
      <c r="P62" s="76">
        <v>17419</v>
      </c>
      <c r="Q62" s="76">
        <v>17718</v>
      </c>
      <c r="R62" s="76">
        <v>18091</v>
      </c>
      <c r="S62" s="76">
        <v>18385</v>
      </c>
      <c r="T62" s="76">
        <v>18686</v>
      </c>
      <c r="U62" s="76">
        <v>19069</v>
      </c>
      <c r="V62" s="76">
        <v>19458</v>
      </c>
      <c r="W62" s="76">
        <v>19912</v>
      </c>
      <c r="X62" s="76">
        <v>20316</v>
      </c>
      <c r="Y62" s="76">
        <v>20620</v>
      </c>
      <c r="Z62" s="76">
        <v>20947</v>
      </c>
      <c r="AA62" s="63">
        <v>21202</v>
      </c>
    </row>
    <row r="63" spans="1:27" ht="12.75" customHeight="1" x14ac:dyDescent="0.3">
      <c r="A63" s="25"/>
      <c r="B63" s="13" t="s">
        <v>53</v>
      </c>
      <c r="C63" s="13" t="s">
        <v>53</v>
      </c>
      <c r="D63" s="13" t="s">
        <v>53</v>
      </c>
      <c r="E63" s="13" t="s">
        <v>53</v>
      </c>
      <c r="F63" s="13" t="s">
        <v>53</v>
      </c>
      <c r="G63" s="13" t="s">
        <v>53</v>
      </c>
      <c r="H63" s="13" t="s">
        <v>53</v>
      </c>
      <c r="I63" s="13" t="s">
        <v>53</v>
      </c>
      <c r="J63" s="13" t="s">
        <v>53</v>
      </c>
      <c r="K63" s="13" t="s">
        <v>53</v>
      </c>
      <c r="L63" s="62" t="s">
        <v>53</v>
      </c>
      <c r="M63" s="13" t="s">
        <v>53</v>
      </c>
      <c r="N63" s="13" t="s">
        <v>53</v>
      </c>
      <c r="O63" s="13" t="s">
        <v>53</v>
      </c>
      <c r="P63" s="13" t="s">
        <v>53</v>
      </c>
      <c r="Q63" s="13" t="s">
        <v>53</v>
      </c>
      <c r="R63" s="13" t="s">
        <v>53</v>
      </c>
      <c r="S63" s="13" t="s">
        <v>53</v>
      </c>
      <c r="T63" s="13" t="s">
        <v>53</v>
      </c>
      <c r="U63" s="13" t="s">
        <v>53</v>
      </c>
      <c r="V63" s="13" t="s">
        <v>53</v>
      </c>
      <c r="W63" s="13" t="s">
        <v>53</v>
      </c>
      <c r="X63" s="13" t="s">
        <v>53</v>
      </c>
      <c r="Y63" s="13" t="s">
        <v>53</v>
      </c>
      <c r="Z63" s="13" t="s">
        <v>53</v>
      </c>
      <c r="AA63" s="74" t="s">
        <v>53</v>
      </c>
    </row>
    <row r="64" spans="1:27" ht="12.75" customHeight="1" x14ac:dyDescent="0.3">
      <c r="A64" s="13" t="s">
        <v>73</v>
      </c>
      <c r="B64" s="76">
        <f>SUM(B57:B62)</f>
        <v>135280</v>
      </c>
      <c r="C64" s="76">
        <f t="shared" ref="C64:AA64" si="7">SUM(C57:C62)</f>
        <v>134967</v>
      </c>
      <c r="D64" s="76">
        <f t="shared" si="7"/>
        <v>134652</v>
      </c>
      <c r="E64" s="76">
        <f t="shared" si="7"/>
        <v>134246</v>
      </c>
      <c r="F64" s="76">
        <f t="shared" si="7"/>
        <v>133806</v>
      </c>
      <c r="G64" s="76">
        <f t="shared" si="7"/>
        <v>133349</v>
      </c>
      <c r="H64" s="76">
        <f t="shared" si="7"/>
        <v>132902</v>
      </c>
      <c r="I64" s="76">
        <f t="shared" si="7"/>
        <v>132482</v>
      </c>
      <c r="J64" s="76">
        <f t="shared" si="7"/>
        <v>132030</v>
      </c>
      <c r="K64" s="76">
        <f t="shared" si="7"/>
        <v>131563</v>
      </c>
      <c r="L64" s="63">
        <f t="shared" si="7"/>
        <v>131057</v>
      </c>
      <c r="M64" s="76">
        <f t="shared" si="7"/>
        <v>130543</v>
      </c>
      <c r="N64" s="76">
        <f t="shared" si="7"/>
        <v>129987</v>
      </c>
      <c r="O64" s="76">
        <f t="shared" si="7"/>
        <v>129445</v>
      </c>
      <c r="P64" s="76">
        <f t="shared" si="7"/>
        <v>128882</v>
      </c>
      <c r="Q64" s="76">
        <f t="shared" si="7"/>
        <v>128310</v>
      </c>
      <c r="R64" s="76">
        <f t="shared" si="7"/>
        <v>127741</v>
      </c>
      <c r="S64" s="76">
        <f t="shared" si="7"/>
        <v>127152</v>
      </c>
      <c r="T64" s="76">
        <f t="shared" si="7"/>
        <v>126575</v>
      </c>
      <c r="U64" s="76">
        <f t="shared" si="7"/>
        <v>125981</v>
      </c>
      <c r="V64" s="76">
        <f t="shared" si="7"/>
        <v>125373</v>
      </c>
      <c r="W64" s="76">
        <f t="shared" si="7"/>
        <v>124764</v>
      </c>
      <c r="X64" s="76">
        <f t="shared" si="7"/>
        <v>124175</v>
      </c>
      <c r="Y64" s="76">
        <f t="shared" si="7"/>
        <v>123564</v>
      </c>
      <c r="Z64" s="76">
        <f t="shared" si="7"/>
        <v>122952</v>
      </c>
      <c r="AA64" s="63">
        <f t="shared" si="7"/>
        <v>122334</v>
      </c>
    </row>
    <row r="65" spans="1:27" ht="12.75" customHeight="1" x14ac:dyDescent="0.3">
      <c r="A65" s="25"/>
      <c r="B65" s="13" t="s">
        <v>53</v>
      </c>
      <c r="C65" s="13" t="s">
        <v>53</v>
      </c>
      <c r="D65" s="13" t="s">
        <v>53</v>
      </c>
      <c r="E65" s="13" t="s">
        <v>53</v>
      </c>
      <c r="F65" s="13" t="s">
        <v>53</v>
      </c>
      <c r="G65" s="13" t="s">
        <v>53</v>
      </c>
      <c r="H65" s="13" t="s">
        <v>53</v>
      </c>
      <c r="I65" s="13" t="s">
        <v>53</v>
      </c>
      <c r="J65" s="13" t="s">
        <v>53</v>
      </c>
      <c r="K65" s="13" t="s">
        <v>53</v>
      </c>
      <c r="L65" s="62" t="s">
        <v>53</v>
      </c>
      <c r="M65" s="13" t="s">
        <v>53</v>
      </c>
      <c r="N65" s="13" t="s">
        <v>53</v>
      </c>
      <c r="O65" s="13" t="s">
        <v>53</v>
      </c>
      <c r="P65" s="13" t="s">
        <v>53</v>
      </c>
      <c r="Q65" s="13" t="s">
        <v>53</v>
      </c>
      <c r="R65" s="13" t="s">
        <v>53</v>
      </c>
      <c r="S65" s="13" t="s">
        <v>53</v>
      </c>
      <c r="T65" s="13" t="s">
        <v>53</v>
      </c>
      <c r="U65" s="13" t="s">
        <v>53</v>
      </c>
      <c r="V65" s="13" t="s">
        <v>53</v>
      </c>
      <c r="W65" s="13" t="s">
        <v>53</v>
      </c>
      <c r="X65" s="13" t="s">
        <v>53</v>
      </c>
      <c r="Y65" s="13" t="s">
        <v>53</v>
      </c>
      <c r="Z65" s="13" t="s">
        <v>53</v>
      </c>
      <c r="AA65" s="74" t="s">
        <v>53</v>
      </c>
    </row>
    <row r="66" spans="1:27" ht="12.75" customHeight="1" x14ac:dyDescent="0.3">
      <c r="A66" s="14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6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67"/>
    </row>
    <row r="67" spans="1:27" ht="12.75" customHeight="1" x14ac:dyDescent="0.3">
      <c r="A67" s="13" t="s">
        <v>67</v>
      </c>
      <c r="B67" s="38">
        <f>B57/B$64</f>
        <v>0.15759905381431105</v>
      </c>
      <c r="C67" s="38">
        <f t="shared" ref="C67:AA72" si="8">C57/C$64</f>
        <v>0.15677906451206591</v>
      </c>
      <c r="D67" s="38">
        <f t="shared" si="8"/>
        <v>0.15569022368772836</v>
      </c>
      <c r="E67" s="38">
        <f t="shared" si="8"/>
        <v>0.15432862059204744</v>
      </c>
      <c r="F67" s="38">
        <f t="shared" si="8"/>
        <v>0.15264636862323064</v>
      </c>
      <c r="G67" s="38">
        <f t="shared" si="8"/>
        <v>0.15128722375120923</v>
      </c>
      <c r="H67" s="38">
        <f t="shared" si="8"/>
        <v>0.14932807632691758</v>
      </c>
      <c r="I67" s="38">
        <f t="shared" si="8"/>
        <v>0.14845035551999516</v>
      </c>
      <c r="J67" s="38">
        <f t="shared" si="8"/>
        <v>0.1464742861470878</v>
      </c>
      <c r="K67" s="38">
        <f t="shared" si="8"/>
        <v>0.1450787835485661</v>
      </c>
      <c r="L67" s="39">
        <f t="shared" si="8"/>
        <v>0.14460883432399643</v>
      </c>
      <c r="M67" s="38">
        <f t="shared" si="8"/>
        <v>0.143898945175153</v>
      </c>
      <c r="N67" s="38">
        <f t="shared" si="8"/>
        <v>0.14334510374114334</v>
      </c>
      <c r="O67" s="38">
        <f t="shared" si="8"/>
        <v>0.14274788520220943</v>
      </c>
      <c r="P67" s="38">
        <f t="shared" si="8"/>
        <v>0.1428360826182089</v>
      </c>
      <c r="Q67" s="38">
        <f t="shared" si="8"/>
        <v>0.14273244486010445</v>
      </c>
      <c r="R67" s="38">
        <f t="shared" si="8"/>
        <v>0.14285155118560211</v>
      </c>
      <c r="S67" s="38">
        <f t="shared" si="8"/>
        <v>0.1428998364162577</v>
      </c>
      <c r="T67" s="38">
        <f t="shared" si="8"/>
        <v>0.14289551649219831</v>
      </c>
      <c r="U67" s="38">
        <f t="shared" si="8"/>
        <v>0.14291043887570348</v>
      </c>
      <c r="V67" s="38">
        <f t="shared" si="8"/>
        <v>0.14290955787928819</v>
      </c>
      <c r="W67" s="38">
        <f t="shared" si="8"/>
        <v>0.14291782886088936</v>
      </c>
      <c r="X67" s="38">
        <f t="shared" si="8"/>
        <v>0.14286289510771089</v>
      </c>
      <c r="Y67" s="38">
        <f t="shared" si="8"/>
        <v>0.14285714285714285</v>
      </c>
      <c r="Z67" s="38">
        <f t="shared" si="8"/>
        <v>0.14280369575118745</v>
      </c>
      <c r="AA67" s="39">
        <f t="shared" si="8"/>
        <v>0.14277306390700867</v>
      </c>
    </row>
    <row r="68" spans="1:27" ht="12.75" customHeight="1" x14ac:dyDescent="0.3">
      <c r="A68" s="13" t="s">
        <v>68</v>
      </c>
      <c r="B68" s="38">
        <f t="shared" ref="B68:Q72" si="9">B58/B$64</f>
        <v>0.16845062093435836</v>
      </c>
      <c r="C68" s="38">
        <f t="shared" si="9"/>
        <v>0.16678891877273705</v>
      </c>
      <c r="D68" s="38">
        <f t="shared" si="9"/>
        <v>0.16654784184416124</v>
      </c>
      <c r="E68" s="38">
        <f t="shared" si="9"/>
        <v>0.16514458531352891</v>
      </c>
      <c r="F68" s="38">
        <f t="shared" si="9"/>
        <v>0.16449187629852174</v>
      </c>
      <c r="G68" s="38">
        <f t="shared" si="9"/>
        <v>0.16333830774883951</v>
      </c>
      <c r="H68" s="38">
        <f t="shared" si="9"/>
        <v>0.1621646024890521</v>
      </c>
      <c r="I68" s="38">
        <f t="shared" si="9"/>
        <v>0.16019534729246238</v>
      </c>
      <c r="J68" s="38">
        <f t="shared" si="9"/>
        <v>0.15996364462622131</v>
      </c>
      <c r="K68" s="38">
        <f t="shared" si="9"/>
        <v>0.15887445558401678</v>
      </c>
      <c r="L68" s="39">
        <f t="shared" si="9"/>
        <v>0.15719877610505353</v>
      </c>
      <c r="M68" s="38">
        <f t="shared" si="9"/>
        <v>0.1563392905019802</v>
      </c>
      <c r="N68" s="38">
        <f t="shared" si="9"/>
        <v>0.15611561156115611</v>
      </c>
      <c r="O68" s="38">
        <f t="shared" si="9"/>
        <v>0.1558577001815443</v>
      </c>
      <c r="P68" s="38">
        <f t="shared" si="9"/>
        <v>0.15548331031486165</v>
      </c>
      <c r="Q68" s="38">
        <f t="shared" si="9"/>
        <v>0.15509313381653808</v>
      </c>
      <c r="R68" s="38">
        <f t="shared" si="8"/>
        <v>0.15457057640068575</v>
      </c>
      <c r="S68" s="38">
        <f t="shared" si="8"/>
        <v>0.15376085315213289</v>
      </c>
      <c r="T68" s="38">
        <f t="shared" si="8"/>
        <v>0.15272368161169267</v>
      </c>
      <c r="U68" s="38">
        <f t="shared" si="8"/>
        <v>0.15148316015907159</v>
      </c>
      <c r="V68" s="38">
        <f t="shared" si="8"/>
        <v>0.15044706595518972</v>
      </c>
      <c r="W68" s="38">
        <f t="shared" si="8"/>
        <v>0.14889711775832773</v>
      </c>
      <c r="X68" s="38">
        <f t="shared" si="8"/>
        <v>0.14822629353734648</v>
      </c>
      <c r="Y68" s="38">
        <f t="shared" si="8"/>
        <v>0.14664465378265515</v>
      </c>
      <c r="Z68" s="38">
        <f t="shared" si="8"/>
        <v>0.14550393649554297</v>
      </c>
      <c r="AA68" s="39">
        <f t="shared" si="8"/>
        <v>0.14516814622263638</v>
      </c>
    </row>
    <row r="69" spans="1:27" ht="12.75" customHeight="1" x14ac:dyDescent="0.3">
      <c r="A69" s="13" t="s">
        <v>69</v>
      </c>
      <c r="B69" s="38">
        <f t="shared" si="9"/>
        <v>0.15675635718509759</v>
      </c>
      <c r="C69" s="38">
        <f t="shared" si="8"/>
        <v>0.15613446249824031</v>
      </c>
      <c r="D69" s="38">
        <f t="shared" si="8"/>
        <v>0.15534117577161868</v>
      </c>
      <c r="E69" s="38">
        <f t="shared" si="8"/>
        <v>0.1561089343444125</v>
      </c>
      <c r="F69" s="38">
        <f t="shared" si="8"/>
        <v>0.15813192233532128</v>
      </c>
      <c r="G69" s="38">
        <f t="shared" si="8"/>
        <v>0.15999370074016303</v>
      </c>
      <c r="H69" s="38">
        <f t="shared" si="8"/>
        <v>0.16186362883929512</v>
      </c>
      <c r="I69" s="38">
        <f t="shared" si="8"/>
        <v>0.16319952899261786</v>
      </c>
      <c r="J69" s="38">
        <f t="shared" si="8"/>
        <v>0.16397788381428463</v>
      </c>
      <c r="K69" s="38">
        <f t="shared" si="8"/>
        <v>0.1648411787508646</v>
      </c>
      <c r="L69" s="39">
        <f t="shared" si="8"/>
        <v>0.16613381963573101</v>
      </c>
      <c r="M69" s="38">
        <f t="shared" si="8"/>
        <v>0.16689519928299487</v>
      </c>
      <c r="N69" s="38">
        <f t="shared" si="8"/>
        <v>0.16687053320716688</v>
      </c>
      <c r="O69" s="38">
        <f t="shared" si="8"/>
        <v>0.16657267565375256</v>
      </c>
      <c r="P69" s="38">
        <f t="shared" si="8"/>
        <v>0.16570195993234121</v>
      </c>
      <c r="Q69" s="38">
        <f t="shared" si="8"/>
        <v>0.164110357727379</v>
      </c>
      <c r="R69" s="38">
        <f t="shared" si="8"/>
        <v>0.16293907202855779</v>
      </c>
      <c r="S69" s="38">
        <f t="shared" si="8"/>
        <v>0.16274222977224109</v>
      </c>
      <c r="T69" s="38">
        <f t="shared" si="8"/>
        <v>0.16154848903811969</v>
      </c>
      <c r="U69" s="38">
        <f t="shared" si="8"/>
        <v>0.1607543994729364</v>
      </c>
      <c r="V69" s="38">
        <f t="shared" si="8"/>
        <v>0.15998659998564285</v>
      </c>
      <c r="W69" s="38">
        <f t="shared" si="8"/>
        <v>0.15920457824372414</v>
      </c>
      <c r="X69" s="38">
        <f t="shared" si="8"/>
        <v>0.15776122407892088</v>
      </c>
      <c r="Y69" s="38">
        <f t="shared" si="8"/>
        <v>0.1578615130620569</v>
      </c>
      <c r="Z69" s="38">
        <f t="shared" si="8"/>
        <v>0.15722395731667643</v>
      </c>
      <c r="AA69" s="39">
        <f t="shared" si="8"/>
        <v>0.15604002158026387</v>
      </c>
    </row>
    <row r="70" spans="1:27" ht="12.75" customHeight="1" x14ac:dyDescent="0.3">
      <c r="A70" s="13" t="s">
        <v>70</v>
      </c>
      <c r="B70" s="38">
        <f t="shared" si="9"/>
        <v>0.22511088113542282</v>
      </c>
      <c r="C70" s="38">
        <f t="shared" si="8"/>
        <v>0.2221876458689902</v>
      </c>
      <c r="D70" s="38">
        <f t="shared" si="8"/>
        <v>0.21938775510204081</v>
      </c>
      <c r="E70" s="38">
        <f t="shared" si="8"/>
        <v>0.21660980587875989</v>
      </c>
      <c r="F70" s="38">
        <f t="shared" si="8"/>
        <v>0.21129844700536599</v>
      </c>
      <c r="G70" s="38">
        <f t="shared" si="8"/>
        <v>0.20599329578774495</v>
      </c>
      <c r="H70" s="38">
        <f t="shared" si="8"/>
        <v>0.20062903492799206</v>
      </c>
      <c r="I70" s="38">
        <f t="shared" si="8"/>
        <v>0.19609456378979787</v>
      </c>
      <c r="J70" s="38">
        <f t="shared" si="8"/>
        <v>0.19222903885480572</v>
      </c>
      <c r="K70" s="38">
        <f t="shared" si="8"/>
        <v>0.18833562627790487</v>
      </c>
      <c r="L70" s="39">
        <f t="shared" si="8"/>
        <v>0.18429385687143762</v>
      </c>
      <c r="M70" s="38">
        <f t="shared" si="8"/>
        <v>0.18010157572600599</v>
      </c>
      <c r="N70" s="38">
        <f t="shared" si="8"/>
        <v>0.17695615715417695</v>
      </c>
      <c r="O70" s="38">
        <f t="shared" si="8"/>
        <v>0.17410483216810227</v>
      </c>
      <c r="P70" s="38">
        <f t="shared" si="8"/>
        <v>0.17220403159479214</v>
      </c>
      <c r="Q70" s="38">
        <f t="shared" si="8"/>
        <v>0.17204426778894863</v>
      </c>
      <c r="R70" s="38">
        <f t="shared" si="8"/>
        <v>0.17216085673354678</v>
      </c>
      <c r="S70" s="38">
        <f t="shared" si="8"/>
        <v>0.17228199320498302</v>
      </c>
      <c r="T70" s="38">
        <f t="shared" si="8"/>
        <v>0.17371518862334584</v>
      </c>
      <c r="U70" s="38">
        <f t="shared" si="8"/>
        <v>0.17650280597867932</v>
      </c>
      <c r="V70" s="38">
        <f t="shared" si="8"/>
        <v>0.17895400126023944</v>
      </c>
      <c r="W70" s="38">
        <f t="shared" si="8"/>
        <v>0.18134237440287262</v>
      </c>
      <c r="X70" s="38">
        <f t="shared" si="8"/>
        <v>0.18316891483793035</v>
      </c>
      <c r="Y70" s="38">
        <f t="shared" si="8"/>
        <v>0.18436599656857985</v>
      </c>
      <c r="Z70" s="38">
        <f t="shared" si="8"/>
        <v>0.18564968442969615</v>
      </c>
      <c r="AA70" s="39">
        <f t="shared" si="8"/>
        <v>0.18736410155802966</v>
      </c>
    </row>
    <row r="71" spans="1:27" ht="12.75" customHeight="1" x14ac:dyDescent="0.3">
      <c r="A71" s="13" t="s">
        <v>71</v>
      </c>
      <c r="B71" s="38">
        <f t="shared" si="9"/>
        <v>0.19612655233589593</v>
      </c>
      <c r="C71" s="38">
        <f t="shared" si="8"/>
        <v>0.19921906836485956</v>
      </c>
      <c r="D71" s="38">
        <f t="shared" si="8"/>
        <v>0.20189079998811751</v>
      </c>
      <c r="E71" s="38">
        <f t="shared" si="8"/>
        <v>0.20443812106133516</v>
      </c>
      <c r="F71" s="38">
        <f t="shared" si="8"/>
        <v>0.20472176135599301</v>
      </c>
      <c r="G71" s="38">
        <f t="shared" si="8"/>
        <v>0.2063757508492752</v>
      </c>
      <c r="H71" s="38">
        <f t="shared" si="8"/>
        <v>0.20959804969074958</v>
      </c>
      <c r="I71" s="38">
        <f t="shared" si="8"/>
        <v>0.21316858139218914</v>
      </c>
      <c r="J71" s="38">
        <f t="shared" si="8"/>
        <v>0.21609482693327275</v>
      </c>
      <c r="K71" s="38">
        <f t="shared" si="8"/>
        <v>0.21950700424891498</v>
      </c>
      <c r="L71" s="39">
        <f t="shared" si="8"/>
        <v>0.22198737953714795</v>
      </c>
      <c r="M71" s="38">
        <f t="shared" si="8"/>
        <v>0.22472288824372047</v>
      </c>
      <c r="N71" s="38">
        <f t="shared" si="8"/>
        <v>0.22666112765122667</v>
      </c>
      <c r="O71" s="38">
        <f t="shared" si="8"/>
        <v>0.22798872107845031</v>
      </c>
      <c r="P71" s="38">
        <f t="shared" si="8"/>
        <v>0.22861997796433947</v>
      </c>
      <c r="Q71" s="38">
        <f t="shared" si="8"/>
        <v>0.22793235133660666</v>
      </c>
      <c r="R71" s="38">
        <f t="shared" si="8"/>
        <v>0.22585544187066017</v>
      </c>
      <c r="S71" s="38">
        <f t="shared" si="8"/>
        <v>0.22372436139423682</v>
      </c>
      <c r="T71" s="38">
        <f t="shared" si="8"/>
        <v>0.22148923563104878</v>
      </c>
      <c r="U71" s="38">
        <f t="shared" si="8"/>
        <v>0.2169851009279177</v>
      </c>
      <c r="V71" s="38">
        <f t="shared" si="8"/>
        <v>0.21250189434726777</v>
      </c>
      <c r="W71" s="38">
        <f t="shared" si="8"/>
        <v>0.20804078099451764</v>
      </c>
      <c r="X71" s="38">
        <f t="shared" si="8"/>
        <v>0.20437286088182002</v>
      </c>
      <c r="Y71" s="38">
        <f t="shared" si="8"/>
        <v>0.20139360978925902</v>
      </c>
      <c r="Z71" s="38">
        <f t="shared" si="8"/>
        <v>0.19845142819962261</v>
      </c>
      <c r="AA71" s="39">
        <f t="shared" si="8"/>
        <v>0.19534225971520591</v>
      </c>
    </row>
    <row r="72" spans="1:27" ht="12.75" customHeight="1" x14ac:dyDescent="0.3">
      <c r="A72" s="13" t="s">
        <v>72</v>
      </c>
      <c r="B72" s="38">
        <f t="shared" si="9"/>
        <v>9.5956534594914253E-2</v>
      </c>
      <c r="C72" s="38">
        <f t="shared" si="8"/>
        <v>9.8890839983106979E-2</v>
      </c>
      <c r="D72" s="38">
        <f t="shared" si="8"/>
        <v>0.10114220360633336</v>
      </c>
      <c r="E72" s="38">
        <f t="shared" si="8"/>
        <v>0.10336993280991612</v>
      </c>
      <c r="F72" s="38">
        <f t="shared" si="8"/>
        <v>0.10870962438156734</v>
      </c>
      <c r="G72" s="38">
        <f t="shared" si="8"/>
        <v>0.11301172112276807</v>
      </c>
      <c r="H72" s="38">
        <f t="shared" si="8"/>
        <v>0.11641660772599359</v>
      </c>
      <c r="I72" s="38">
        <f t="shared" si="8"/>
        <v>0.11889162301293761</v>
      </c>
      <c r="J72" s="38">
        <f t="shared" si="8"/>
        <v>0.1212603196243278</v>
      </c>
      <c r="K72" s="38">
        <f t="shared" si="8"/>
        <v>0.12336295158973268</v>
      </c>
      <c r="L72" s="39">
        <f t="shared" si="8"/>
        <v>0.12577733352663345</v>
      </c>
      <c r="M72" s="38">
        <f t="shared" si="8"/>
        <v>0.12804210107014546</v>
      </c>
      <c r="N72" s="38">
        <f t="shared" si="8"/>
        <v>0.13005146668513004</v>
      </c>
      <c r="O72" s="38">
        <f t="shared" si="8"/>
        <v>0.13272818571594114</v>
      </c>
      <c r="P72" s="38">
        <f t="shared" si="8"/>
        <v>0.13515463757545662</v>
      </c>
      <c r="Q72" s="38">
        <f t="shared" si="8"/>
        <v>0.1380874444704232</v>
      </c>
      <c r="R72" s="38">
        <f t="shared" si="8"/>
        <v>0.14162250178094737</v>
      </c>
      <c r="S72" s="38">
        <f t="shared" si="8"/>
        <v>0.14459072606014847</v>
      </c>
      <c r="T72" s="38">
        <f t="shared" si="8"/>
        <v>0.14762788860359471</v>
      </c>
      <c r="U72" s="38">
        <f t="shared" si="8"/>
        <v>0.1513640945856915</v>
      </c>
      <c r="V72" s="38">
        <f t="shared" si="8"/>
        <v>0.15520088057237205</v>
      </c>
      <c r="W72" s="38">
        <f t="shared" si="8"/>
        <v>0.15959731973966848</v>
      </c>
      <c r="X72" s="38">
        <f t="shared" si="8"/>
        <v>0.16360781155627138</v>
      </c>
      <c r="Y72" s="38">
        <f t="shared" si="8"/>
        <v>0.16687708394030623</v>
      </c>
      <c r="Z72" s="38">
        <f t="shared" si="8"/>
        <v>0.17036729780727439</v>
      </c>
      <c r="AA72" s="39">
        <f t="shared" si="8"/>
        <v>0.17331240701685549</v>
      </c>
    </row>
    <row r="73" spans="1:27" ht="12.75" customHeight="1" x14ac:dyDescent="0.3">
      <c r="A73" s="25"/>
      <c r="B73" s="13" t="s">
        <v>53</v>
      </c>
      <c r="C73" s="13" t="s">
        <v>53</v>
      </c>
      <c r="D73" s="13" t="s">
        <v>53</v>
      </c>
      <c r="E73" s="13" t="s">
        <v>53</v>
      </c>
      <c r="F73" s="13" t="s">
        <v>53</v>
      </c>
      <c r="G73" s="13" t="s">
        <v>53</v>
      </c>
      <c r="H73" s="13" t="s">
        <v>53</v>
      </c>
      <c r="I73" s="13" t="s">
        <v>53</v>
      </c>
      <c r="J73" s="13" t="s">
        <v>53</v>
      </c>
      <c r="K73" s="13" t="s">
        <v>53</v>
      </c>
      <c r="L73" s="62" t="s">
        <v>53</v>
      </c>
      <c r="M73" s="13" t="s">
        <v>53</v>
      </c>
      <c r="N73" s="13" t="s">
        <v>53</v>
      </c>
      <c r="O73" s="13" t="s">
        <v>53</v>
      </c>
      <c r="P73" s="13" t="s">
        <v>53</v>
      </c>
      <c r="Q73" s="13" t="s">
        <v>53</v>
      </c>
      <c r="R73" s="13" t="s">
        <v>53</v>
      </c>
      <c r="S73" s="13" t="s">
        <v>53</v>
      </c>
      <c r="T73" s="13" t="s">
        <v>53</v>
      </c>
      <c r="U73" s="13" t="s">
        <v>53</v>
      </c>
      <c r="V73" s="13" t="s">
        <v>53</v>
      </c>
      <c r="W73" s="13" t="s">
        <v>53</v>
      </c>
      <c r="X73" s="13" t="s">
        <v>53</v>
      </c>
      <c r="Y73" s="13" t="s">
        <v>53</v>
      </c>
      <c r="Z73" s="13" t="s">
        <v>53</v>
      </c>
      <c r="AA73" s="62" t="s">
        <v>53</v>
      </c>
    </row>
    <row r="74" spans="1:27" ht="12.75" customHeight="1" x14ac:dyDescent="0.3">
      <c r="A74" s="15" t="s">
        <v>73</v>
      </c>
      <c r="B74" s="38">
        <f>SUM(B67:B72)</f>
        <v>1</v>
      </c>
      <c r="C74" s="38">
        <f t="shared" ref="C74:AA74" si="10">SUM(C67:C72)</f>
        <v>1</v>
      </c>
      <c r="D74" s="38">
        <f t="shared" si="10"/>
        <v>1</v>
      </c>
      <c r="E74" s="38">
        <f t="shared" si="10"/>
        <v>1</v>
      </c>
      <c r="F74" s="38">
        <f t="shared" si="10"/>
        <v>1</v>
      </c>
      <c r="G74" s="38">
        <f t="shared" si="10"/>
        <v>0.99999999999999989</v>
      </c>
      <c r="H74" s="38">
        <f t="shared" si="10"/>
        <v>1</v>
      </c>
      <c r="I74" s="38">
        <f t="shared" si="10"/>
        <v>1</v>
      </c>
      <c r="J74" s="38">
        <f t="shared" si="10"/>
        <v>1</v>
      </c>
      <c r="K74" s="38">
        <f t="shared" si="10"/>
        <v>1</v>
      </c>
      <c r="L74" s="39">
        <f t="shared" si="10"/>
        <v>1</v>
      </c>
      <c r="M74" s="38">
        <f t="shared" si="10"/>
        <v>0.99999999999999989</v>
      </c>
      <c r="N74" s="38">
        <f t="shared" si="10"/>
        <v>1</v>
      </c>
      <c r="O74" s="38">
        <f t="shared" si="10"/>
        <v>0.99999999999999989</v>
      </c>
      <c r="P74" s="38">
        <f t="shared" si="10"/>
        <v>1</v>
      </c>
      <c r="Q74" s="38">
        <f t="shared" si="10"/>
        <v>1</v>
      </c>
      <c r="R74" s="38">
        <f t="shared" si="10"/>
        <v>1</v>
      </c>
      <c r="S74" s="38">
        <f t="shared" si="10"/>
        <v>1</v>
      </c>
      <c r="T74" s="38">
        <f t="shared" si="10"/>
        <v>1</v>
      </c>
      <c r="U74" s="38">
        <f t="shared" si="10"/>
        <v>1</v>
      </c>
      <c r="V74" s="38">
        <f t="shared" si="10"/>
        <v>1</v>
      </c>
      <c r="W74" s="38">
        <f t="shared" si="10"/>
        <v>1</v>
      </c>
      <c r="X74" s="38">
        <f t="shared" si="10"/>
        <v>1</v>
      </c>
      <c r="Y74" s="38">
        <f t="shared" si="10"/>
        <v>1</v>
      </c>
      <c r="Z74" s="38">
        <f t="shared" si="10"/>
        <v>1</v>
      </c>
      <c r="AA74" s="39">
        <f t="shared" si="10"/>
        <v>0.99999999999999989</v>
      </c>
    </row>
    <row r="75" spans="1:27" ht="13.5" customHeight="1" x14ac:dyDescent="0.3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68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8"/>
    </row>
    <row r="76" spans="1:27" ht="12.75" customHeight="1" x14ac:dyDescent="0.3">
      <c r="A76" s="15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9"/>
    </row>
    <row r="77" spans="1:27" ht="12.75" customHeight="1" x14ac:dyDescent="0.3">
      <c r="A77" s="2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78" t="s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78" t="s">
        <v>1</v>
      </c>
    </row>
    <row r="78" spans="1:27" ht="13.5" customHeight="1" x14ac:dyDescent="0.3">
      <c r="A78" s="83" t="s">
        <v>75</v>
      </c>
      <c r="B78" s="83"/>
      <c r="C78" s="83"/>
      <c r="D78" s="83"/>
      <c r="E78" s="36"/>
      <c r="F78" s="36"/>
      <c r="G78" s="36"/>
      <c r="H78" s="36"/>
      <c r="I78" s="36"/>
      <c r="J78" s="36"/>
      <c r="K78" s="27"/>
      <c r="L78" s="79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3"/>
      <c r="X78" s="34"/>
      <c r="Y78" s="34"/>
      <c r="Z78" s="34"/>
      <c r="AA78" s="79"/>
    </row>
    <row r="79" spans="1:27" ht="12.75" customHeight="1" x14ac:dyDescent="0.3">
      <c r="A79" s="29"/>
      <c r="B79" s="30"/>
      <c r="C79" s="28"/>
      <c r="D79" s="28"/>
      <c r="E79" s="28"/>
      <c r="F79" s="28"/>
      <c r="G79" s="28"/>
      <c r="H79" s="28"/>
      <c r="I79" s="28"/>
      <c r="J79" s="28"/>
      <c r="K79" s="30"/>
      <c r="L79" s="70"/>
      <c r="M79" s="35"/>
      <c r="N79" s="31"/>
      <c r="O79" s="31"/>
      <c r="P79" s="31"/>
      <c r="Q79" s="31"/>
      <c r="R79" s="31"/>
      <c r="S79" s="31"/>
      <c r="T79" s="31"/>
      <c r="U79" s="31"/>
      <c r="V79" s="31"/>
      <c r="W79" s="35"/>
      <c r="X79" s="31"/>
      <c r="Y79" s="31"/>
      <c r="Z79" s="31"/>
      <c r="AA79" s="71"/>
    </row>
    <row r="80" spans="1:27" ht="12.75" customHeight="1" x14ac:dyDescent="0.3">
      <c r="A80" s="12"/>
      <c r="B80" s="58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8" t="s">
        <v>8</v>
      </c>
      <c r="I80" s="58" t="s">
        <v>9</v>
      </c>
      <c r="J80" s="58" t="s">
        <v>10</v>
      </c>
      <c r="K80" s="58" t="s">
        <v>11</v>
      </c>
      <c r="L80" s="61" t="s">
        <v>12</v>
      </c>
      <c r="M80" s="58" t="s">
        <v>13</v>
      </c>
      <c r="N80" s="58" t="s">
        <v>14</v>
      </c>
      <c r="O80" s="58" t="s">
        <v>15</v>
      </c>
      <c r="P80" s="58" t="s">
        <v>16</v>
      </c>
      <c r="Q80" s="58" t="s">
        <v>17</v>
      </c>
      <c r="R80" s="58" t="s">
        <v>18</v>
      </c>
      <c r="S80" s="58" t="s">
        <v>19</v>
      </c>
      <c r="T80" s="58" t="s">
        <v>20</v>
      </c>
      <c r="U80" s="58" t="s">
        <v>21</v>
      </c>
      <c r="V80" s="58" t="s">
        <v>22</v>
      </c>
      <c r="W80" s="58" t="s">
        <v>23</v>
      </c>
      <c r="X80" s="58" t="s">
        <v>24</v>
      </c>
      <c r="Y80" s="58" t="s">
        <v>25</v>
      </c>
      <c r="Z80" s="58" t="s">
        <v>26</v>
      </c>
      <c r="AA80" s="61" t="s">
        <v>27</v>
      </c>
    </row>
    <row r="81" spans="1:27" ht="12.75" customHeight="1" x14ac:dyDescent="0.3">
      <c r="A81" s="13"/>
      <c r="B81" s="13" t="s">
        <v>53</v>
      </c>
      <c r="C81" s="13" t="s">
        <v>53</v>
      </c>
      <c r="D81" s="13" t="s">
        <v>53</v>
      </c>
      <c r="E81" s="13" t="s">
        <v>53</v>
      </c>
      <c r="F81" s="13" t="s">
        <v>53</v>
      </c>
      <c r="G81" s="13" t="s">
        <v>53</v>
      </c>
      <c r="H81" s="13" t="s">
        <v>53</v>
      </c>
      <c r="I81" s="13" t="s">
        <v>53</v>
      </c>
      <c r="J81" s="13" t="s">
        <v>53</v>
      </c>
      <c r="K81" s="13" t="s">
        <v>53</v>
      </c>
      <c r="L81" s="62" t="s">
        <v>53</v>
      </c>
      <c r="M81" s="13" t="s">
        <v>53</v>
      </c>
      <c r="N81" s="13" t="s">
        <v>53</v>
      </c>
      <c r="O81" s="13" t="s">
        <v>53</v>
      </c>
      <c r="P81" s="13" t="s">
        <v>53</v>
      </c>
      <c r="Q81" s="13" t="s">
        <v>53</v>
      </c>
      <c r="R81" s="13" t="s">
        <v>53</v>
      </c>
      <c r="S81" s="13" t="s">
        <v>53</v>
      </c>
      <c r="T81" s="13" t="s">
        <v>53</v>
      </c>
      <c r="U81" s="13" t="s">
        <v>53</v>
      </c>
      <c r="V81" s="13" t="s">
        <v>53</v>
      </c>
      <c r="W81" s="13" t="s">
        <v>53</v>
      </c>
      <c r="X81" s="13" t="s">
        <v>53</v>
      </c>
      <c r="Y81" s="13" t="s">
        <v>53</v>
      </c>
      <c r="Z81" s="13" t="s">
        <v>53</v>
      </c>
      <c r="AA81" s="62" t="s">
        <v>53</v>
      </c>
    </row>
    <row r="82" spans="1:27" ht="12.75" customHeight="1" x14ac:dyDescent="0.3">
      <c r="A82" s="51" t="s">
        <v>90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71"/>
    </row>
    <row r="83" spans="1:27" ht="12.75" customHeight="1" x14ac:dyDescent="0.3">
      <c r="A83" s="13" t="s">
        <v>76</v>
      </c>
      <c r="B83" s="76">
        <v>22780</v>
      </c>
      <c r="C83" s="76">
        <v>22584</v>
      </c>
      <c r="D83" s="76">
        <v>22445</v>
      </c>
      <c r="E83" s="76">
        <v>22239</v>
      </c>
      <c r="F83" s="76">
        <v>21974</v>
      </c>
      <c r="G83" s="76">
        <v>21677</v>
      </c>
      <c r="H83" s="76">
        <v>21417</v>
      </c>
      <c r="I83" s="76">
        <v>21093</v>
      </c>
      <c r="J83" s="76">
        <v>20911</v>
      </c>
      <c r="K83" s="76">
        <v>20579</v>
      </c>
      <c r="L83" s="63">
        <v>20320</v>
      </c>
      <c r="M83" s="76">
        <v>20176</v>
      </c>
      <c r="N83" s="76">
        <v>20003</v>
      </c>
      <c r="O83" s="76">
        <v>19849</v>
      </c>
      <c r="P83" s="76">
        <v>19684</v>
      </c>
      <c r="Q83" s="76">
        <v>19611</v>
      </c>
      <c r="R83" s="76">
        <v>19506</v>
      </c>
      <c r="S83" s="76">
        <v>19430</v>
      </c>
      <c r="T83" s="76">
        <v>19349</v>
      </c>
      <c r="U83" s="76">
        <v>19257</v>
      </c>
      <c r="V83" s="76">
        <v>19170</v>
      </c>
      <c r="W83" s="76">
        <v>19078</v>
      </c>
      <c r="X83" s="76">
        <v>18986</v>
      </c>
      <c r="Y83" s="76">
        <v>18895</v>
      </c>
      <c r="Z83" s="76">
        <v>18797</v>
      </c>
      <c r="AA83" s="63">
        <v>18698</v>
      </c>
    </row>
    <row r="84" spans="1:27" ht="12.75" customHeight="1" x14ac:dyDescent="0.3">
      <c r="A84" s="32" t="s">
        <v>77</v>
      </c>
      <c r="B84" s="76">
        <v>82164.187000000005</v>
      </c>
      <c r="C84" s="76">
        <v>82555.067999999999</v>
      </c>
      <c r="D84" s="76">
        <v>82884.972850000006</v>
      </c>
      <c r="E84" s="76">
        <v>82506</v>
      </c>
      <c r="F84" s="76">
        <v>81915</v>
      </c>
      <c r="G84" s="76">
        <v>81362</v>
      </c>
      <c r="H84" s="76">
        <v>80702</v>
      </c>
      <c r="I84" s="76">
        <v>80028</v>
      </c>
      <c r="J84" s="76">
        <v>79589.430785000004</v>
      </c>
      <c r="K84" s="76">
        <v>79969.553289999996</v>
      </c>
      <c r="L84" s="63">
        <v>79989</v>
      </c>
      <c r="M84" s="76">
        <v>79086</v>
      </c>
      <c r="N84" s="76">
        <v>78200</v>
      </c>
      <c r="O84" s="76">
        <v>77215</v>
      </c>
      <c r="P84" s="76">
        <v>76313</v>
      </c>
      <c r="Q84" s="76">
        <v>75405</v>
      </c>
      <c r="R84" s="76">
        <v>74510</v>
      </c>
      <c r="S84" s="76">
        <v>73636</v>
      </c>
      <c r="T84" s="76">
        <v>72769</v>
      </c>
      <c r="U84" s="76">
        <v>72015</v>
      </c>
      <c r="V84" s="76">
        <v>71263</v>
      </c>
      <c r="W84" s="76">
        <v>70625</v>
      </c>
      <c r="X84" s="76">
        <v>70089</v>
      </c>
      <c r="Y84" s="76">
        <v>69649</v>
      </c>
      <c r="Z84" s="76">
        <v>69274</v>
      </c>
      <c r="AA84" s="63">
        <v>68922</v>
      </c>
    </row>
    <row r="85" spans="1:27" ht="12.75" customHeight="1" x14ac:dyDescent="0.3">
      <c r="A85" s="13" t="s">
        <v>78</v>
      </c>
      <c r="B85" s="76">
        <v>30335.812999999998</v>
      </c>
      <c r="C85" s="76">
        <v>29827.932000000001</v>
      </c>
      <c r="D85" s="76">
        <v>29322.027150000002</v>
      </c>
      <c r="E85" s="76">
        <v>29501</v>
      </c>
      <c r="F85" s="76">
        <v>29917</v>
      </c>
      <c r="G85" s="76">
        <v>30310</v>
      </c>
      <c r="H85" s="76">
        <v>30783</v>
      </c>
      <c r="I85" s="76">
        <v>31361</v>
      </c>
      <c r="J85" s="76">
        <v>31529.569215</v>
      </c>
      <c r="K85" s="76">
        <v>31014.44671</v>
      </c>
      <c r="L85" s="63">
        <v>30748</v>
      </c>
      <c r="M85" s="76">
        <v>31281</v>
      </c>
      <c r="N85" s="76">
        <v>31784</v>
      </c>
      <c r="O85" s="76">
        <v>32381</v>
      </c>
      <c r="P85" s="76">
        <v>32885</v>
      </c>
      <c r="Q85" s="76">
        <v>33294</v>
      </c>
      <c r="R85" s="76">
        <v>33725</v>
      </c>
      <c r="S85" s="76">
        <v>34086</v>
      </c>
      <c r="T85" s="76">
        <v>34457</v>
      </c>
      <c r="U85" s="76">
        <v>34709</v>
      </c>
      <c r="V85" s="76">
        <v>34940</v>
      </c>
      <c r="W85" s="76">
        <v>35061</v>
      </c>
      <c r="X85" s="76">
        <v>35100</v>
      </c>
      <c r="Y85" s="76">
        <v>35020</v>
      </c>
      <c r="Z85" s="76">
        <v>34881</v>
      </c>
      <c r="AA85" s="63">
        <v>34714</v>
      </c>
    </row>
    <row r="86" spans="1:27" ht="12.75" customHeight="1" x14ac:dyDescent="0.3">
      <c r="A86" s="13" t="s">
        <v>91</v>
      </c>
      <c r="B86" s="76">
        <v>82426</v>
      </c>
      <c r="C86" s="76">
        <v>81840</v>
      </c>
      <c r="D86" s="76">
        <v>81258</v>
      </c>
      <c r="E86" s="76">
        <v>80613</v>
      </c>
      <c r="F86" s="76">
        <v>80052</v>
      </c>
      <c r="G86" s="76">
        <v>79415</v>
      </c>
      <c r="H86" s="76">
        <v>78654</v>
      </c>
      <c r="I86" s="76">
        <v>78061</v>
      </c>
      <c r="J86" s="76">
        <v>77313</v>
      </c>
      <c r="K86" s="76">
        <v>76600</v>
      </c>
      <c r="L86" s="63">
        <v>75790</v>
      </c>
      <c r="M86" s="76">
        <v>74772</v>
      </c>
      <c r="N86" s="76">
        <v>73872</v>
      </c>
      <c r="O86" s="76">
        <v>73039</v>
      </c>
      <c r="P86" s="76">
        <v>72182</v>
      </c>
      <c r="Q86" s="76">
        <v>71296</v>
      </c>
      <c r="R86" s="76">
        <v>70446</v>
      </c>
      <c r="S86" s="76">
        <v>69662</v>
      </c>
      <c r="T86" s="76">
        <v>68895</v>
      </c>
      <c r="U86" s="76">
        <v>68250</v>
      </c>
      <c r="V86" s="76">
        <v>67705</v>
      </c>
      <c r="W86" s="76">
        <v>67258</v>
      </c>
      <c r="X86" s="76">
        <v>66872</v>
      </c>
      <c r="Y86" s="76">
        <v>66504</v>
      </c>
      <c r="Z86" s="76">
        <v>66318</v>
      </c>
      <c r="AA86" s="63">
        <v>66122</v>
      </c>
    </row>
    <row r="87" spans="1:27" ht="12.75" customHeight="1" x14ac:dyDescent="0.3">
      <c r="A87" s="13" t="s">
        <v>92</v>
      </c>
      <c r="B87" s="76">
        <v>30074</v>
      </c>
      <c r="C87" s="76">
        <v>30543</v>
      </c>
      <c r="D87" s="76">
        <v>30949</v>
      </c>
      <c r="E87" s="76">
        <v>31394</v>
      </c>
      <c r="F87" s="76">
        <v>31780</v>
      </c>
      <c r="G87" s="76">
        <v>32257</v>
      </c>
      <c r="H87" s="76">
        <v>32831</v>
      </c>
      <c r="I87" s="76">
        <v>33328</v>
      </c>
      <c r="J87" s="76">
        <v>33806</v>
      </c>
      <c r="K87" s="76">
        <v>34384</v>
      </c>
      <c r="L87" s="63">
        <v>34947</v>
      </c>
      <c r="M87" s="76">
        <v>35595</v>
      </c>
      <c r="N87" s="76">
        <v>36112</v>
      </c>
      <c r="O87" s="76">
        <v>36557</v>
      </c>
      <c r="P87" s="76">
        <v>37016</v>
      </c>
      <c r="Q87" s="76">
        <v>37403</v>
      </c>
      <c r="R87" s="76">
        <v>37789</v>
      </c>
      <c r="S87" s="76">
        <v>38060</v>
      </c>
      <c r="T87" s="76">
        <v>38331</v>
      </c>
      <c r="U87" s="76">
        <v>38474</v>
      </c>
      <c r="V87" s="76">
        <v>38498</v>
      </c>
      <c r="W87" s="76">
        <v>38428</v>
      </c>
      <c r="X87" s="76">
        <v>38317</v>
      </c>
      <c r="Y87" s="76">
        <v>38165</v>
      </c>
      <c r="Z87" s="76">
        <v>37837</v>
      </c>
      <c r="AA87" s="63">
        <v>37514</v>
      </c>
    </row>
    <row r="88" spans="1:27" ht="12.75" customHeight="1" x14ac:dyDescent="0.3">
      <c r="A88" s="1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71"/>
    </row>
    <row r="89" spans="1:27" ht="12.75" customHeight="1" x14ac:dyDescent="0.3">
      <c r="A89" s="9" t="s">
        <v>74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71"/>
    </row>
    <row r="90" spans="1:27" ht="12.75" customHeight="1" x14ac:dyDescent="0.3">
      <c r="A90" s="13" t="s">
        <v>76</v>
      </c>
      <c r="B90" s="38">
        <f>B83/SUM(B$83:B$85)</f>
        <v>0.16839148432879952</v>
      </c>
      <c r="C90" s="38">
        <f t="shared" ref="C90:AA94" si="11">C83/SUM(C$83:C$85)</f>
        <v>0.16732979172686657</v>
      </c>
      <c r="D90" s="38">
        <f t="shared" si="11"/>
        <v>0.16668894632088643</v>
      </c>
      <c r="E90" s="38">
        <f t="shared" si="11"/>
        <v>0.16565856710814475</v>
      </c>
      <c r="F90" s="38">
        <f t="shared" si="11"/>
        <v>0.16422283006741104</v>
      </c>
      <c r="G90" s="38">
        <f t="shared" si="11"/>
        <v>0.1625583993880719</v>
      </c>
      <c r="H90" s="38">
        <f t="shared" si="11"/>
        <v>0.16114881642112233</v>
      </c>
      <c r="I90" s="38">
        <f t="shared" si="11"/>
        <v>0.15921408191301459</v>
      </c>
      <c r="J90" s="38">
        <f t="shared" si="11"/>
        <v>0.15838067105960765</v>
      </c>
      <c r="K90" s="38">
        <f t="shared" si="11"/>
        <v>0.15641935802619278</v>
      </c>
      <c r="L90" s="39">
        <f t="shared" si="11"/>
        <v>0.15504704060065469</v>
      </c>
      <c r="M90" s="38">
        <f t="shared" si="11"/>
        <v>0.15455443800127161</v>
      </c>
      <c r="N90" s="38">
        <f t="shared" si="11"/>
        <v>0.15388461923115387</v>
      </c>
      <c r="O90" s="38">
        <f t="shared" si="11"/>
        <v>0.15333925605469503</v>
      </c>
      <c r="P90" s="38">
        <f t="shared" si="11"/>
        <v>0.15272885274902623</v>
      </c>
      <c r="Q90" s="38">
        <f t="shared" si="11"/>
        <v>0.15284077624503156</v>
      </c>
      <c r="R90" s="38">
        <f t="shared" si="11"/>
        <v>0.15269960310315403</v>
      </c>
      <c r="S90" s="38">
        <f t="shared" si="11"/>
        <v>0.15280923618975714</v>
      </c>
      <c r="T90" s="38">
        <f t="shared" si="11"/>
        <v>0.15286588978866283</v>
      </c>
      <c r="U90" s="38">
        <f t="shared" si="11"/>
        <v>0.1528563831053889</v>
      </c>
      <c r="V90" s="38">
        <f t="shared" si="11"/>
        <v>0.15290373525400205</v>
      </c>
      <c r="W90" s="38">
        <f t="shared" si="11"/>
        <v>0.15291269917604436</v>
      </c>
      <c r="X90" s="38">
        <f t="shared" si="11"/>
        <v>0.15289712099859071</v>
      </c>
      <c r="Y90" s="38">
        <f t="shared" si="11"/>
        <v>0.15291670713152697</v>
      </c>
      <c r="Z90" s="38">
        <f t="shared" si="11"/>
        <v>0.15288079901099616</v>
      </c>
      <c r="AA90" s="39">
        <f t="shared" si="11"/>
        <v>0.15284385371196887</v>
      </c>
    </row>
    <row r="91" spans="1:27" ht="12.75" customHeight="1" x14ac:dyDescent="0.3">
      <c r="A91" s="13" t="s">
        <v>77</v>
      </c>
      <c r="B91" s="38">
        <f t="shared" ref="B91:Q94" si="12">B84/SUM(B$83:B$85)</f>
        <v>0.6073638897102307</v>
      </c>
      <c r="C91" s="38">
        <f t="shared" si="12"/>
        <v>0.61166854119895975</v>
      </c>
      <c r="D91" s="38">
        <f t="shared" si="12"/>
        <v>0.6155495117042451</v>
      </c>
      <c r="E91" s="38">
        <f t="shared" si="12"/>
        <v>0.6145881441532709</v>
      </c>
      <c r="F91" s="38">
        <f t="shared" si="12"/>
        <v>0.61219227837316714</v>
      </c>
      <c r="G91" s="38">
        <f t="shared" si="12"/>
        <v>0.61014330816129103</v>
      </c>
      <c r="H91" s="38">
        <f t="shared" si="12"/>
        <v>0.60722938706716223</v>
      </c>
      <c r="I91" s="38">
        <f t="shared" si="12"/>
        <v>0.60406696758804967</v>
      </c>
      <c r="J91" s="38">
        <f t="shared" si="12"/>
        <v>0.6028132302128304</v>
      </c>
      <c r="K91" s="38">
        <f t="shared" si="12"/>
        <v>0.60784227548778913</v>
      </c>
      <c r="L91" s="39">
        <f t="shared" si="12"/>
        <v>0.61033748674240984</v>
      </c>
      <c r="M91" s="38">
        <f t="shared" si="12"/>
        <v>0.60582336854523033</v>
      </c>
      <c r="N91" s="38">
        <f t="shared" si="12"/>
        <v>0.60159862140060161</v>
      </c>
      <c r="O91" s="38">
        <f t="shared" si="12"/>
        <v>0.59650816949283481</v>
      </c>
      <c r="P91" s="38">
        <f t="shared" si="12"/>
        <v>0.59211526822985372</v>
      </c>
      <c r="Q91" s="38">
        <f t="shared" si="12"/>
        <v>0.58767827916764082</v>
      </c>
      <c r="R91" s="38">
        <f t="shared" si="11"/>
        <v>0.58328962510078985</v>
      </c>
      <c r="S91" s="38">
        <f t="shared" si="11"/>
        <v>0.57911790612809866</v>
      </c>
      <c r="T91" s="38">
        <f t="shared" si="11"/>
        <v>0.57490815721904009</v>
      </c>
      <c r="U91" s="38">
        <f t="shared" si="11"/>
        <v>0.57163381779792188</v>
      </c>
      <c r="V91" s="38">
        <f t="shared" si="11"/>
        <v>0.568407870913195</v>
      </c>
      <c r="W91" s="38">
        <f t="shared" si="11"/>
        <v>0.56606873777692279</v>
      </c>
      <c r="X91" s="38">
        <f t="shared" si="11"/>
        <v>0.564437286088182</v>
      </c>
      <c r="Y91" s="38">
        <f t="shared" si="11"/>
        <v>0.56366741122009645</v>
      </c>
      <c r="Z91" s="38">
        <f t="shared" si="11"/>
        <v>0.56342312447133835</v>
      </c>
      <c r="AA91" s="39">
        <f t="shared" si="11"/>
        <v>0.56339202511157982</v>
      </c>
    </row>
    <row r="92" spans="1:27" ht="12.75" customHeight="1" x14ac:dyDescent="0.3">
      <c r="A92" s="13" t="s">
        <v>78</v>
      </c>
      <c r="B92" s="38">
        <f t="shared" si="12"/>
        <v>0.22424462596096983</v>
      </c>
      <c r="C92" s="38">
        <f t="shared" si="11"/>
        <v>0.22100166707417368</v>
      </c>
      <c r="D92" s="38">
        <f t="shared" si="11"/>
        <v>0.21776154197486855</v>
      </c>
      <c r="E92" s="38">
        <f t="shared" si="11"/>
        <v>0.21975328873858438</v>
      </c>
      <c r="F92" s="38">
        <f t="shared" si="11"/>
        <v>0.22358489155942185</v>
      </c>
      <c r="G92" s="38">
        <f t="shared" si="11"/>
        <v>0.22729829245063704</v>
      </c>
      <c r="H92" s="38">
        <f t="shared" si="11"/>
        <v>0.23162179651171541</v>
      </c>
      <c r="I92" s="38">
        <f t="shared" si="11"/>
        <v>0.23671895049893571</v>
      </c>
      <c r="J92" s="38">
        <f t="shared" si="11"/>
        <v>0.23880609872756192</v>
      </c>
      <c r="K92" s="38">
        <f t="shared" si="11"/>
        <v>0.23573836648601812</v>
      </c>
      <c r="L92" s="39">
        <f t="shared" si="11"/>
        <v>0.23461547265693553</v>
      </c>
      <c r="M92" s="38">
        <f t="shared" si="11"/>
        <v>0.23962219345349808</v>
      </c>
      <c r="N92" s="38">
        <f t="shared" si="11"/>
        <v>0.24451675936824452</v>
      </c>
      <c r="O92" s="38">
        <f t="shared" si="11"/>
        <v>0.25015257445247013</v>
      </c>
      <c r="P92" s="38">
        <f t="shared" si="11"/>
        <v>0.25515587902112008</v>
      </c>
      <c r="Q92" s="38">
        <f t="shared" si="11"/>
        <v>0.25948094458732757</v>
      </c>
      <c r="R92" s="38">
        <f t="shared" si="11"/>
        <v>0.26401077179605609</v>
      </c>
      <c r="S92" s="38">
        <f t="shared" si="11"/>
        <v>0.26807285768214423</v>
      </c>
      <c r="T92" s="38">
        <f t="shared" si="11"/>
        <v>0.27222595299229707</v>
      </c>
      <c r="U92" s="38">
        <f t="shared" si="11"/>
        <v>0.27550979909668916</v>
      </c>
      <c r="V92" s="38">
        <f t="shared" si="11"/>
        <v>0.27868839383280292</v>
      </c>
      <c r="W92" s="38">
        <f t="shared" si="11"/>
        <v>0.28101856304703282</v>
      </c>
      <c r="X92" s="38">
        <f t="shared" si="11"/>
        <v>0.28266559291322729</v>
      </c>
      <c r="Y92" s="38">
        <f t="shared" si="11"/>
        <v>0.28341588164837656</v>
      </c>
      <c r="Z92" s="38">
        <f t="shared" si="11"/>
        <v>0.28369607651766543</v>
      </c>
      <c r="AA92" s="39">
        <f t="shared" si="11"/>
        <v>0.28376412117645133</v>
      </c>
    </row>
    <row r="93" spans="1:27" ht="12.75" customHeight="1" x14ac:dyDescent="0.3">
      <c r="A93" s="13" t="s">
        <v>91</v>
      </c>
      <c r="B93" s="38">
        <f t="shared" si="12"/>
        <v>0.60929923122412777</v>
      </c>
      <c r="C93" s="38">
        <f t="shared" si="11"/>
        <v>0.60637044610904889</v>
      </c>
      <c r="D93" s="38">
        <f t="shared" si="11"/>
        <v>0.6034667141965957</v>
      </c>
      <c r="E93" s="38">
        <f t="shared" si="11"/>
        <v>0.6004871653531576</v>
      </c>
      <c r="F93" s="38">
        <f t="shared" si="11"/>
        <v>0.59826913591318776</v>
      </c>
      <c r="G93" s="38">
        <f t="shared" si="11"/>
        <v>0.59554252375345895</v>
      </c>
      <c r="H93" s="38">
        <f t="shared" si="11"/>
        <v>0.5918195361996057</v>
      </c>
      <c r="I93" s="38">
        <f t="shared" si="11"/>
        <v>0.58921966757748223</v>
      </c>
      <c r="J93" s="38">
        <f t="shared" si="11"/>
        <v>0.58557146103158375</v>
      </c>
      <c r="K93" s="38">
        <f t="shared" si="11"/>
        <v>0.58223056634464099</v>
      </c>
      <c r="L93" s="39">
        <f t="shared" si="11"/>
        <v>0.578297992476556</v>
      </c>
      <c r="M93" s="38">
        <f t="shared" si="11"/>
        <v>0.57277678619305517</v>
      </c>
      <c r="N93" s="38">
        <f t="shared" si="11"/>
        <v>0.56830298414456826</v>
      </c>
      <c r="O93" s="38">
        <f t="shared" si="11"/>
        <v>0.56424736374522</v>
      </c>
      <c r="P93" s="38">
        <f t="shared" si="11"/>
        <v>0.56006269300600553</v>
      </c>
      <c r="Q93" s="38">
        <f t="shared" si="11"/>
        <v>0.55565427480321095</v>
      </c>
      <c r="R93" s="38">
        <f t="shared" si="11"/>
        <v>0.55147525070259351</v>
      </c>
      <c r="S93" s="38">
        <f t="shared" si="11"/>
        <v>0.54786397382660124</v>
      </c>
      <c r="T93" s="38">
        <f t="shared" si="11"/>
        <v>0.54430179735334783</v>
      </c>
      <c r="U93" s="38">
        <f t="shared" si="11"/>
        <v>0.54174835887951356</v>
      </c>
      <c r="V93" s="38">
        <f t="shared" si="11"/>
        <v>0.54002855479249923</v>
      </c>
      <c r="W93" s="38">
        <f t="shared" si="11"/>
        <v>0.53908178641274729</v>
      </c>
      <c r="X93" s="38">
        <f t="shared" si="11"/>
        <v>0.53853029997986712</v>
      </c>
      <c r="Y93" s="38">
        <f t="shared" si="11"/>
        <v>0.53821501408177141</v>
      </c>
      <c r="Z93" s="38">
        <f t="shared" si="11"/>
        <v>0.53938122194026938</v>
      </c>
      <c r="AA93" s="39">
        <f t="shared" si="11"/>
        <v>0.54050386646394299</v>
      </c>
    </row>
    <row r="94" spans="1:27" ht="12.75" customHeight="1" x14ac:dyDescent="0.3">
      <c r="A94" s="13" t="s">
        <v>92</v>
      </c>
      <c r="B94" s="38">
        <f t="shared" si="12"/>
        <v>0.22230928444707274</v>
      </c>
      <c r="C94" s="38">
        <f t="shared" si="11"/>
        <v>0.22629976216408457</v>
      </c>
      <c r="D94" s="38">
        <f t="shared" si="11"/>
        <v>0.2298443394825179</v>
      </c>
      <c r="E94" s="38">
        <f t="shared" si="11"/>
        <v>0.23385426753869762</v>
      </c>
      <c r="F94" s="38">
        <f t="shared" si="11"/>
        <v>0.23750803401940121</v>
      </c>
      <c r="G94" s="38">
        <f t="shared" si="11"/>
        <v>0.24189907685846912</v>
      </c>
      <c r="H94" s="38">
        <f t="shared" si="11"/>
        <v>0.24703164737927194</v>
      </c>
      <c r="I94" s="38">
        <f t="shared" si="11"/>
        <v>0.25156625050950315</v>
      </c>
      <c r="J94" s="38">
        <f t="shared" si="11"/>
        <v>0.25604786790880862</v>
      </c>
      <c r="K94" s="38">
        <f t="shared" si="11"/>
        <v>0.26135007562916623</v>
      </c>
      <c r="L94" s="39">
        <f t="shared" si="11"/>
        <v>0.26665496692278934</v>
      </c>
      <c r="M94" s="38">
        <f t="shared" si="11"/>
        <v>0.27266877580567322</v>
      </c>
      <c r="N94" s="38">
        <f t="shared" si="11"/>
        <v>0.27781239662427781</v>
      </c>
      <c r="O94" s="38">
        <f t="shared" si="11"/>
        <v>0.282413380200085</v>
      </c>
      <c r="P94" s="38">
        <f t="shared" si="11"/>
        <v>0.28720845424496827</v>
      </c>
      <c r="Q94" s="38">
        <f t="shared" si="11"/>
        <v>0.29150494895175744</v>
      </c>
      <c r="R94" s="38">
        <f t="shared" si="11"/>
        <v>0.29582514619425243</v>
      </c>
      <c r="S94" s="38">
        <f t="shared" si="11"/>
        <v>0.29932678998364165</v>
      </c>
      <c r="T94" s="38">
        <f t="shared" si="11"/>
        <v>0.30283231285798934</v>
      </c>
      <c r="U94" s="38">
        <f t="shared" si="11"/>
        <v>0.30539525801509754</v>
      </c>
      <c r="V94" s="38">
        <f t="shared" si="11"/>
        <v>0.30706770995349875</v>
      </c>
      <c r="W94" s="38">
        <f t="shared" si="11"/>
        <v>0.30800551441120838</v>
      </c>
      <c r="X94" s="38">
        <f t="shared" si="11"/>
        <v>0.30857257902154217</v>
      </c>
      <c r="Y94" s="38">
        <f t="shared" si="11"/>
        <v>0.30886827878670164</v>
      </c>
      <c r="Z94" s="38">
        <f t="shared" si="11"/>
        <v>0.30773797904873446</v>
      </c>
      <c r="AA94" s="39">
        <f t="shared" si="11"/>
        <v>0.30665227982408816</v>
      </c>
    </row>
    <row r="95" spans="1:27" ht="12.75" customHeight="1" x14ac:dyDescent="0.3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64"/>
    </row>
    <row r="96" spans="1:27" ht="12.75" customHeight="1" x14ac:dyDescent="0.3">
      <c r="A96" s="85" t="s">
        <v>79</v>
      </c>
      <c r="B96" s="85"/>
      <c r="C96" s="85"/>
      <c r="D96" s="19"/>
      <c r="E96" s="19"/>
      <c r="F96" s="19"/>
      <c r="G96" s="19"/>
      <c r="H96" s="19"/>
      <c r="I96" s="19"/>
      <c r="J96" s="19"/>
      <c r="K96" s="19"/>
      <c r="L96" s="7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72"/>
    </row>
    <row r="97" spans="1:27" ht="12.75" customHeight="1" x14ac:dyDescent="0.3">
      <c r="A97" s="13" t="s">
        <v>76</v>
      </c>
      <c r="B97" s="76">
        <f>B83/(B84/1000)</f>
        <v>277.24974629153212</v>
      </c>
      <c r="C97" s="76">
        <f t="shared" ref="C97:AA97" si="13">C83/(C84/1000)</f>
        <v>273.56285382745972</v>
      </c>
      <c r="D97" s="76">
        <f t="shared" si="13"/>
        <v>270.7969759562996</v>
      </c>
      <c r="E97" s="76">
        <f t="shared" si="13"/>
        <v>269.54403316122466</v>
      </c>
      <c r="F97" s="76">
        <f t="shared" si="13"/>
        <v>268.2536775926265</v>
      </c>
      <c r="G97" s="76">
        <f t="shared" si="13"/>
        <v>266.42658735036014</v>
      </c>
      <c r="H97" s="76">
        <f t="shared" si="13"/>
        <v>265.38375752769451</v>
      </c>
      <c r="I97" s="76">
        <f t="shared" si="13"/>
        <v>263.57025041235568</v>
      </c>
      <c r="J97" s="76">
        <f t="shared" si="13"/>
        <v>262.73589085576219</v>
      </c>
      <c r="K97" s="76">
        <f t="shared" si="13"/>
        <v>257.3354377180616</v>
      </c>
      <c r="L97" s="63">
        <f t="shared" si="13"/>
        <v>254.03492980284787</v>
      </c>
      <c r="M97" s="76">
        <f t="shared" si="13"/>
        <v>255.11468527931621</v>
      </c>
      <c r="N97" s="76">
        <f t="shared" si="13"/>
        <v>255.79283887468029</v>
      </c>
      <c r="O97" s="76">
        <f t="shared" si="13"/>
        <v>257.06145179045524</v>
      </c>
      <c r="P97" s="76">
        <f t="shared" si="13"/>
        <v>257.93770392986778</v>
      </c>
      <c r="Q97" s="76">
        <f t="shared" si="13"/>
        <v>260.07559180425699</v>
      </c>
      <c r="R97" s="76">
        <f t="shared" si="13"/>
        <v>261.79036370956919</v>
      </c>
      <c r="S97" s="76">
        <f t="shared" si="13"/>
        <v>263.86550057037323</v>
      </c>
      <c r="T97" s="76">
        <f t="shared" si="13"/>
        <v>265.89619205980568</v>
      </c>
      <c r="U97" s="76">
        <f t="shared" si="13"/>
        <v>267.4026244532389</v>
      </c>
      <c r="V97" s="76">
        <f t="shared" si="13"/>
        <v>269.00355022943182</v>
      </c>
      <c r="W97" s="76">
        <f t="shared" si="13"/>
        <v>270.13097345132741</v>
      </c>
      <c r="X97" s="76">
        <f t="shared" si="13"/>
        <v>270.88416156600891</v>
      </c>
      <c r="Y97" s="76">
        <f t="shared" si="13"/>
        <v>271.28889144137031</v>
      </c>
      <c r="Z97" s="76">
        <f t="shared" si="13"/>
        <v>271.34278372838293</v>
      </c>
      <c r="AA97" s="63">
        <f t="shared" si="13"/>
        <v>271.29218536896781</v>
      </c>
    </row>
    <row r="98" spans="1:27" ht="12.75" customHeight="1" x14ac:dyDescent="0.3">
      <c r="A98" s="13" t="s">
        <v>78</v>
      </c>
      <c r="B98" s="76">
        <f>B85/(B84/1000)</f>
        <v>369.20967769084115</v>
      </c>
      <c r="C98" s="76">
        <f t="shared" ref="C98:AA98" si="14">C85/(C84/1000)</f>
        <v>361.30952008906343</v>
      </c>
      <c r="D98" s="76">
        <f t="shared" si="14"/>
        <v>353.76771134455402</v>
      </c>
      <c r="E98" s="76">
        <f t="shared" si="14"/>
        <v>357.56187428793055</v>
      </c>
      <c r="F98" s="76">
        <f t="shared" si="14"/>
        <v>365.22004516877246</v>
      </c>
      <c r="G98" s="76">
        <f t="shared" si="14"/>
        <v>372.53263194120109</v>
      </c>
      <c r="H98" s="76">
        <f t="shared" si="14"/>
        <v>381.44036083368445</v>
      </c>
      <c r="I98" s="76">
        <f t="shared" si="14"/>
        <v>391.87534362972957</v>
      </c>
      <c r="J98" s="76">
        <f t="shared" si="14"/>
        <v>396.15271656073065</v>
      </c>
      <c r="K98" s="76">
        <f t="shared" si="14"/>
        <v>387.82818502849238</v>
      </c>
      <c r="L98" s="63">
        <f t="shared" si="14"/>
        <v>384.40285539261646</v>
      </c>
      <c r="M98" s="76">
        <f t="shared" si="14"/>
        <v>395.53144677945528</v>
      </c>
      <c r="N98" s="76">
        <f t="shared" si="14"/>
        <v>406.44501278772378</v>
      </c>
      <c r="O98" s="76">
        <f t="shared" si="14"/>
        <v>419.36152302013858</v>
      </c>
      <c r="P98" s="76">
        <f t="shared" si="14"/>
        <v>430.92264751746097</v>
      </c>
      <c r="Q98" s="76">
        <f t="shared" si="14"/>
        <v>441.53570718122143</v>
      </c>
      <c r="R98" s="76">
        <f t="shared" si="14"/>
        <v>452.62380888471341</v>
      </c>
      <c r="S98" s="76">
        <f t="shared" si="14"/>
        <v>462.89858221522087</v>
      </c>
      <c r="T98" s="76">
        <f t="shared" si="14"/>
        <v>473.51207244843266</v>
      </c>
      <c r="U98" s="76">
        <f t="shared" si="14"/>
        <v>481.96903422898009</v>
      </c>
      <c r="V98" s="76">
        <f t="shared" si="14"/>
        <v>490.29650730393047</v>
      </c>
      <c r="W98" s="76">
        <f t="shared" si="14"/>
        <v>496.43893805309733</v>
      </c>
      <c r="X98" s="76">
        <f t="shared" si="14"/>
        <v>500.79185036168303</v>
      </c>
      <c r="Y98" s="76">
        <f t="shared" si="14"/>
        <v>502.80693190139124</v>
      </c>
      <c r="Z98" s="76">
        <f t="shared" si="14"/>
        <v>503.52224499812337</v>
      </c>
      <c r="AA98" s="63">
        <f t="shared" si="14"/>
        <v>503.67081628507589</v>
      </c>
    </row>
    <row r="99" spans="1:27" ht="12.75" customHeight="1" x14ac:dyDescent="0.3">
      <c r="A99" s="13" t="s">
        <v>80</v>
      </c>
      <c r="B99" s="76">
        <f>SUM(B97:B98)</f>
        <v>646.45942398237321</v>
      </c>
      <c r="C99" s="76">
        <f t="shared" ref="C99:AA99" si="15">SUM(C97:C98)</f>
        <v>634.8723739165232</v>
      </c>
      <c r="D99" s="76">
        <f t="shared" si="15"/>
        <v>624.56468730085362</v>
      </c>
      <c r="E99" s="76">
        <f t="shared" si="15"/>
        <v>627.10590744915521</v>
      </c>
      <c r="F99" s="76">
        <f t="shared" si="15"/>
        <v>633.4737227613989</v>
      </c>
      <c r="G99" s="76">
        <f t="shared" si="15"/>
        <v>638.95921929156123</v>
      </c>
      <c r="H99" s="76">
        <f t="shared" si="15"/>
        <v>646.82411836137896</v>
      </c>
      <c r="I99" s="76">
        <f t="shared" si="15"/>
        <v>655.4455940420853</v>
      </c>
      <c r="J99" s="76">
        <f t="shared" si="15"/>
        <v>658.88860741649285</v>
      </c>
      <c r="K99" s="76">
        <f t="shared" si="15"/>
        <v>645.16362274655398</v>
      </c>
      <c r="L99" s="63">
        <f t="shared" si="15"/>
        <v>638.43778519546436</v>
      </c>
      <c r="M99" s="76">
        <f t="shared" si="15"/>
        <v>650.64613205877151</v>
      </c>
      <c r="N99" s="76">
        <f t="shared" si="15"/>
        <v>662.23785166240407</v>
      </c>
      <c r="O99" s="76">
        <f t="shared" si="15"/>
        <v>676.42297481059381</v>
      </c>
      <c r="P99" s="76">
        <f t="shared" si="15"/>
        <v>688.86035144732875</v>
      </c>
      <c r="Q99" s="76">
        <f t="shared" si="15"/>
        <v>701.61129898547847</v>
      </c>
      <c r="R99" s="76">
        <f t="shared" si="15"/>
        <v>714.4141725942826</v>
      </c>
      <c r="S99" s="76">
        <f t="shared" si="15"/>
        <v>726.76408278559416</v>
      </c>
      <c r="T99" s="76">
        <f t="shared" si="15"/>
        <v>739.40826450823829</v>
      </c>
      <c r="U99" s="76">
        <f t="shared" si="15"/>
        <v>749.37165868221905</v>
      </c>
      <c r="V99" s="76">
        <f t="shared" si="15"/>
        <v>759.30005753336229</v>
      </c>
      <c r="W99" s="76">
        <f t="shared" si="15"/>
        <v>766.56991150442468</v>
      </c>
      <c r="X99" s="76">
        <f t="shared" si="15"/>
        <v>771.67601192769189</v>
      </c>
      <c r="Y99" s="76">
        <f t="shared" si="15"/>
        <v>774.09582334276161</v>
      </c>
      <c r="Z99" s="76">
        <f t="shared" si="15"/>
        <v>774.86502872650635</v>
      </c>
      <c r="AA99" s="63">
        <f t="shared" si="15"/>
        <v>774.96300165404364</v>
      </c>
    </row>
    <row r="100" spans="1:27" ht="8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73"/>
    </row>
    <row r="101" spans="1:27" ht="12.75" customHeight="1" x14ac:dyDescent="0.3">
      <c r="A101" s="55"/>
      <c r="B101" s="55"/>
      <c r="C101" s="55"/>
      <c r="D101" s="55"/>
      <c r="E101" s="25"/>
      <c r="F101" s="25"/>
      <c r="G101" s="25"/>
      <c r="H101" s="25"/>
      <c r="I101" s="25"/>
      <c r="J101" s="2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2.75" customHeight="1" x14ac:dyDescent="0.3">
      <c r="A102" s="10" t="s">
        <v>101</v>
      </c>
      <c r="B102" s="56"/>
      <c r="C102" s="56"/>
      <c r="D102" s="56"/>
      <c r="E102" s="25"/>
      <c r="F102" s="25"/>
      <c r="G102" s="25"/>
      <c r="H102" s="25"/>
      <c r="I102" s="25"/>
      <c r="J102" s="2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2.75" customHeight="1" x14ac:dyDescent="0.3">
      <c r="A103" s="86"/>
      <c r="B103" s="86"/>
      <c r="C103" s="86"/>
      <c r="D103" s="86"/>
      <c r="E103" s="57"/>
      <c r="F103" s="57"/>
      <c r="G103" s="57"/>
      <c r="H103" s="57"/>
      <c r="I103" s="57"/>
      <c r="J103" s="57"/>
      <c r="K103" s="59"/>
      <c r="L103" s="59"/>
      <c r="M103" s="59"/>
      <c r="N103" s="59"/>
      <c r="O103" s="5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12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2.75" customHeight="1" x14ac:dyDescent="0.3">
      <c r="A109" s="84"/>
      <c r="B109" s="84"/>
      <c r="C109" s="8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2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2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2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2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2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</sheetData>
  <mergeCells count="34">
    <mergeCell ref="A1:E1"/>
    <mergeCell ref="A2:E2"/>
    <mergeCell ref="L77:L78"/>
    <mergeCell ref="AA77:AA78"/>
    <mergeCell ref="A78:D78"/>
    <mergeCell ref="A109:C109"/>
    <mergeCell ref="A96:C96"/>
    <mergeCell ref="A103:D103"/>
    <mergeCell ref="A104:O104"/>
    <mergeCell ref="A105:O105"/>
    <mergeCell ref="A106:O106"/>
    <mergeCell ref="A107:O107"/>
    <mergeCell ref="L39:L40"/>
    <mergeCell ref="AA39:AA40"/>
    <mergeCell ref="A40:C40"/>
    <mergeCell ref="A43:B43"/>
    <mergeCell ref="L51:L52"/>
    <mergeCell ref="AA51:AA52"/>
    <mergeCell ref="C52:H52"/>
    <mergeCell ref="A44:B44"/>
    <mergeCell ref="A34:B34"/>
    <mergeCell ref="A17:B17"/>
    <mergeCell ref="A30:B30"/>
    <mergeCell ref="L4:L5"/>
    <mergeCell ref="A20:B20"/>
    <mergeCell ref="A21:B21"/>
    <mergeCell ref="A24:B24"/>
    <mergeCell ref="A25:B25"/>
    <mergeCell ref="A28:B28"/>
    <mergeCell ref="AA4:AA5"/>
    <mergeCell ref="A5:D5"/>
    <mergeCell ref="A10:B10"/>
    <mergeCell ref="A16:B16"/>
    <mergeCell ref="A32:B32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14"/>
  <sheetViews>
    <sheetView showGridLines="0" workbookViewId="0">
      <selection sqref="A1:E1"/>
    </sheetView>
  </sheetViews>
  <sheetFormatPr defaultRowHeight="14.4" x14ac:dyDescent="0.3"/>
  <cols>
    <col min="1" max="1" width="25" customWidth="1"/>
    <col min="2" max="2" width="12.44140625" customWidth="1"/>
    <col min="12" max="12" width="10.109375" customWidth="1"/>
    <col min="27" max="27" width="9.88671875" customWidth="1"/>
  </cols>
  <sheetData>
    <row r="1" spans="1:27" ht="15.75" customHeight="1" x14ac:dyDescent="0.3">
      <c r="A1" s="87" t="s">
        <v>99</v>
      </c>
      <c r="B1" s="87"/>
      <c r="C1" s="87"/>
      <c r="D1" s="87"/>
      <c r="E1" s="87"/>
    </row>
    <row r="2" spans="1:27" x14ac:dyDescent="0.3">
      <c r="A2" s="88" t="s">
        <v>102</v>
      </c>
      <c r="B2" s="88"/>
      <c r="C2" s="88"/>
      <c r="D2" s="88"/>
      <c r="E2" s="88"/>
    </row>
    <row r="3" spans="1:27" ht="12.75" customHeight="1" x14ac:dyDescent="0.3">
      <c r="A3" s="28"/>
      <c r="B3" s="28"/>
      <c r="C3" s="41"/>
      <c r="D3" s="37"/>
      <c r="E3" s="37"/>
      <c r="F3" s="25"/>
      <c r="G3" s="37"/>
      <c r="H3" s="37"/>
      <c r="I3" s="42"/>
      <c r="J3" s="37"/>
      <c r="K3" s="37"/>
      <c r="L3" s="43"/>
      <c r="M3" s="37"/>
      <c r="N3" s="37"/>
      <c r="O3" s="37"/>
      <c r="P3" s="37"/>
      <c r="Q3" s="37"/>
      <c r="R3" s="37"/>
      <c r="S3" s="37"/>
      <c r="T3" s="37"/>
      <c r="U3" s="37"/>
      <c r="V3" s="44"/>
      <c r="W3" s="37"/>
      <c r="X3" s="37"/>
      <c r="Y3" s="37"/>
      <c r="Z3" s="37"/>
      <c r="AA3" s="37"/>
    </row>
    <row r="4" spans="1:27" ht="12.75" customHeight="1" x14ac:dyDescent="0.3">
      <c r="A4" s="1"/>
      <c r="B4" s="18"/>
      <c r="C4" s="37"/>
      <c r="D4" s="37"/>
      <c r="E4" s="37"/>
      <c r="F4" s="37"/>
      <c r="G4" s="37"/>
      <c r="H4" s="37"/>
      <c r="I4" s="37"/>
      <c r="J4" s="18"/>
      <c r="K4" s="18"/>
      <c r="L4" s="78" t="s">
        <v>0</v>
      </c>
      <c r="M4" s="37"/>
      <c r="N4" s="25"/>
      <c r="O4" s="25"/>
      <c r="P4" s="25"/>
      <c r="Q4" s="25"/>
      <c r="R4" s="25"/>
      <c r="S4" s="45"/>
      <c r="T4" s="25"/>
      <c r="U4" s="25"/>
      <c r="V4" s="25"/>
      <c r="W4" s="37"/>
      <c r="X4" s="25"/>
      <c r="Y4" s="25"/>
      <c r="Z4" s="25"/>
      <c r="AA4" s="78" t="s">
        <v>1</v>
      </c>
    </row>
    <row r="5" spans="1:27" ht="15.75" customHeight="1" x14ac:dyDescent="0.3">
      <c r="A5" s="80" t="s">
        <v>81</v>
      </c>
      <c r="B5" s="80"/>
      <c r="C5" s="80"/>
      <c r="D5" s="80"/>
      <c r="E5" s="46"/>
      <c r="F5" s="46"/>
      <c r="G5" s="46"/>
      <c r="H5" s="46"/>
      <c r="I5" s="46"/>
      <c r="J5" s="47"/>
      <c r="K5" s="47"/>
      <c r="L5" s="79"/>
      <c r="M5" s="46"/>
      <c r="N5" s="46"/>
      <c r="O5" s="21"/>
      <c r="P5" s="21"/>
      <c r="Q5" s="21"/>
      <c r="R5" s="21"/>
      <c r="S5" s="21"/>
      <c r="T5" s="21"/>
      <c r="U5" s="21"/>
      <c r="V5" s="21"/>
      <c r="W5" s="46"/>
      <c r="X5" s="46"/>
      <c r="Y5" s="21"/>
      <c r="Z5" s="21"/>
      <c r="AA5" s="79"/>
    </row>
    <row r="6" spans="1:27" ht="12.75" customHeight="1" x14ac:dyDescent="0.3">
      <c r="A6" s="1"/>
      <c r="B6" s="18"/>
      <c r="C6" s="28"/>
      <c r="D6" s="28"/>
      <c r="E6" s="28"/>
      <c r="F6" s="28"/>
      <c r="G6" s="28"/>
      <c r="H6" s="28"/>
      <c r="I6" s="28"/>
      <c r="J6" s="18"/>
      <c r="K6" s="18"/>
      <c r="L6" s="60"/>
      <c r="M6" s="37"/>
      <c r="N6" s="37"/>
      <c r="O6" s="25"/>
      <c r="P6" s="25"/>
      <c r="Q6" s="25"/>
      <c r="R6" s="25"/>
      <c r="S6" s="25"/>
      <c r="T6" s="25"/>
      <c r="U6" s="25"/>
      <c r="V6" s="25"/>
      <c r="W6" s="37"/>
      <c r="X6" s="37"/>
      <c r="Y6" s="25"/>
      <c r="Z6" s="25"/>
      <c r="AA6" s="60"/>
    </row>
    <row r="7" spans="1:27" ht="12.75" customHeight="1" x14ac:dyDescent="0.3">
      <c r="A7" s="25"/>
      <c r="B7" s="25"/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8" t="s">
        <v>8</v>
      </c>
      <c r="J7" s="58" t="s">
        <v>9</v>
      </c>
      <c r="K7" s="58" t="s">
        <v>10</v>
      </c>
      <c r="L7" s="61" t="s">
        <v>11</v>
      </c>
      <c r="M7" s="58" t="s">
        <v>12</v>
      </c>
      <c r="N7" s="58" t="s">
        <v>13</v>
      </c>
      <c r="O7" s="58" t="s">
        <v>14</v>
      </c>
      <c r="P7" s="58" t="s">
        <v>15</v>
      </c>
      <c r="Q7" s="58" t="s">
        <v>16</v>
      </c>
      <c r="R7" s="58" t="s">
        <v>17</v>
      </c>
      <c r="S7" s="58" t="s">
        <v>18</v>
      </c>
      <c r="T7" s="58" t="s">
        <v>19</v>
      </c>
      <c r="U7" s="58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58" t="s">
        <v>25</v>
      </c>
      <c r="AA7" s="61" t="s">
        <v>26</v>
      </c>
    </row>
    <row r="8" spans="1:27" ht="12.75" customHeight="1" x14ac:dyDescent="0.3">
      <c r="A8" s="25"/>
      <c r="B8" s="25"/>
      <c r="C8" s="58" t="s">
        <v>28</v>
      </c>
      <c r="D8" s="58" t="s">
        <v>29</v>
      </c>
      <c r="E8" s="58" t="s">
        <v>30</v>
      </c>
      <c r="F8" s="58" t="s">
        <v>31</v>
      </c>
      <c r="G8" s="58" t="s">
        <v>32</v>
      </c>
      <c r="H8" s="58" t="s">
        <v>33</v>
      </c>
      <c r="I8" s="58" t="s">
        <v>34</v>
      </c>
      <c r="J8" s="58" t="s">
        <v>35</v>
      </c>
      <c r="K8" s="58" t="s">
        <v>36</v>
      </c>
      <c r="L8" s="61" t="s">
        <v>37</v>
      </c>
      <c r="M8" s="58" t="s">
        <v>38</v>
      </c>
      <c r="N8" s="58" t="s">
        <v>39</v>
      </c>
      <c r="O8" s="58" t="s">
        <v>40</v>
      </c>
      <c r="P8" s="58" t="s">
        <v>41</v>
      </c>
      <c r="Q8" s="58" t="s">
        <v>42</v>
      </c>
      <c r="R8" s="58" t="s">
        <v>43</v>
      </c>
      <c r="S8" s="58" t="s">
        <v>44</v>
      </c>
      <c r="T8" s="58" t="s">
        <v>45</v>
      </c>
      <c r="U8" s="58" t="s">
        <v>46</v>
      </c>
      <c r="V8" s="58" t="s">
        <v>47</v>
      </c>
      <c r="W8" s="58" t="s">
        <v>48</v>
      </c>
      <c r="X8" s="58" t="s">
        <v>49</v>
      </c>
      <c r="Y8" s="58" t="s">
        <v>50</v>
      </c>
      <c r="Z8" s="58" t="s">
        <v>51</v>
      </c>
      <c r="AA8" s="61" t="s">
        <v>52</v>
      </c>
    </row>
    <row r="9" spans="1:27" ht="12.75" customHeight="1" x14ac:dyDescent="0.3">
      <c r="B9" s="25"/>
      <c r="C9" s="13" t="s">
        <v>53</v>
      </c>
      <c r="D9" s="13" t="s">
        <v>53</v>
      </c>
      <c r="E9" s="13" t="s">
        <v>53</v>
      </c>
      <c r="F9" s="13" t="s">
        <v>53</v>
      </c>
      <c r="G9" s="13" t="s">
        <v>53</v>
      </c>
      <c r="H9" s="13" t="s">
        <v>53</v>
      </c>
      <c r="I9" s="13" t="s">
        <v>53</v>
      </c>
      <c r="J9" s="13" t="s">
        <v>53</v>
      </c>
      <c r="K9" s="13" t="s">
        <v>53</v>
      </c>
      <c r="L9" s="62" t="s">
        <v>53</v>
      </c>
      <c r="M9" s="13" t="s">
        <v>53</v>
      </c>
      <c r="N9" s="13" t="s">
        <v>53</v>
      </c>
      <c r="O9" s="13" t="s">
        <v>53</v>
      </c>
      <c r="P9" s="13" t="s">
        <v>53</v>
      </c>
      <c r="Q9" s="13" t="s">
        <v>53</v>
      </c>
      <c r="R9" s="13" t="s">
        <v>53</v>
      </c>
      <c r="S9" s="13" t="s">
        <v>53</v>
      </c>
      <c r="T9" s="13" t="s">
        <v>53</v>
      </c>
      <c r="U9" s="13" t="s">
        <v>53</v>
      </c>
      <c r="V9" s="13" t="s">
        <v>53</v>
      </c>
      <c r="W9" s="13" t="s">
        <v>53</v>
      </c>
      <c r="X9" s="13" t="s">
        <v>53</v>
      </c>
      <c r="Y9" s="13" t="s">
        <v>53</v>
      </c>
      <c r="Z9" s="13" t="s">
        <v>53</v>
      </c>
      <c r="AA9" s="62" t="s">
        <v>53</v>
      </c>
    </row>
    <row r="10" spans="1:27" ht="12.75" customHeight="1" x14ac:dyDescent="0.3">
      <c r="A10" s="81" t="s">
        <v>54</v>
      </c>
      <c r="B10" s="81"/>
      <c r="C10" s="76">
        <v>70881</v>
      </c>
      <c r="D10" s="76">
        <v>70766</v>
      </c>
      <c r="E10" s="76">
        <v>70645</v>
      </c>
      <c r="F10" s="76">
        <v>70451</v>
      </c>
      <c r="G10" s="76">
        <v>70251</v>
      </c>
      <c r="H10" s="76">
        <v>70052</v>
      </c>
      <c r="I10" s="76">
        <v>69846</v>
      </c>
      <c r="J10" s="76">
        <v>69660</v>
      </c>
      <c r="K10" s="76">
        <v>69445</v>
      </c>
      <c r="L10" s="63">
        <v>69225</v>
      </c>
      <c r="M10" s="76">
        <v>68978</v>
      </c>
      <c r="N10" s="76">
        <v>68738</v>
      </c>
      <c r="O10" s="76">
        <v>68466</v>
      </c>
      <c r="P10" s="76">
        <v>68188</v>
      </c>
      <c r="Q10" s="76">
        <v>67895</v>
      </c>
      <c r="R10" s="76">
        <v>67609</v>
      </c>
      <c r="S10" s="76">
        <v>67324</v>
      </c>
      <c r="T10" s="76">
        <v>67025</v>
      </c>
      <c r="U10" s="76">
        <v>66733</v>
      </c>
      <c r="V10" s="76">
        <v>66430</v>
      </c>
      <c r="W10" s="76">
        <v>66118</v>
      </c>
      <c r="X10" s="76">
        <v>65802</v>
      </c>
      <c r="Y10" s="76">
        <v>65502</v>
      </c>
      <c r="Z10" s="76">
        <v>65187</v>
      </c>
      <c r="AA10" s="63">
        <v>64875</v>
      </c>
    </row>
    <row r="11" spans="1:27" ht="12.75" customHeight="1" x14ac:dyDescent="0.3">
      <c r="A11" s="6" t="s">
        <v>55</v>
      </c>
      <c r="B11" s="25"/>
      <c r="C11" s="76">
        <v>563</v>
      </c>
      <c r="D11" s="76">
        <v>568</v>
      </c>
      <c r="E11" s="76">
        <v>568</v>
      </c>
      <c r="F11" s="76">
        <v>566</v>
      </c>
      <c r="G11" s="76">
        <v>564</v>
      </c>
      <c r="H11" s="76">
        <v>562</v>
      </c>
      <c r="I11" s="76">
        <v>561</v>
      </c>
      <c r="J11" s="76">
        <v>559</v>
      </c>
      <c r="K11" s="76">
        <v>558</v>
      </c>
      <c r="L11" s="63">
        <v>554</v>
      </c>
      <c r="M11" s="76">
        <v>549</v>
      </c>
      <c r="N11" s="76">
        <v>547</v>
      </c>
      <c r="O11" s="76">
        <v>546</v>
      </c>
      <c r="P11" s="76">
        <v>541</v>
      </c>
      <c r="Q11" s="76">
        <v>537</v>
      </c>
      <c r="R11" s="76">
        <v>533</v>
      </c>
      <c r="S11" s="76">
        <v>529</v>
      </c>
      <c r="T11" s="76">
        <v>527</v>
      </c>
      <c r="U11" s="76">
        <v>524</v>
      </c>
      <c r="V11" s="76">
        <v>521</v>
      </c>
      <c r="W11" s="76">
        <v>519</v>
      </c>
      <c r="X11" s="76">
        <v>516</v>
      </c>
      <c r="Y11" s="76">
        <v>515</v>
      </c>
      <c r="Z11" s="76">
        <v>510</v>
      </c>
      <c r="AA11" s="63">
        <v>510</v>
      </c>
    </row>
    <row r="12" spans="1:27" ht="12.75" customHeight="1" x14ac:dyDescent="0.3">
      <c r="A12" s="6" t="s">
        <v>56</v>
      </c>
      <c r="B12" s="25"/>
      <c r="C12" s="76">
        <v>813</v>
      </c>
      <c r="D12" s="76">
        <v>854</v>
      </c>
      <c r="E12" s="76">
        <v>876</v>
      </c>
      <c r="F12" s="76">
        <v>896</v>
      </c>
      <c r="G12" s="76">
        <v>893</v>
      </c>
      <c r="H12" s="76">
        <v>903</v>
      </c>
      <c r="I12" s="76">
        <v>889</v>
      </c>
      <c r="J12" s="76">
        <v>911</v>
      </c>
      <c r="K12" s="76">
        <v>915</v>
      </c>
      <c r="L12" s="63">
        <v>939</v>
      </c>
      <c r="M12" s="76">
        <v>925</v>
      </c>
      <c r="N12" s="76">
        <v>956</v>
      </c>
      <c r="O12" s="76">
        <v>965</v>
      </c>
      <c r="P12" s="76">
        <v>975</v>
      </c>
      <c r="Q12" s="76">
        <v>967</v>
      </c>
      <c r="R12" s="76">
        <v>972</v>
      </c>
      <c r="S12" s="76">
        <v>980</v>
      </c>
      <c r="T12" s="76">
        <v>984</v>
      </c>
      <c r="U12" s="76">
        <v>998</v>
      </c>
      <c r="V12" s="76">
        <v>1001</v>
      </c>
      <c r="W12" s="76">
        <v>1010</v>
      </c>
      <c r="X12" s="76">
        <v>989</v>
      </c>
      <c r="Y12" s="76">
        <v>1006</v>
      </c>
      <c r="Z12" s="76">
        <v>1005</v>
      </c>
      <c r="AA12" s="63">
        <v>1021</v>
      </c>
    </row>
    <row r="13" spans="1:27" ht="12.75" customHeight="1" x14ac:dyDescent="0.3">
      <c r="A13" s="25"/>
      <c r="B13" s="25"/>
      <c r="C13" s="13" t="s">
        <v>53</v>
      </c>
      <c r="D13" s="13" t="s">
        <v>53</v>
      </c>
      <c r="E13" s="13" t="s">
        <v>53</v>
      </c>
      <c r="F13" s="13" t="s">
        <v>53</v>
      </c>
      <c r="G13" s="13" t="s">
        <v>53</v>
      </c>
      <c r="H13" s="13" t="s">
        <v>53</v>
      </c>
      <c r="I13" s="13" t="s">
        <v>53</v>
      </c>
      <c r="J13" s="13" t="s">
        <v>53</v>
      </c>
      <c r="K13" s="13" t="s">
        <v>53</v>
      </c>
      <c r="L13" s="62" t="s">
        <v>53</v>
      </c>
      <c r="M13" s="13" t="s">
        <v>53</v>
      </c>
      <c r="N13" s="13" t="s">
        <v>53</v>
      </c>
      <c r="O13" s="13" t="s">
        <v>53</v>
      </c>
      <c r="P13" s="13" t="s">
        <v>53</v>
      </c>
      <c r="Q13" s="13" t="s">
        <v>53</v>
      </c>
      <c r="R13" s="13" t="s">
        <v>53</v>
      </c>
      <c r="S13" s="13" t="s">
        <v>53</v>
      </c>
      <c r="T13" s="13" t="s">
        <v>53</v>
      </c>
      <c r="U13" s="13" t="s">
        <v>53</v>
      </c>
      <c r="V13" s="13" t="s">
        <v>53</v>
      </c>
      <c r="W13" s="13" t="s">
        <v>53</v>
      </c>
      <c r="X13" s="13" t="s">
        <v>53</v>
      </c>
      <c r="Y13" s="13" t="s">
        <v>53</v>
      </c>
      <c r="Z13" s="13" t="s">
        <v>53</v>
      </c>
      <c r="AA13" s="74" t="s">
        <v>53</v>
      </c>
    </row>
    <row r="14" spans="1:27" ht="12.75" customHeight="1" x14ac:dyDescent="0.3">
      <c r="A14" s="6" t="s">
        <v>57</v>
      </c>
      <c r="B14" s="25"/>
      <c r="C14" s="76">
        <f>C11-C12</f>
        <v>-250</v>
      </c>
      <c r="D14" s="76">
        <f t="shared" ref="D14:AA14" si="0">D11-D12</f>
        <v>-286</v>
      </c>
      <c r="E14" s="76">
        <f t="shared" si="0"/>
        <v>-308</v>
      </c>
      <c r="F14" s="76">
        <f t="shared" si="0"/>
        <v>-330</v>
      </c>
      <c r="G14" s="76">
        <f t="shared" si="0"/>
        <v>-329</v>
      </c>
      <c r="H14" s="76">
        <f t="shared" si="0"/>
        <v>-341</v>
      </c>
      <c r="I14" s="76">
        <f t="shared" si="0"/>
        <v>-328</v>
      </c>
      <c r="J14" s="76">
        <f t="shared" si="0"/>
        <v>-352</v>
      </c>
      <c r="K14" s="76">
        <f t="shared" si="0"/>
        <v>-357</v>
      </c>
      <c r="L14" s="63">
        <f t="shared" si="0"/>
        <v>-385</v>
      </c>
      <c r="M14" s="76">
        <f t="shared" si="0"/>
        <v>-376</v>
      </c>
      <c r="N14" s="76">
        <f t="shared" si="0"/>
        <v>-409</v>
      </c>
      <c r="O14" s="76">
        <f t="shared" si="0"/>
        <v>-419</v>
      </c>
      <c r="P14" s="76">
        <f t="shared" si="0"/>
        <v>-434</v>
      </c>
      <c r="Q14" s="76">
        <f t="shared" si="0"/>
        <v>-430</v>
      </c>
      <c r="R14" s="76">
        <f t="shared" si="0"/>
        <v>-439</v>
      </c>
      <c r="S14" s="76">
        <f t="shared" si="0"/>
        <v>-451</v>
      </c>
      <c r="T14" s="76">
        <f t="shared" si="0"/>
        <v>-457</v>
      </c>
      <c r="U14" s="76">
        <f t="shared" si="0"/>
        <v>-474</v>
      </c>
      <c r="V14" s="76">
        <f t="shared" si="0"/>
        <v>-480</v>
      </c>
      <c r="W14" s="76">
        <f t="shared" si="0"/>
        <v>-491</v>
      </c>
      <c r="X14" s="76">
        <f t="shared" si="0"/>
        <v>-473</v>
      </c>
      <c r="Y14" s="76">
        <f t="shared" si="0"/>
        <v>-491</v>
      </c>
      <c r="Z14" s="76">
        <f t="shared" si="0"/>
        <v>-495</v>
      </c>
      <c r="AA14" s="63">
        <f t="shared" si="0"/>
        <v>-511</v>
      </c>
    </row>
    <row r="15" spans="1:27" ht="12.75" customHeight="1" x14ac:dyDescent="0.3">
      <c r="A15" s="6"/>
      <c r="B15" s="25"/>
      <c r="C15" s="13" t="s">
        <v>53</v>
      </c>
      <c r="D15" s="13" t="s">
        <v>53</v>
      </c>
      <c r="E15" s="13" t="s">
        <v>53</v>
      </c>
      <c r="F15" s="13" t="s">
        <v>53</v>
      </c>
      <c r="G15" s="13" t="s">
        <v>53</v>
      </c>
      <c r="H15" s="13" t="s">
        <v>53</v>
      </c>
      <c r="I15" s="13" t="s">
        <v>53</v>
      </c>
      <c r="J15" s="13" t="s">
        <v>53</v>
      </c>
      <c r="K15" s="13" t="s">
        <v>53</v>
      </c>
      <c r="L15" s="62" t="s">
        <v>53</v>
      </c>
      <c r="M15" s="13" t="s">
        <v>53</v>
      </c>
      <c r="N15" s="13" t="s">
        <v>53</v>
      </c>
      <c r="O15" s="13" t="s">
        <v>53</v>
      </c>
      <c r="P15" s="13" t="s">
        <v>53</v>
      </c>
      <c r="Q15" s="13" t="s">
        <v>53</v>
      </c>
      <c r="R15" s="13" t="s">
        <v>53</v>
      </c>
      <c r="S15" s="13" t="s">
        <v>53</v>
      </c>
      <c r="T15" s="13" t="s">
        <v>53</v>
      </c>
      <c r="U15" s="13" t="s">
        <v>53</v>
      </c>
      <c r="V15" s="13" t="s">
        <v>53</v>
      </c>
      <c r="W15" s="13" t="s">
        <v>53</v>
      </c>
      <c r="X15" s="13" t="s">
        <v>53</v>
      </c>
      <c r="Y15" s="13" t="s">
        <v>53</v>
      </c>
      <c r="Z15" s="13" t="s">
        <v>53</v>
      </c>
      <c r="AA15" s="74" t="s">
        <v>53</v>
      </c>
    </row>
    <row r="16" spans="1:27" ht="12.75" customHeight="1" x14ac:dyDescent="0.3">
      <c r="A16" s="81" t="s">
        <v>58</v>
      </c>
      <c r="B16" s="81"/>
      <c r="C16" s="76">
        <v>86</v>
      </c>
      <c r="D16" s="76">
        <v>94</v>
      </c>
      <c r="E16" s="76">
        <v>80</v>
      </c>
      <c r="F16" s="76">
        <v>83</v>
      </c>
      <c r="G16" s="76">
        <v>86</v>
      </c>
      <c r="H16" s="76">
        <v>86</v>
      </c>
      <c r="I16" s="76">
        <v>85</v>
      </c>
      <c r="J16" s="76">
        <v>85</v>
      </c>
      <c r="K16" s="76">
        <v>85</v>
      </c>
      <c r="L16" s="63">
        <v>85</v>
      </c>
      <c r="M16" s="76">
        <v>85</v>
      </c>
      <c r="N16" s="76">
        <v>85</v>
      </c>
      <c r="O16" s="76">
        <v>85</v>
      </c>
      <c r="P16" s="76">
        <v>85</v>
      </c>
      <c r="Q16" s="76">
        <v>85</v>
      </c>
      <c r="R16" s="76">
        <v>85</v>
      </c>
      <c r="S16" s="76">
        <v>85</v>
      </c>
      <c r="T16" s="76">
        <v>85</v>
      </c>
      <c r="U16" s="76">
        <v>85</v>
      </c>
      <c r="V16" s="76">
        <v>85</v>
      </c>
      <c r="W16" s="76">
        <v>85</v>
      </c>
      <c r="X16" s="76">
        <v>85</v>
      </c>
      <c r="Y16" s="76">
        <v>85</v>
      </c>
      <c r="Z16" s="76">
        <v>85</v>
      </c>
      <c r="AA16" s="63">
        <v>85</v>
      </c>
    </row>
    <row r="17" spans="1:27" ht="12.75" customHeight="1" x14ac:dyDescent="0.3">
      <c r="A17" s="81" t="s">
        <v>83</v>
      </c>
      <c r="B17" s="81"/>
      <c r="C17" s="76">
        <v>428</v>
      </c>
      <c r="D17" s="76">
        <v>430</v>
      </c>
      <c r="E17" s="76">
        <v>425</v>
      </c>
      <c r="F17" s="76">
        <v>425</v>
      </c>
      <c r="G17" s="76">
        <v>421</v>
      </c>
      <c r="H17" s="76">
        <v>421</v>
      </c>
      <c r="I17" s="76">
        <v>416</v>
      </c>
      <c r="J17" s="76">
        <v>417</v>
      </c>
      <c r="K17" s="76">
        <v>419</v>
      </c>
      <c r="L17" s="63">
        <v>416</v>
      </c>
      <c r="M17" s="76">
        <v>415</v>
      </c>
      <c r="N17" s="76">
        <v>414</v>
      </c>
      <c r="O17" s="76">
        <v>413</v>
      </c>
      <c r="P17" s="76">
        <v>414</v>
      </c>
      <c r="Q17" s="76">
        <v>413</v>
      </c>
      <c r="R17" s="76">
        <v>419</v>
      </c>
      <c r="S17" s="76">
        <v>416</v>
      </c>
      <c r="T17" s="76">
        <v>424</v>
      </c>
      <c r="U17" s="76">
        <v>425</v>
      </c>
      <c r="V17" s="76">
        <v>421</v>
      </c>
      <c r="W17" s="76">
        <v>420</v>
      </c>
      <c r="X17" s="76">
        <v>419</v>
      </c>
      <c r="Y17" s="76">
        <v>421</v>
      </c>
      <c r="Z17" s="76">
        <v>421</v>
      </c>
      <c r="AA17" s="63">
        <v>420</v>
      </c>
    </row>
    <row r="18" spans="1:27" ht="12.75" customHeight="1" x14ac:dyDescent="0.3">
      <c r="A18" s="6" t="s">
        <v>97</v>
      </c>
      <c r="B18" s="6"/>
      <c r="C18" s="76">
        <v>1194</v>
      </c>
      <c r="D18" s="76">
        <v>1180</v>
      </c>
      <c r="E18" s="76">
        <v>1153</v>
      </c>
      <c r="F18" s="76">
        <v>1147</v>
      </c>
      <c r="G18" s="76">
        <v>1141</v>
      </c>
      <c r="H18" s="76">
        <v>1138</v>
      </c>
      <c r="I18" s="76">
        <v>1139</v>
      </c>
      <c r="J18" s="76">
        <v>1131</v>
      </c>
      <c r="K18" s="76">
        <v>1128</v>
      </c>
      <c r="L18" s="63">
        <v>1126</v>
      </c>
      <c r="M18" s="76">
        <v>1122</v>
      </c>
      <c r="N18" s="76">
        <v>1123</v>
      </c>
      <c r="O18" s="76">
        <v>1120</v>
      </c>
      <c r="P18" s="76">
        <v>1118</v>
      </c>
      <c r="Q18" s="76">
        <v>1119</v>
      </c>
      <c r="R18" s="76">
        <v>1120</v>
      </c>
      <c r="S18" s="76">
        <v>1119</v>
      </c>
      <c r="T18" s="76">
        <v>1120</v>
      </c>
      <c r="U18" s="76">
        <v>1119</v>
      </c>
      <c r="V18" s="76">
        <v>1117</v>
      </c>
      <c r="W18" s="76">
        <v>1117</v>
      </c>
      <c r="X18" s="76">
        <v>1117</v>
      </c>
      <c r="Y18" s="76">
        <v>1116</v>
      </c>
      <c r="Z18" s="76">
        <v>1116</v>
      </c>
      <c r="AA18" s="63">
        <v>1116</v>
      </c>
    </row>
    <row r="19" spans="1:27" ht="12.75" customHeight="1" x14ac:dyDescent="0.3">
      <c r="A19" s="6"/>
      <c r="B19" s="6"/>
      <c r="C19" s="76"/>
      <c r="D19" s="76"/>
      <c r="E19" s="76"/>
      <c r="F19" s="76"/>
      <c r="G19" s="76"/>
      <c r="H19" s="76"/>
      <c r="I19" s="76"/>
      <c r="J19" s="76"/>
      <c r="K19" s="76"/>
      <c r="L19" s="6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3"/>
    </row>
    <row r="20" spans="1:27" ht="12.75" customHeight="1" x14ac:dyDescent="0.3">
      <c r="A20" s="81" t="s">
        <v>59</v>
      </c>
      <c r="B20" s="81"/>
      <c r="C20" s="76">
        <v>126</v>
      </c>
      <c r="D20" s="76">
        <v>135</v>
      </c>
      <c r="E20" s="76">
        <v>140</v>
      </c>
      <c r="F20" s="76">
        <v>140</v>
      </c>
      <c r="G20" s="76">
        <v>138</v>
      </c>
      <c r="H20" s="76">
        <v>139</v>
      </c>
      <c r="I20" s="76">
        <v>140</v>
      </c>
      <c r="J20" s="76">
        <v>140</v>
      </c>
      <c r="K20" s="76">
        <v>140</v>
      </c>
      <c r="L20" s="63">
        <v>140</v>
      </c>
      <c r="M20" s="76">
        <v>140</v>
      </c>
      <c r="N20" s="76">
        <v>140</v>
      </c>
      <c r="O20" s="76">
        <v>140</v>
      </c>
      <c r="P20" s="76">
        <v>140</v>
      </c>
      <c r="Q20" s="76">
        <v>140</v>
      </c>
      <c r="R20" s="76">
        <v>140</v>
      </c>
      <c r="S20" s="76">
        <v>140</v>
      </c>
      <c r="T20" s="76">
        <v>140</v>
      </c>
      <c r="U20" s="76">
        <v>140</v>
      </c>
      <c r="V20" s="76">
        <v>140</v>
      </c>
      <c r="W20" s="76">
        <v>140</v>
      </c>
      <c r="X20" s="76">
        <v>140</v>
      </c>
      <c r="Y20" s="76">
        <v>140</v>
      </c>
      <c r="Z20" s="76">
        <v>140</v>
      </c>
      <c r="AA20" s="63">
        <v>140</v>
      </c>
    </row>
    <row r="21" spans="1:27" ht="12.75" customHeight="1" x14ac:dyDescent="0.3">
      <c r="A21" s="81" t="s">
        <v>84</v>
      </c>
      <c r="B21" s="81"/>
      <c r="C21" s="76">
        <v>288</v>
      </c>
      <c r="D21" s="76">
        <v>283</v>
      </c>
      <c r="E21" s="76">
        <v>285</v>
      </c>
      <c r="F21" s="76">
        <v>284</v>
      </c>
      <c r="G21" s="76">
        <v>283</v>
      </c>
      <c r="H21" s="76">
        <v>284</v>
      </c>
      <c r="I21" s="76">
        <v>276</v>
      </c>
      <c r="J21" s="76">
        <v>274</v>
      </c>
      <c r="K21" s="76">
        <v>272</v>
      </c>
      <c r="L21" s="63">
        <v>273</v>
      </c>
      <c r="M21" s="76">
        <v>274</v>
      </c>
      <c r="N21" s="76">
        <v>269</v>
      </c>
      <c r="O21" s="76">
        <v>266</v>
      </c>
      <c r="P21" s="76">
        <v>266</v>
      </c>
      <c r="Q21" s="76">
        <v>266</v>
      </c>
      <c r="R21" s="76">
        <v>264</v>
      </c>
      <c r="S21" s="76">
        <v>262</v>
      </c>
      <c r="T21" s="76">
        <v>261</v>
      </c>
      <c r="U21" s="76">
        <v>258</v>
      </c>
      <c r="V21" s="76">
        <v>256</v>
      </c>
      <c r="W21" s="76">
        <v>251</v>
      </c>
      <c r="X21" s="76">
        <v>252</v>
      </c>
      <c r="Y21" s="76">
        <v>250</v>
      </c>
      <c r="Z21" s="76">
        <v>246</v>
      </c>
      <c r="AA21" s="63">
        <v>245</v>
      </c>
    </row>
    <row r="22" spans="1:27" ht="12.75" customHeight="1" x14ac:dyDescent="0.3">
      <c r="A22" s="6" t="s">
        <v>98</v>
      </c>
      <c r="B22" s="6"/>
      <c r="C22" s="76">
        <v>1166</v>
      </c>
      <c r="D22" s="76">
        <v>1127</v>
      </c>
      <c r="E22" s="76">
        <v>1124</v>
      </c>
      <c r="F22" s="76">
        <v>1106</v>
      </c>
      <c r="G22" s="76">
        <v>1103</v>
      </c>
      <c r="H22" s="76">
        <v>1091</v>
      </c>
      <c r="I22" s="76">
        <v>1091</v>
      </c>
      <c r="J22" s="76">
        <v>1089</v>
      </c>
      <c r="K22" s="76">
        <v>1084</v>
      </c>
      <c r="L22" s="63">
        <v>1080</v>
      </c>
      <c r="M22" s="76">
        <v>1078</v>
      </c>
      <c r="N22" s="76">
        <v>1078</v>
      </c>
      <c r="O22" s="76">
        <v>1073</v>
      </c>
      <c r="P22" s="76">
        <v>1071</v>
      </c>
      <c r="Q22" s="76">
        <v>1072</v>
      </c>
      <c r="R22" s="76">
        <v>1068</v>
      </c>
      <c r="S22" s="76">
        <v>1067</v>
      </c>
      <c r="T22" s="76">
        <v>1064</v>
      </c>
      <c r="U22" s="76">
        <v>1062</v>
      </c>
      <c r="V22" s="76">
        <v>1062</v>
      </c>
      <c r="W22" s="76">
        <v>1059</v>
      </c>
      <c r="X22" s="76">
        <v>1059</v>
      </c>
      <c r="Y22" s="76">
        <v>1058</v>
      </c>
      <c r="Z22" s="76">
        <v>1057</v>
      </c>
      <c r="AA22" s="63">
        <v>1057</v>
      </c>
    </row>
    <row r="23" spans="1:27" ht="12.75" customHeight="1" x14ac:dyDescent="0.3">
      <c r="A23" s="6"/>
      <c r="B23" s="6"/>
      <c r="C23" s="76"/>
      <c r="D23" s="76"/>
      <c r="E23" s="76"/>
      <c r="F23" s="76"/>
      <c r="G23" s="76"/>
      <c r="H23" s="76"/>
      <c r="I23" s="76"/>
      <c r="J23" s="76"/>
      <c r="K23" s="76"/>
      <c r="L23" s="6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3"/>
    </row>
    <row r="24" spans="1:27" ht="12.75" customHeight="1" x14ac:dyDescent="0.3">
      <c r="A24" s="81" t="s">
        <v>60</v>
      </c>
      <c r="B24" s="81"/>
      <c r="C24" s="76">
        <f>C16-C20</f>
        <v>-40</v>
      </c>
      <c r="D24" s="76">
        <f t="shared" ref="D24:AA26" si="1">D16-D20</f>
        <v>-41</v>
      </c>
      <c r="E24" s="76">
        <f t="shared" si="1"/>
        <v>-60</v>
      </c>
      <c r="F24" s="76">
        <f t="shared" si="1"/>
        <v>-57</v>
      </c>
      <c r="G24" s="76">
        <f t="shared" si="1"/>
        <v>-52</v>
      </c>
      <c r="H24" s="76">
        <f t="shared" si="1"/>
        <v>-53</v>
      </c>
      <c r="I24" s="76">
        <f t="shared" si="1"/>
        <v>-55</v>
      </c>
      <c r="J24" s="76">
        <f t="shared" si="1"/>
        <v>-55</v>
      </c>
      <c r="K24" s="76">
        <f t="shared" si="1"/>
        <v>-55</v>
      </c>
      <c r="L24" s="63">
        <f t="shared" si="1"/>
        <v>-55</v>
      </c>
      <c r="M24" s="76">
        <f t="shared" si="1"/>
        <v>-55</v>
      </c>
      <c r="N24" s="76">
        <f t="shared" si="1"/>
        <v>-55</v>
      </c>
      <c r="O24" s="76">
        <f t="shared" si="1"/>
        <v>-55</v>
      </c>
      <c r="P24" s="76">
        <f t="shared" si="1"/>
        <v>-55</v>
      </c>
      <c r="Q24" s="76">
        <f t="shared" si="1"/>
        <v>-55</v>
      </c>
      <c r="R24" s="76">
        <f t="shared" si="1"/>
        <v>-55</v>
      </c>
      <c r="S24" s="76">
        <f t="shared" si="1"/>
        <v>-55</v>
      </c>
      <c r="T24" s="76">
        <f t="shared" si="1"/>
        <v>-55</v>
      </c>
      <c r="U24" s="76">
        <f t="shared" si="1"/>
        <v>-55</v>
      </c>
      <c r="V24" s="76">
        <f t="shared" si="1"/>
        <v>-55</v>
      </c>
      <c r="W24" s="76">
        <f t="shared" si="1"/>
        <v>-55</v>
      </c>
      <c r="X24" s="76">
        <f t="shared" si="1"/>
        <v>-55</v>
      </c>
      <c r="Y24" s="76">
        <f t="shared" si="1"/>
        <v>-55</v>
      </c>
      <c r="Z24" s="76">
        <f t="shared" si="1"/>
        <v>-55</v>
      </c>
      <c r="AA24" s="63">
        <f t="shared" si="1"/>
        <v>-55</v>
      </c>
    </row>
    <row r="25" spans="1:27" ht="12.75" customHeight="1" x14ac:dyDescent="0.3">
      <c r="A25" s="81" t="s">
        <v>61</v>
      </c>
      <c r="B25" s="81"/>
      <c r="C25" s="76">
        <f t="shared" ref="C25:R26" si="2">C17-C21</f>
        <v>140</v>
      </c>
      <c r="D25" s="76">
        <f t="shared" si="2"/>
        <v>147</v>
      </c>
      <c r="E25" s="76">
        <f t="shared" si="2"/>
        <v>140</v>
      </c>
      <c r="F25" s="76">
        <f t="shared" si="2"/>
        <v>141</v>
      </c>
      <c r="G25" s="76">
        <f t="shared" si="2"/>
        <v>138</v>
      </c>
      <c r="H25" s="76">
        <f t="shared" si="2"/>
        <v>137</v>
      </c>
      <c r="I25" s="76">
        <f t="shared" si="2"/>
        <v>140</v>
      </c>
      <c r="J25" s="76">
        <f t="shared" si="2"/>
        <v>143</v>
      </c>
      <c r="K25" s="76">
        <f t="shared" si="2"/>
        <v>147</v>
      </c>
      <c r="L25" s="63">
        <f t="shared" si="2"/>
        <v>143</v>
      </c>
      <c r="M25" s="76">
        <f t="shared" si="2"/>
        <v>141</v>
      </c>
      <c r="N25" s="76">
        <f t="shared" si="2"/>
        <v>145</v>
      </c>
      <c r="O25" s="76">
        <f t="shared" si="2"/>
        <v>147</v>
      </c>
      <c r="P25" s="76">
        <f t="shared" si="2"/>
        <v>148</v>
      </c>
      <c r="Q25" s="76">
        <f t="shared" si="2"/>
        <v>147</v>
      </c>
      <c r="R25" s="76">
        <f t="shared" si="2"/>
        <v>155</v>
      </c>
      <c r="S25" s="76">
        <f t="shared" si="1"/>
        <v>154</v>
      </c>
      <c r="T25" s="76">
        <f t="shared" si="1"/>
        <v>163</v>
      </c>
      <c r="U25" s="76">
        <f t="shared" si="1"/>
        <v>167</v>
      </c>
      <c r="V25" s="76">
        <f t="shared" si="1"/>
        <v>165</v>
      </c>
      <c r="W25" s="76">
        <f t="shared" si="1"/>
        <v>169</v>
      </c>
      <c r="X25" s="76">
        <f t="shared" si="1"/>
        <v>167</v>
      </c>
      <c r="Y25" s="76">
        <f t="shared" si="1"/>
        <v>171</v>
      </c>
      <c r="Z25" s="76">
        <f t="shared" si="1"/>
        <v>175</v>
      </c>
      <c r="AA25" s="63">
        <f t="shared" si="1"/>
        <v>175</v>
      </c>
    </row>
    <row r="26" spans="1:27" ht="12.75" customHeight="1" x14ac:dyDescent="0.3">
      <c r="A26" s="6" t="s">
        <v>82</v>
      </c>
      <c r="B26" s="6"/>
      <c r="C26" s="76">
        <f t="shared" si="2"/>
        <v>28</v>
      </c>
      <c r="D26" s="76">
        <f t="shared" si="1"/>
        <v>53</v>
      </c>
      <c r="E26" s="76">
        <f t="shared" si="1"/>
        <v>29</v>
      </c>
      <c r="F26" s="76">
        <f t="shared" si="1"/>
        <v>41</v>
      </c>
      <c r="G26" s="76">
        <f t="shared" si="1"/>
        <v>38</v>
      </c>
      <c r="H26" s="76">
        <f t="shared" si="1"/>
        <v>47</v>
      </c>
      <c r="I26" s="76">
        <f t="shared" si="1"/>
        <v>48</v>
      </c>
      <c r="J26" s="76">
        <f t="shared" si="1"/>
        <v>42</v>
      </c>
      <c r="K26" s="76">
        <f t="shared" si="1"/>
        <v>44</v>
      </c>
      <c r="L26" s="63">
        <f t="shared" si="1"/>
        <v>46</v>
      </c>
      <c r="M26" s="76">
        <f t="shared" si="1"/>
        <v>44</v>
      </c>
      <c r="N26" s="76">
        <f t="shared" si="1"/>
        <v>45</v>
      </c>
      <c r="O26" s="76">
        <f t="shared" si="1"/>
        <v>47</v>
      </c>
      <c r="P26" s="76">
        <f t="shared" si="1"/>
        <v>47</v>
      </c>
      <c r="Q26" s="76">
        <f t="shared" si="1"/>
        <v>47</v>
      </c>
      <c r="R26" s="76">
        <f t="shared" si="1"/>
        <v>52</v>
      </c>
      <c r="S26" s="76">
        <f t="shared" si="1"/>
        <v>52</v>
      </c>
      <c r="T26" s="76">
        <f t="shared" si="1"/>
        <v>56</v>
      </c>
      <c r="U26" s="76">
        <f t="shared" si="1"/>
        <v>57</v>
      </c>
      <c r="V26" s="76">
        <f t="shared" si="1"/>
        <v>55</v>
      </c>
      <c r="W26" s="76">
        <f t="shared" si="1"/>
        <v>58</v>
      </c>
      <c r="X26" s="76">
        <f t="shared" si="1"/>
        <v>58</v>
      </c>
      <c r="Y26" s="76">
        <f t="shared" si="1"/>
        <v>58</v>
      </c>
      <c r="Z26" s="76">
        <f t="shared" si="1"/>
        <v>59</v>
      </c>
      <c r="AA26" s="63">
        <f t="shared" si="1"/>
        <v>59</v>
      </c>
    </row>
    <row r="27" spans="1:27" ht="12.75" customHeight="1" x14ac:dyDescent="0.3">
      <c r="A27" s="6"/>
      <c r="B27" s="25"/>
      <c r="C27" s="13" t="s">
        <v>53</v>
      </c>
      <c r="D27" s="13" t="s">
        <v>53</v>
      </c>
      <c r="E27" s="13" t="s">
        <v>53</v>
      </c>
      <c r="F27" s="13" t="s">
        <v>53</v>
      </c>
      <c r="G27" s="13" t="s">
        <v>53</v>
      </c>
      <c r="H27" s="13" t="s">
        <v>53</v>
      </c>
      <c r="I27" s="13" t="s">
        <v>53</v>
      </c>
      <c r="J27" s="13" t="s">
        <v>53</v>
      </c>
      <c r="K27" s="13" t="s">
        <v>53</v>
      </c>
      <c r="L27" s="62" t="s">
        <v>53</v>
      </c>
      <c r="M27" s="13" t="s">
        <v>53</v>
      </c>
      <c r="N27" s="13" t="s">
        <v>53</v>
      </c>
      <c r="O27" s="13" t="s">
        <v>53</v>
      </c>
      <c r="P27" s="13" t="s">
        <v>53</v>
      </c>
      <c r="Q27" s="13" t="s">
        <v>53</v>
      </c>
      <c r="R27" s="13" t="s">
        <v>53</v>
      </c>
      <c r="S27" s="13" t="s">
        <v>53</v>
      </c>
      <c r="T27" s="13" t="s">
        <v>53</v>
      </c>
      <c r="U27" s="13" t="s">
        <v>53</v>
      </c>
      <c r="V27" s="13" t="s">
        <v>53</v>
      </c>
      <c r="W27" s="13" t="s">
        <v>53</v>
      </c>
      <c r="X27" s="13" t="s">
        <v>53</v>
      </c>
      <c r="Y27" s="13" t="s">
        <v>53</v>
      </c>
      <c r="Z27" s="13" t="s">
        <v>53</v>
      </c>
      <c r="AA27" s="74" t="s">
        <v>53</v>
      </c>
    </row>
    <row r="28" spans="1:27" ht="12.75" customHeight="1" x14ac:dyDescent="0.3">
      <c r="A28" s="81" t="s">
        <v>62</v>
      </c>
      <c r="B28" s="81"/>
      <c r="C28" s="76">
        <f>SUM(C24:C26)</f>
        <v>128</v>
      </c>
      <c r="D28" s="76">
        <f t="shared" ref="D28:AA28" si="3">SUM(D24:D26)</f>
        <v>159</v>
      </c>
      <c r="E28" s="76">
        <f t="shared" si="3"/>
        <v>109</v>
      </c>
      <c r="F28" s="76">
        <f t="shared" si="3"/>
        <v>125</v>
      </c>
      <c r="G28" s="76">
        <f t="shared" si="3"/>
        <v>124</v>
      </c>
      <c r="H28" s="76">
        <f t="shared" si="3"/>
        <v>131</v>
      </c>
      <c r="I28" s="76">
        <f t="shared" si="3"/>
        <v>133</v>
      </c>
      <c r="J28" s="76">
        <f t="shared" si="3"/>
        <v>130</v>
      </c>
      <c r="K28" s="76">
        <f t="shared" si="3"/>
        <v>136</v>
      </c>
      <c r="L28" s="63">
        <f t="shared" si="3"/>
        <v>134</v>
      </c>
      <c r="M28" s="76">
        <f t="shared" si="3"/>
        <v>130</v>
      </c>
      <c r="N28" s="76">
        <f t="shared" si="3"/>
        <v>135</v>
      </c>
      <c r="O28" s="76">
        <f t="shared" si="3"/>
        <v>139</v>
      </c>
      <c r="P28" s="76">
        <f t="shared" si="3"/>
        <v>140</v>
      </c>
      <c r="Q28" s="76">
        <f t="shared" si="3"/>
        <v>139</v>
      </c>
      <c r="R28" s="76">
        <f t="shared" si="3"/>
        <v>152</v>
      </c>
      <c r="S28" s="76">
        <f t="shared" si="3"/>
        <v>151</v>
      </c>
      <c r="T28" s="76">
        <f t="shared" si="3"/>
        <v>164</v>
      </c>
      <c r="U28" s="76">
        <f t="shared" si="3"/>
        <v>169</v>
      </c>
      <c r="V28" s="76">
        <f t="shared" si="3"/>
        <v>165</v>
      </c>
      <c r="W28" s="76">
        <f t="shared" si="3"/>
        <v>172</v>
      </c>
      <c r="X28" s="76">
        <f t="shared" si="3"/>
        <v>170</v>
      </c>
      <c r="Y28" s="76">
        <f t="shared" si="3"/>
        <v>174</v>
      </c>
      <c r="Z28" s="76">
        <f t="shared" si="3"/>
        <v>179</v>
      </c>
      <c r="AA28" s="63">
        <f t="shared" si="3"/>
        <v>179</v>
      </c>
    </row>
    <row r="29" spans="1:27" ht="12.75" customHeight="1" x14ac:dyDescent="0.3">
      <c r="A29" s="13"/>
      <c r="B29" s="13"/>
      <c r="C29" s="13" t="s">
        <v>53</v>
      </c>
      <c r="D29" s="13" t="s">
        <v>53</v>
      </c>
      <c r="E29" s="13" t="s">
        <v>53</v>
      </c>
      <c r="F29" s="13" t="s">
        <v>53</v>
      </c>
      <c r="G29" s="13" t="s">
        <v>53</v>
      </c>
      <c r="H29" s="13" t="s">
        <v>53</v>
      </c>
      <c r="I29" s="13" t="s">
        <v>53</v>
      </c>
      <c r="J29" s="13" t="s">
        <v>53</v>
      </c>
      <c r="K29" s="13" t="s">
        <v>53</v>
      </c>
      <c r="L29" s="62" t="s">
        <v>53</v>
      </c>
      <c r="M29" s="13" t="s">
        <v>53</v>
      </c>
      <c r="N29" s="13" t="s">
        <v>53</v>
      </c>
      <c r="O29" s="13" t="s">
        <v>53</v>
      </c>
      <c r="P29" s="13" t="s">
        <v>53</v>
      </c>
      <c r="Q29" s="13" t="s">
        <v>53</v>
      </c>
      <c r="R29" s="13" t="s">
        <v>53</v>
      </c>
      <c r="S29" s="13" t="s">
        <v>53</v>
      </c>
      <c r="T29" s="13" t="s">
        <v>53</v>
      </c>
      <c r="U29" s="13" t="s">
        <v>53</v>
      </c>
      <c r="V29" s="13" t="s">
        <v>53</v>
      </c>
      <c r="W29" s="13" t="s">
        <v>53</v>
      </c>
      <c r="X29" s="13" t="s">
        <v>53</v>
      </c>
      <c r="Y29" s="13" t="s">
        <v>53</v>
      </c>
      <c r="Z29" s="13" t="s">
        <v>53</v>
      </c>
      <c r="AA29" s="74" t="s">
        <v>53</v>
      </c>
    </row>
    <row r="30" spans="1:27" ht="12.75" customHeight="1" x14ac:dyDescent="0.3">
      <c r="A30" s="81" t="s">
        <v>93</v>
      </c>
      <c r="B30" s="81"/>
      <c r="C30" s="76">
        <v>7</v>
      </c>
      <c r="D30" s="76">
        <v>6</v>
      </c>
      <c r="E30" s="76">
        <v>5</v>
      </c>
      <c r="F30" s="76">
        <v>5</v>
      </c>
      <c r="G30" s="76">
        <v>6</v>
      </c>
      <c r="H30" s="76">
        <v>4</v>
      </c>
      <c r="I30" s="76">
        <v>9</v>
      </c>
      <c r="J30" s="76">
        <v>7</v>
      </c>
      <c r="K30" s="76">
        <v>1</v>
      </c>
      <c r="L30" s="63">
        <v>4</v>
      </c>
      <c r="M30" s="76">
        <v>6</v>
      </c>
      <c r="N30" s="76">
        <v>2</v>
      </c>
      <c r="O30" s="76">
        <v>2</v>
      </c>
      <c r="P30" s="76">
        <v>1</v>
      </c>
      <c r="Q30" s="76">
        <v>5</v>
      </c>
      <c r="R30" s="76">
        <v>2</v>
      </c>
      <c r="S30" s="76">
        <v>1</v>
      </c>
      <c r="T30" s="76">
        <v>1</v>
      </c>
      <c r="U30" s="76">
        <v>2</v>
      </c>
      <c r="V30" s="76">
        <v>3</v>
      </c>
      <c r="W30" s="76">
        <v>3</v>
      </c>
      <c r="X30" s="76">
        <v>3</v>
      </c>
      <c r="Y30" s="76">
        <v>2</v>
      </c>
      <c r="Z30" s="76">
        <v>4</v>
      </c>
      <c r="AA30" s="63">
        <v>3</v>
      </c>
    </row>
    <row r="31" spans="1:27" ht="12.75" customHeight="1" x14ac:dyDescent="0.3">
      <c r="A31" s="13"/>
      <c r="B31" s="13"/>
      <c r="C31" s="13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62" t="s">
        <v>53</v>
      </c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74" t="s">
        <v>53</v>
      </c>
    </row>
    <row r="32" spans="1:27" ht="12.75" customHeight="1" x14ac:dyDescent="0.3">
      <c r="A32" s="81" t="s">
        <v>63</v>
      </c>
      <c r="B32" s="81"/>
      <c r="C32" s="76">
        <f>C30+C28+C14</f>
        <v>-115</v>
      </c>
      <c r="D32" s="76">
        <f t="shared" ref="D32:AA32" si="4">D30+D28+D14</f>
        <v>-121</v>
      </c>
      <c r="E32" s="76">
        <f t="shared" si="4"/>
        <v>-194</v>
      </c>
      <c r="F32" s="76">
        <f t="shared" si="4"/>
        <v>-200</v>
      </c>
      <c r="G32" s="76">
        <f t="shared" si="4"/>
        <v>-199</v>
      </c>
      <c r="H32" s="76">
        <f t="shared" si="4"/>
        <v>-206</v>
      </c>
      <c r="I32" s="76">
        <f t="shared" si="4"/>
        <v>-186</v>
      </c>
      <c r="J32" s="76">
        <f t="shared" si="4"/>
        <v>-215</v>
      </c>
      <c r="K32" s="76">
        <f t="shared" si="4"/>
        <v>-220</v>
      </c>
      <c r="L32" s="63">
        <f t="shared" si="4"/>
        <v>-247</v>
      </c>
      <c r="M32" s="76">
        <f t="shared" si="4"/>
        <v>-240</v>
      </c>
      <c r="N32" s="76">
        <f t="shared" si="4"/>
        <v>-272</v>
      </c>
      <c r="O32" s="76">
        <f t="shared" si="4"/>
        <v>-278</v>
      </c>
      <c r="P32" s="76">
        <f t="shared" si="4"/>
        <v>-293</v>
      </c>
      <c r="Q32" s="76">
        <f t="shared" si="4"/>
        <v>-286</v>
      </c>
      <c r="R32" s="76">
        <f t="shared" si="4"/>
        <v>-285</v>
      </c>
      <c r="S32" s="76">
        <f t="shared" si="4"/>
        <v>-299</v>
      </c>
      <c r="T32" s="76">
        <f t="shared" si="4"/>
        <v>-292</v>
      </c>
      <c r="U32" s="76">
        <f t="shared" si="4"/>
        <v>-303</v>
      </c>
      <c r="V32" s="76">
        <f t="shared" si="4"/>
        <v>-312</v>
      </c>
      <c r="W32" s="76">
        <f t="shared" si="4"/>
        <v>-316</v>
      </c>
      <c r="X32" s="76">
        <f t="shared" si="4"/>
        <v>-300</v>
      </c>
      <c r="Y32" s="76">
        <f t="shared" si="4"/>
        <v>-315</v>
      </c>
      <c r="Z32" s="76">
        <f t="shared" si="4"/>
        <v>-312</v>
      </c>
      <c r="AA32" s="63">
        <f t="shared" si="4"/>
        <v>-329</v>
      </c>
    </row>
    <row r="33" spans="1:27" ht="12.75" customHeight="1" x14ac:dyDescent="0.3">
      <c r="A33" s="25"/>
      <c r="B33" s="25"/>
      <c r="C33" s="13" t="s">
        <v>53</v>
      </c>
      <c r="D33" s="13" t="s">
        <v>53</v>
      </c>
      <c r="E33" s="13" t="s">
        <v>53</v>
      </c>
      <c r="F33" s="13" t="s">
        <v>53</v>
      </c>
      <c r="G33" s="13" t="s">
        <v>53</v>
      </c>
      <c r="H33" s="13" t="s">
        <v>53</v>
      </c>
      <c r="I33" s="13" t="s">
        <v>53</v>
      </c>
      <c r="J33" s="13" t="s">
        <v>53</v>
      </c>
      <c r="K33" s="13" t="s">
        <v>53</v>
      </c>
      <c r="L33" s="62" t="s">
        <v>53</v>
      </c>
      <c r="M33" s="13" t="s">
        <v>53</v>
      </c>
      <c r="N33" s="13" t="s">
        <v>53</v>
      </c>
      <c r="O33" s="13" t="s">
        <v>53</v>
      </c>
      <c r="P33" s="13" t="s">
        <v>53</v>
      </c>
      <c r="Q33" s="13" t="s">
        <v>53</v>
      </c>
      <c r="R33" s="13" t="s">
        <v>53</v>
      </c>
      <c r="S33" s="13" t="s">
        <v>53</v>
      </c>
      <c r="T33" s="13" t="s">
        <v>53</v>
      </c>
      <c r="U33" s="13" t="s">
        <v>53</v>
      </c>
      <c r="V33" s="13" t="s">
        <v>53</v>
      </c>
      <c r="W33" s="13" t="s">
        <v>53</v>
      </c>
      <c r="X33" s="13" t="s">
        <v>53</v>
      </c>
      <c r="Y33" s="13" t="s">
        <v>53</v>
      </c>
      <c r="Z33" s="13" t="s">
        <v>53</v>
      </c>
      <c r="AA33" s="74" t="s">
        <v>53</v>
      </c>
    </row>
    <row r="34" spans="1:27" ht="12.75" customHeight="1" x14ac:dyDescent="0.3">
      <c r="A34" s="81" t="s">
        <v>64</v>
      </c>
      <c r="B34" s="81"/>
      <c r="C34" s="76">
        <v>70766</v>
      </c>
      <c r="D34" s="76">
        <v>70645</v>
      </c>
      <c r="E34" s="76">
        <v>70451</v>
      </c>
      <c r="F34" s="76">
        <v>70251</v>
      </c>
      <c r="G34" s="76">
        <v>70052</v>
      </c>
      <c r="H34" s="76">
        <v>69846</v>
      </c>
      <c r="I34" s="76">
        <v>69660</v>
      </c>
      <c r="J34" s="76">
        <v>69445</v>
      </c>
      <c r="K34" s="76">
        <v>69225</v>
      </c>
      <c r="L34" s="63">
        <v>68978</v>
      </c>
      <c r="M34" s="76">
        <v>68738</v>
      </c>
      <c r="N34" s="76">
        <v>68466</v>
      </c>
      <c r="O34" s="76">
        <v>68188</v>
      </c>
      <c r="P34" s="76">
        <v>67895</v>
      </c>
      <c r="Q34" s="76">
        <v>67609</v>
      </c>
      <c r="R34" s="76">
        <v>67324</v>
      </c>
      <c r="S34" s="76">
        <v>67025</v>
      </c>
      <c r="T34" s="76">
        <v>66733</v>
      </c>
      <c r="U34" s="76">
        <v>66430</v>
      </c>
      <c r="V34" s="76">
        <v>66118</v>
      </c>
      <c r="W34" s="76">
        <v>65802</v>
      </c>
      <c r="X34" s="76">
        <v>65502</v>
      </c>
      <c r="Y34" s="76">
        <v>65187</v>
      </c>
      <c r="Z34" s="76">
        <v>64875</v>
      </c>
      <c r="AA34" s="63">
        <v>64546</v>
      </c>
    </row>
    <row r="35" spans="1:27" ht="12.75" customHeight="1" x14ac:dyDescent="0.3">
      <c r="A35" s="6"/>
      <c r="B35" s="6"/>
      <c r="C35" s="76"/>
      <c r="D35" s="76"/>
      <c r="E35" s="76"/>
      <c r="F35" s="76"/>
      <c r="G35" s="76"/>
      <c r="H35" s="76"/>
      <c r="I35" s="76"/>
      <c r="J35" s="76"/>
      <c r="K35" s="76"/>
      <c r="L35" s="63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3"/>
    </row>
    <row r="36" spans="1:27" ht="12.75" customHeight="1" x14ac:dyDescent="0.3">
      <c r="A36" s="16" t="s">
        <v>85</v>
      </c>
      <c r="B36" s="23"/>
      <c r="C36" s="38">
        <f t="shared" ref="C36:AA36" si="5">(C34-C10)/C10</f>
        <v>-1.6224376066929077E-3</v>
      </c>
      <c r="D36" s="38">
        <f t="shared" si="5"/>
        <v>-1.7098606675522144E-3</v>
      </c>
      <c r="E36" s="38">
        <f t="shared" si="5"/>
        <v>-2.7461249911529479E-3</v>
      </c>
      <c r="F36" s="38">
        <f t="shared" si="5"/>
        <v>-2.8388525358050277E-3</v>
      </c>
      <c r="G36" s="38">
        <f t="shared" si="5"/>
        <v>-2.8326998903930195E-3</v>
      </c>
      <c r="H36" s="38">
        <f t="shared" si="5"/>
        <v>-2.9406726431793523E-3</v>
      </c>
      <c r="I36" s="38">
        <f t="shared" si="5"/>
        <v>-2.6630014603556394E-3</v>
      </c>
      <c r="J36" s="38">
        <f t="shared" si="5"/>
        <v>-3.0864197530864196E-3</v>
      </c>
      <c r="K36" s="38">
        <f t="shared" si="5"/>
        <v>-3.1679746562027502E-3</v>
      </c>
      <c r="L36" s="39">
        <f t="shared" si="5"/>
        <v>-3.5680751173708921E-3</v>
      </c>
      <c r="M36" s="38">
        <f t="shared" si="5"/>
        <v>-3.4793702339876481E-3</v>
      </c>
      <c r="N36" s="38">
        <f t="shared" si="5"/>
        <v>-3.9570543222089676E-3</v>
      </c>
      <c r="O36" s="38">
        <f t="shared" si="5"/>
        <v>-4.0604095463441705E-3</v>
      </c>
      <c r="P36" s="38">
        <f t="shared" si="5"/>
        <v>-4.2969437437672319E-3</v>
      </c>
      <c r="Q36" s="38">
        <f t="shared" si="5"/>
        <v>-4.2123867736946754E-3</v>
      </c>
      <c r="R36" s="38">
        <f t="shared" si="5"/>
        <v>-4.2154151074561075E-3</v>
      </c>
      <c r="S36" s="38">
        <f t="shared" si="5"/>
        <v>-4.4412096726278889E-3</v>
      </c>
      <c r="T36" s="38">
        <f t="shared" si="5"/>
        <v>-4.3565833644162626E-3</v>
      </c>
      <c r="U36" s="38">
        <f t="shared" si="5"/>
        <v>-4.54048222019091E-3</v>
      </c>
      <c r="V36" s="38">
        <f t="shared" si="5"/>
        <v>-4.6966731898238747E-3</v>
      </c>
      <c r="W36" s="38">
        <f t="shared" si="5"/>
        <v>-4.7793339181463447E-3</v>
      </c>
      <c r="X36" s="38">
        <f t="shared" si="5"/>
        <v>-4.5591319412783809E-3</v>
      </c>
      <c r="Y36" s="38">
        <f t="shared" si="5"/>
        <v>-4.8090134652377025E-3</v>
      </c>
      <c r="Z36" s="38">
        <f t="shared" si="5"/>
        <v>-4.786230383358645E-3</v>
      </c>
      <c r="AA36" s="39">
        <f t="shared" si="5"/>
        <v>-5.0712909441233142E-3</v>
      </c>
    </row>
    <row r="37" spans="1:27" ht="15.75" customHeight="1" x14ac:dyDescent="0.3">
      <c r="A37" s="2" t="s">
        <v>86</v>
      </c>
      <c r="B37" s="24"/>
      <c r="C37" s="75">
        <f t="shared" ref="C37:AA37" si="6">(C34-$C10)/$C10</f>
        <v>-1.6224376066929077E-3</v>
      </c>
      <c r="D37" s="75">
        <f t="shared" si="6"/>
        <v>-3.3295241319958803E-3</v>
      </c>
      <c r="E37" s="75">
        <f t="shared" si="6"/>
        <v>-6.066505833721308E-3</v>
      </c>
      <c r="F37" s="75">
        <f t="shared" si="6"/>
        <v>-8.8881364540567987E-3</v>
      </c>
      <c r="G37" s="75">
        <f t="shared" si="6"/>
        <v>-1.1695658921290614E-2</v>
      </c>
      <c r="H37" s="75">
        <f t="shared" si="6"/>
        <v>-1.460193846023617E-2</v>
      </c>
      <c r="I37" s="75">
        <f t="shared" si="6"/>
        <v>-1.722605493714818E-2</v>
      </c>
      <c r="J37" s="75">
        <f t="shared" si="6"/>
        <v>-2.0259307854008833E-2</v>
      </c>
      <c r="K37" s="75">
        <f t="shared" si="6"/>
        <v>-2.3363101536377873E-2</v>
      </c>
      <c r="L37" s="77">
        <f t="shared" si="6"/>
        <v>-2.6847815352492206E-2</v>
      </c>
      <c r="M37" s="75">
        <f t="shared" si="6"/>
        <v>-3.0233772096894797E-2</v>
      </c>
      <c r="N37" s="75">
        <f t="shared" si="6"/>
        <v>-3.4071189740551067E-2</v>
      </c>
      <c r="O37" s="75">
        <f t="shared" si="6"/>
        <v>-3.7993256302817399E-2</v>
      </c>
      <c r="P37" s="75">
        <f t="shared" si="6"/>
        <v>-4.2126945161608892E-2</v>
      </c>
      <c r="Q37" s="75">
        <f t="shared" si="6"/>
        <v>-4.6161876948688646E-2</v>
      </c>
      <c r="R37" s="75">
        <f t="shared" si="6"/>
        <v>-5.0182700582666724E-2</v>
      </c>
      <c r="S37" s="75">
        <f t="shared" si="6"/>
        <v>-5.4401038360068286E-2</v>
      </c>
      <c r="T37" s="75">
        <f t="shared" si="6"/>
        <v>-5.8520619065758103E-2</v>
      </c>
      <c r="U37" s="75">
        <f t="shared" si="6"/>
        <v>-6.2795389455566369E-2</v>
      </c>
      <c r="V37" s="75">
        <f t="shared" si="6"/>
        <v>-6.719713322328974E-2</v>
      </c>
      <c r="W37" s="75">
        <f t="shared" si="6"/>
        <v>-7.1655309603419814E-2</v>
      </c>
      <c r="X37" s="75">
        <f t="shared" si="6"/>
        <v>-7.588775553392306E-2</v>
      </c>
      <c r="Y37" s="75">
        <f t="shared" si="6"/>
        <v>-8.0331823760951451E-2</v>
      </c>
      <c r="Z37" s="75">
        <f t="shared" si="6"/>
        <v>-8.4733567528674822E-2</v>
      </c>
      <c r="AA37" s="77">
        <f t="shared" si="6"/>
        <v>-8.9375149899126705E-2</v>
      </c>
    </row>
    <row r="38" spans="1:27" ht="12.75" customHeight="1" x14ac:dyDescent="0.3">
      <c r="A38" s="16"/>
      <c r="B38" s="16"/>
      <c r="C38" s="3"/>
      <c r="D38" s="17"/>
      <c r="E38" s="16"/>
      <c r="F38" s="16"/>
      <c r="G38" s="16"/>
      <c r="H38" s="16"/>
      <c r="I38" s="16"/>
      <c r="J38" s="16"/>
      <c r="K38" s="16"/>
      <c r="L38" s="4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</row>
    <row r="39" spans="1:27" ht="12.75" customHeight="1" x14ac:dyDescent="0.3">
      <c r="A39" s="16"/>
      <c r="B39" s="16"/>
      <c r="C39" s="3"/>
      <c r="D39" s="17"/>
      <c r="E39" s="16"/>
      <c r="F39" s="16"/>
      <c r="G39" s="16"/>
      <c r="H39" s="16"/>
      <c r="I39" s="16"/>
      <c r="J39" s="16"/>
      <c r="K39" s="16"/>
      <c r="L39" s="78" t="s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78" t="s">
        <v>1</v>
      </c>
    </row>
    <row r="40" spans="1:27" ht="13.5" customHeight="1" x14ac:dyDescent="0.3">
      <c r="A40" s="80" t="s">
        <v>96</v>
      </c>
      <c r="B40" s="80"/>
      <c r="C40" s="80"/>
      <c r="D40" s="8"/>
      <c r="E40" s="2"/>
      <c r="F40" s="2"/>
      <c r="G40" s="2"/>
      <c r="H40" s="2"/>
      <c r="I40" s="2"/>
      <c r="J40" s="2"/>
      <c r="K40" s="2"/>
      <c r="L40" s="7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9"/>
    </row>
    <row r="41" spans="1:27" ht="13.5" customHeight="1" x14ac:dyDescent="0.3">
      <c r="A41" s="16"/>
      <c r="B41" s="16"/>
      <c r="C41" s="58" t="s">
        <v>2</v>
      </c>
      <c r="D41" s="58" t="s">
        <v>3</v>
      </c>
      <c r="E41" s="58" t="s">
        <v>4</v>
      </c>
      <c r="F41" s="58" t="s">
        <v>5</v>
      </c>
      <c r="G41" s="58" t="s">
        <v>6</v>
      </c>
      <c r="H41" s="58" t="s">
        <v>7</v>
      </c>
      <c r="I41" s="58" t="s">
        <v>8</v>
      </c>
      <c r="J41" s="58" t="s">
        <v>9</v>
      </c>
      <c r="K41" s="58" t="s">
        <v>10</v>
      </c>
      <c r="L41" s="61" t="s">
        <v>11</v>
      </c>
      <c r="M41" s="58" t="s">
        <v>12</v>
      </c>
      <c r="N41" s="58" t="s">
        <v>13</v>
      </c>
      <c r="O41" s="58" t="s">
        <v>14</v>
      </c>
      <c r="P41" s="58" t="s">
        <v>15</v>
      </c>
      <c r="Q41" s="58" t="s">
        <v>16</v>
      </c>
      <c r="R41" s="58" t="s">
        <v>17</v>
      </c>
      <c r="S41" s="58" t="s">
        <v>18</v>
      </c>
      <c r="T41" s="58" t="s">
        <v>19</v>
      </c>
      <c r="U41" s="58" t="s">
        <v>20</v>
      </c>
      <c r="V41" s="58" t="s">
        <v>21</v>
      </c>
      <c r="W41" s="58" t="s">
        <v>22</v>
      </c>
      <c r="X41" s="58" t="s">
        <v>23</v>
      </c>
      <c r="Y41" s="58" t="s">
        <v>24</v>
      </c>
      <c r="Z41" s="58" t="s">
        <v>25</v>
      </c>
      <c r="AA41" s="61" t="s">
        <v>26</v>
      </c>
    </row>
    <row r="42" spans="1:27" ht="13.5" customHeight="1" x14ac:dyDescent="0.3">
      <c r="A42" s="16"/>
      <c r="B42" s="16"/>
      <c r="C42" s="58" t="s">
        <v>28</v>
      </c>
      <c r="D42" s="58" t="s">
        <v>29</v>
      </c>
      <c r="E42" s="58" t="s">
        <v>30</v>
      </c>
      <c r="F42" s="58" t="s">
        <v>31</v>
      </c>
      <c r="G42" s="58" t="s">
        <v>32</v>
      </c>
      <c r="H42" s="58" t="s">
        <v>33</v>
      </c>
      <c r="I42" s="58" t="s">
        <v>34</v>
      </c>
      <c r="J42" s="58" t="s">
        <v>35</v>
      </c>
      <c r="K42" s="58" t="s">
        <v>36</v>
      </c>
      <c r="L42" s="61" t="s">
        <v>37</v>
      </c>
      <c r="M42" s="58" t="s">
        <v>38</v>
      </c>
      <c r="N42" s="58" t="s">
        <v>39</v>
      </c>
      <c r="O42" s="58" t="s">
        <v>40</v>
      </c>
      <c r="P42" s="58" t="s">
        <v>41</v>
      </c>
      <c r="Q42" s="58" t="s">
        <v>42</v>
      </c>
      <c r="R42" s="58" t="s">
        <v>43</v>
      </c>
      <c r="S42" s="58" t="s">
        <v>44</v>
      </c>
      <c r="T42" s="58" t="s">
        <v>45</v>
      </c>
      <c r="U42" s="58" t="s">
        <v>46</v>
      </c>
      <c r="V42" s="58" t="s">
        <v>47</v>
      </c>
      <c r="W42" s="58" t="s">
        <v>48</v>
      </c>
      <c r="X42" s="58" t="s">
        <v>49</v>
      </c>
      <c r="Y42" s="58" t="s">
        <v>50</v>
      </c>
      <c r="Z42" s="58" t="s">
        <v>51</v>
      </c>
      <c r="AA42" s="61" t="s">
        <v>52</v>
      </c>
    </row>
    <row r="43" spans="1:27" ht="12.75" customHeight="1" x14ac:dyDescent="0.3">
      <c r="A43" s="81"/>
      <c r="B43" s="81"/>
      <c r="C43" s="13" t="s">
        <v>53</v>
      </c>
      <c r="D43" s="13" t="s">
        <v>53</v>
      </c>
      <c r="E43" s="13" t="s">
        <v>53</v>
      </c>
      <c r="F43" s="13" t="s">
        <v>53</v>
      </c>
      <c r="G43" s="13" t="s">
        <v>53</v>
      </c>
      <c r="H43" s="13" t="s">
        <v>53</v>
      </c>
      <c r="I43" s="13" t="s">
        <v>53</v>
      </c>
      <c r="J43" s="13" t="s">
        <v>53</v>
      </c>
      <c r="K43" s="13" t="s">
        <v>53</v>
      </c>
      <c r="L43" s="62" t="s">
        <v>53</v>
      </c>
      <c r="M43" s="13" t="s">
        <v>53</v>
      </c>
      <c r="N43" s="13" t="s">
        <v>53</v>
      </c>
      <c r="O43" s="13" t="s">
        <v>53</v>
      </c>
      <c r="P43" s="13" t="s">
        <v>53</v>
      </c>
      <c r="Q43" s="13" t="s">
        <v>53</v>
      </c>
      <c r="R43" s="13" t="s">
        <v>53</v>
      </c>
      <c r="S43" s="13" t="s">
        <v>53</v>
      </c>
      <c r="T43" s="13" t="s">
        <v>53</v>
      </c>
      <c r="U43" s="13" t="s">
        <v>53</v>
      </c>
      <c r="V43" s="13" t="s">
        <v>53</v>
      </c>
      <c r="W43" s="13" t="s">
        <v>53</v>
      </c>
      <c r="X43" s="13" t="s">
        <v>53</v>
      </c>
      <c r="Y43" s="13" t="s">
        <v>53</v>
      </c>
      <c r="Z43" s="13" t="s">
        <v>53</v>
      </c>
      <c r="AA43" s="62" t="s">
        <v>53</v>
      </c>
    </row>
    <row r="44" spans="1:27" ht="12.75" customHeight="1" x14ac:dyDescent="0.3">
      <c r="A44" s="81" t="s">
        <v>65</v>
      </c>
      <c r="B44" s="81"/>
      <c r="C44" s="3">
        <v>1.5195752881</v>
      </c>
      <c r="D44" s="3">
        <v>1.536541803</v>
      </c>
      <c r="E44" s="3">
        <v>1.5387502354</v>
      </c>
      <c r="F44" s="3">
        <v>1.5308139066999999</v>
      </c>
      <c r="G44" s="3">
        <v>1.5326635044000001</v>
      </c>
      <c r="H44" s="3">
        <v>1.5299091414999999</v>
      </c>
      <c r="I44" s="3">
        <v>1.5381824307</v>
      </c>
      <c r="J44" s="3">
        <v>1.5424264529</v>
      </c>
      <c r="K44" s="3">
        <v>1.5496482723</v>
      </c>
      <c r="L44" s="4">
        <v>1.5535645484</v>
      </c>
      <c r="M44" s="3">
        <v>1.5584142108000001</v>
      </c>
      <c r="N44" s="3">
        <v>1.5668265485999999</v>
      </c>
      <c r="O44" s="3">
        <v>1.5814378706000001</v>
      </c>
      <c r="P44" s="3">
        <v>1.5840386372999999</v>
      </c>
      <c r="Q44" s="3">
        <v>1.5962217579</v>
      </c>
      <c r="R44" s="3">
        <v>1.6002099540000001</v>
      </c>
      <c r="S44" s="3">
        <v>1.6038527923000001</v>
      </c>
      <c r="T44" s="3">
        <v>1.6126838234</v>
      </c>
      <c r="U44" s="3">
        <v>1.6147894642</v>
      </c>
      <c r="V44" s="3">
        <v>1.6230317919999999</v>
      </c>
      <c r="W44" s="3">
        <v>1.6278660478</v>
      </c>
      <c r="X44" s="3">
        <v>1.6292568151</v>
      </c>
      <c r="Y44" s="3">
        <v>1.6408599134999999</v>
      </c>
      <c r="Z44" s="3">
        <v>1.6363501707000001</v>
      </c>
      <c r="AA44" s="4">
        <v>1.6398535982</v>
      </c>
    </row>
    <row r="45" spans="1:27" ht="12.75" customHeight="1" x14ac:dyDescent="0.3">
      <c r="A45" s="6"/>
      <c r="B45" s="6"/>
      <c r="C45" s="13"/>
      <c r="D45" s="13"/>
      <c r="E45" s="13"/>
      <c r="F45" s="13"/>
      <c r="G45" s="13"/>
      <c r="H45" s="13"/>
      <c r="I45" s="13"/>
      <c r="J45" s="13"/>
      <c r="K45" s="13"/>
      <c r="L45" s="6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2"/>
    </row>
    <row r="46" spans="1:27" ht="12.75" customHeight="1" x14ac:dyDescent="0.3">
      <c r="A46" s="6" t="s">
        <v>87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6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64"/>
    </row>
    <row r="47" spans="1:27" ht="0" hidden="1" customHeight="1" x14ac:dyDescent="0.3">
      <c r="A47" s="6"/>
      <c r="B47" s="25"/>
      <c r="C47" s="11"/>
      <c r="D47" s="11"/>
      <c r="E47" s="11"/>
      <c r="F47" s="11"/>
      <c r="G47" s="11"/>
      <c r="H47" s="11"/>
      <c r="I47" s="11"/>
      <c r="J47" s="11"/>
      <c r="K47" s="11"/>
      <c r="L47" s="64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64"/>
    </row>
    <row r="48" spans="1:27" ht="12.75" customHeight="1" x14ac:dyDescent="0.3">
      <c r="A48" s="6" t="s">
        <v>89</v>
      </c>
      <c r="B48" s="25"/>
      <c r="C48" s="11">
        <v>81.491743505081999</v>
      </c>
      <c r="D48" s="11">
        <v>81.087935467270697</v>
      </c>
      <c r="E48" s="11">
        <v>81.002090901293698</v>
      </c>
      <c r="F48" s="11">
        <v>80.9925835923233</v>
      </c>
      <c r="G48" s="11">
        <v>81.327289064260896</v>
      </c>
      <c r="H48" s="11">
        <v>81.437779618833602</v>
      </c>
      <c r="I48" s="11">
        <v>81.690042485521602</v>
      </c>
      <c r="J48" s="11">
        <v>81.596137811996698</v>
      </c>
      <c r="K48" s="11">
        <v>81.652030589341393</v>
      </c>
      <c r="L48" s="64">
        <v>81.627059028995305</v>
      </c>
      <c r="M48" s="11">
        <v>81.904233185701699</v>
      </c>
      <c r="N48" s="11">
        <v>81.907862139750904</v>
      </c>
      <c r="O48" s="11">
        <v>81.8828682775831</v>
      </c>
      <c r="P48" s="11">
        <v>81.953233642867602</v>
      </c>
      <c r="Q48" s="11">
        <v>82.227886597744302</v>
      </c>
      <c r="R48" s="11">
        <v>82.313247642079403</v>
      </c>
      <c r="S48" s="11">
        <v>82.334552969280907</v>
      </c>
      <c r="T48" s="11">
        <v>82.406196890245496</v>
      </c>
      <c r="U48" s="11">
        <v>82.473582561503093</v>
      </c>
      <c r="V48" s="11">
        <v>82.552265986275501</v>
      </c>
      <c r="W48" s="11">
        <v>82.684989819686606</v>
      </c>
      <c r="X48" s="11">
        <v>82.781862990213497</v>
      </c>
      <c r="Y48" s="11">
        <v>82.790575543427394</v>
      </c>
      <c r="Z48" s="11">
        <v>82.934150251951905</v>
      </c>
      <c r="AA48" s="64">
        <v>83.025996323581793</v>
      </c>
    </row>
    <row r="49" spans="1:27" ht="13.5" customHeight="1" x14ac:dyDescent="0.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65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5"/>
    </row>
    <row r="50" spans="1:27" ht="12.75" customHeight="1" x14ac:dyDescent="0.3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66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66"/>
    </row>
    <row r="51" spans="1:27" ht="12.75" customHeight="1" x14ac:dyDescent="0.3">
      <c r="A51" s="6"/>
      <c r="B51" s="25"/>
      <c r="C51" s="19"/>
      <c r="D51" s="19"/>
      <c r="E51" s="19"/>
      <c r="F51" s="19"/>
      <c r="G51" s="19"/>
      <c r="H51" s="19"/>
      <c r="I51" s="19"/>
      <c r="J51" s="19"/>
      <c r="K51" s="19"/>
      <c r="L51" s="78" t="s">
        <v>0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78" t="s">
        <v>1</v>
      </c>
    </row>
    <row r="52" spans="1:27" ht="13.5" customHeight="1" x14ac:dyDescent="0.3">
      <c r="A52" s="5" t="s">
        <v>95</v>
      </c>
      <c r="B52" s="21"/>
      <c r="C52" s="82"/>
      <c r="D52" s="82"/>
      <c r="E52" s="82"/>
      <c r="F52" s="82"/>
      <c r="G52" s="82"/>
      <c r="H52" s="82"/>
      <c r="I52" s="21"/>
      <c r="J52" s="21"/>
      <c r="K52" s="21"/>
      <c r="L52" s="79"/>
      <c r="M52" s="21"/>
      <c r="N52" s="7"/>
      <c r="O52" s="21"/>
      <c r="P52" s="21"/>
      <c r="Q52" s="21"/>
      <c r="R52" s="21"/>
      <c r="S52" s="21"/>
      <c r="T52" s="21"/>
      <c r="U52" s="21"/>
      <c r="V52" s="21"/>
      <c r="W52" s="21"/>
      <c r="X52" s="7"/>
      <c r="Y52" s="21"/>
      <c r="Z52" s="21"/>
      <c r="AA52" s="79"/>
    </row>
    <row r="53" spans="1:27" ht="12.75" customHeight="1" x14ac:dyDescent="0.3">
      <c r="A53" s="25"/>
      <c r="B53" s="25"/>
      <c r="C53" s="28"/>
      <c r="D53" s="28"/>
      <c r="E53" s="28"/>
      <c r="F53" s="28"/>
      <c r="G53" s="28"/>
      <c r="H53" s="28"/>
      <c r="I53" s="25"/>
      <c r="J53" s="25"/>
      <c r="K53" s="25"/>
      <c r="L53" s="67"/>
      <c r="M53" s="25"/>
      <c r="N53" s="28"/>
      <c r="O53" s="25"/>
      <c r="P53" s="25"/>
      <c r="Q53" s="25"/>
      <c r="R53" s="25"/>
      <c r="S53" s="25"/>
      <c r="T53" s="25"/>
      <c r="U53" s="25"/>
      <c r="V53" s="25"/>
      <c r="W53" s="25"/>
      <c r="X53" s="28"/>
      <c r="Y53" s="25"/>
      <c r="Z53" s="25"/>
      <c r="AA53" s="67"/>
    </row>
    <row r="54" spans="1:27" ht="12.75" customHeight="1" x14ac:dyDescent="0.3">
      <c r="A54" s="12" t="s">
        <v>66</v>
      </c>
      <c r="B54" s="58" t="s">
        <v>2</v>
      </c>
      <c r="C54" s="58" t="s">
        <v>3</v>
      </c>
      <c r="D54" s="58" t="s">
        <v>4</v>
      </c>
      <c r="E54" s="58" t="s">
        <v>5</v>
      </c>
      <c r="F54" s="58" t="s">
        <v>6</v>
      </c>
      <c r="G54" s="58" t="s">
        <v>7</v>
      </c>
      <c r="H54" s="58" t="s">
        <v>8</v>
      </c>
      <c r="I54" s="58" t="s">
        <v>9</v>
      </c>
      <c r="J54" s="58" t="s">
        <v>10</v>
      </c>
      <c r="K54" s="58" t="s">
        <v>11</v>
      </c>
      <c r="L54" s="61" t="s">
        <v>12</v>
      </c>
      <c r="M54" s="58" t="s">
        <v>13</v>
      </c>
      <c r="N54" s="58" t="s">
        <v>14</v>
      </c>
      <c r="O54" s="58" t="s">
        <v>15</v>
      </c>
      <c r="P54" s="58" t="s">
        <v>16</v>
      </c>
      <c r="Q54" s="58" t="s">
        <v>17</v>
      </c>
      <c r="R54" s="58" t="s">
        <v>18</v>
      </c>
      <c r="S54" s="58" t="s">
        <v>19</v>
      </c>
      <c r="T54" s="58" t="s">
        <v>20</v>
      </c>
      <c r="U54" s="58" t="s">
        <v>21</v>
      </c>
      <c r="V54" s="58" t="s">
        <v>22</v>
      </c>
      <c r="W54" s="58" t="s">
        <v>23</v>
      </c>
      <c r="X54" s="58" t="s">
        <v>24</v>
      </c>
      <c r="Y54" s="58" t="s">
        <v>25</v>
      </c>
      <c r="Z54" s="58" t="s">
        <v>26</v>
      </c>
      <c r="AA54" s="61" t="s">
        <v>27</v>
      </c>
    </row>
    <row r="55" spans="1:27" ht="12.75" customHeight="1" x14ac:dyDescent="0.3">
      <c r="A55" s="13" t="s">
        <v>53</v>
      </c>
      <c r="B55" s="13" t="s">
        <v>53</v>
      </c>
      <c r="C55" s="13" t="s">
        <v>53</v>
      </c>
      <c r="D55" s="13" t="s">
        <v>53</v>
      </c>
      <c r="E55" s="13" t="s">
        <v>53</v>
      </c>
      <c r="F55" s="13" t="s">
        <v>53</v>
      </c>
      <c r="G55" s="13" t="s">
        <v>53</v>
      </c>
      <c r="H55" s="13" t="s">
        <v>53</v>
      </c>
      <c r="I55" s="13" t="s">
        <v>53</v>
      </c>
      <c r="J55" s="13" t="s">
        <v>53</v>
      </c>
      <c r="K55" s="13" t="s">
        <v>53</v>
      </c>
      <c r="L55" s="62" t="s">
        <v>53</v>
      </c>
      <c r="M55" s="13" t="s">
        <v>53</v>
      </c>
      <c r="N55" s="13" t="s">
        <v>53</v>
      </c>
      <c r="O55" s="13" t="s">
        <v>53</v>
      </c>
      <c r="P55" s="13" t="s">
        <v>53</v>
      </c>
      <c r="Q55" s="13" t="s">
        <v>53</v>
      </c>
      <c r="R55" s="13" t="s">
        <v>53</v>
      </c>
      <c r="S55" s="13" t="s">
        <v>53</v>
      </c>
      <c r="T55" s="13" t="s">
        <v>53</v>
      </c>
      <c r="U55" s="13" t="s">
        <v>53</v>
      </c>
      <c r="V55" s="13" t="s">
        <v>53</v>
      </c>
      <c r="W55" s="13" t="s">
        <v>53</v>
      </c>
      <c r="X55" s="13" t="s">
        <v>53</v>
      </c>
      <c r="Y55" s="13" t="s">
        <v>53</v>
      </c>
      <c r="Z55" s="13" t="s">
        <v>53</v>
      </c>
      <c r="AA55" s="74" t="s">
        <v>53</v>
      </c>
    </row>
    <row r="56" spans="1:27" ht="12.75" customHeight="1" x14ac:dyDescent="0.3">
      <c r="A56" s="51" t="s">
        <v>90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6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62"/>
    </row>
    <row r="57" spans="1:27" ht="12.75" customHeight="1" x14ac:dyDescent="0.3">
      <c r="A57" s="13" t="s">
        <v>67</v>
      </c>
      <c r="B57" s="76">
        <v>10413</v>
      </c>
      <c r="C57" s="76">
        <v>10326</v>
      </c>
      <c r="D57" s="76">
        <v>10247</v>
      </c>
      <c r="E57" s="76">
        <v>10134</v>
      </c>
      <c r="F57" s="76">
        <v>9987</v>
      </c>
      <c r="G57" s="76">
        <v>9860</v>
      </c>
      <c r="H57" s="76">
        <v>9699</v>
      </c>
      <c r="I57" s="76">
        <v>9599</v>
      </c>
      <c r="J57" s="76">
        <v>9409</v>
      </c>
      <c r="K57" s="76">
        <v>9288</v>
      </c>
      <c r="L57" s="63">
        <v>9213</v>
      </c>
      <c r="M57" s="76">
        <v>9110</v>
      </c>
      <c r="N57" s="76">
        <v>9044</v>
      </c>
      <c r="O57" s="76">
        <v>8991</v>
      </c>
      <c r="P57" s="76">
        <v>8951</v>
      </c>
      <c r="Q57" s="76">
        <v>8921</v>
      </c>
      <c r="R57" s="76">
        <v>8883</v>
      </c>
      <c r="S57" s="76">
        <v>8845</v>
      </c>
      <c r="T57" s="76">
        <v>8805</v>
      </c>
      <c r="U57" s="76">
        <v>8764</v>
      </c>
      <c r="V57" s="76">
        <v>8721</v>
      </c>
      <c r="W57" s="76">
        <v>8678</v>
      </c>
      <c r="X57" s="76">
        <v>8633</v>
      </c>
      <c r="Y57" s="76">
        <v>8589</v>
      </c>
      <c r="Z57" s="76">
        <v>8541</v>
      </c>
      <c r="AA57" s="63">
        <v>8497</v>
      </c>
    </row>
    <row r="58" spans="1:27" ht="12.75" customHeight="1" x14ac:dyDescent="0.3">
      <c r="A58" s="13" t="s">
        <v>68</v>
      </c>
      <c r="B58" s="76">
        <v>11204</v>
      </c>
      <c r="C58" s="76">
        <v>11066</v>
      </c>
      <c r="D58" s="76">
        <v>10979</v>
      </c>
      <c r="E58" s="76">
        <v>10843</v>
      </c>
      <c r="F58" s="76">
        <v>10748</v>
      </c>
      <c r="G58" s="76">
        <v>10644</v>
      </c>
      <c r="H58" s="76">
        <v>10516</v>
      </c>
      <c r="I58" s="76">
        <v>10358</v>
      </c>
      <c r="J58" s="76">
        <v>10320</v>
      </c>
      <c r="K58" s="76">
        <v>10222</v>
      </c>
      <c r="L58" s="63">
        <v>10077</v>
      </c>
      <c r="M58" s="76">
        <v>9985</v>
      </c>
      <c r="N58" s="76">
        <v>9909</v>
      </c>
      <c r="O58" s="76">
        <v>9826</v>
      </c>
      <c r="P58" s="76">
        <v>9756</v>
      </c>
      <c r="Q58" s="76">
        <v>9665</v>
      </c>
      <c r="R58" s="76">
        <v>9588</v>
      </c>
      <c r="S58" s="76">
        <v>9503</v>
      </c>
      <c r="T58" s="76">
        <v>9407</v>
      </c>
      <c r="U58" s="76">
        <v>9291</v>
      </c>
      <c r="V58" s="76">
        <v>9177</v>
      </c>
      <c r="W58" s="76">
        <v>9040</v>
      </c>
      <c r="X58" s="76">
        <v>8950</v>
      </c>
      <c r="Y58" s="76">
        <v>8790</v>
      </c>
      <c r="Z58" s="76">
        <v>8682</v>
      </c>
      <c r="AA58" s="63">
        <v>8615</v>
      </c>
    </row>
    <row r="59" spans="1:27" ht="12.75" customHeight="1" x14ac:dyDescent="0.3">
      <c r="A59" s="13" t="s">
        <v>69</v>
      </c>
      <c r="B59" s="76">
        <v>11491</v>
      </c>
      <c r="C59" s="76">
        <v>11458</v>
      </c>
      <c r="D59" s="76">
        <v>11355</v>
      </c>
      <c r="E59" s="76">
        <v>11327</v>
      </c>
      <c r="F59" s="76">
        <v>11419</v>
      </c>
      <c r="G59" s="76">
        <v>11487</v>
      </c>
      <c r="H59" s="76">
        <v>11586</v>
      </c>
      <c r="I59" s="76">
        <v>11663</v>
      </c>
      <c r="J59" s="76">
        <v>11649</v>
      </c>
      <c r="K59" s="76">
        <v>11636</v>
      </c>
      <c r="L59" s="63">
        <v>11659</v>
      </c>
      <c r="M59" s="76">
        <v>11665</v>
      </c>
      <c r="N59" s="76">
        <v>11596</v>
      </c>
      <c r="O59" s="76">
        <v>11487</v>
      </c>
      <c r="P59" s="76">
        <v>11350</v>
      </c>
      <c r="Q59" s="76">
        <v>11165</v>
      </c>
      <c r="R59" s="76">
        <v>11036</v>
      </c>
      <c r="S59" s="76">
        <v>10928</v>
      </c>
      <c r="T59" s="76">
        <v>10789</v>
      </c>
      <c r="U59" s="76">
        <v>10670</v>
      </c>
      <c r="V59" s="76">
        <v>10573</v>
      </c>
      <c r="W59" s="76">
        <v>10452</v>
      </c>
      <c r="X59" s="76">
        <v>10307</v>
      </c>
      <c r="Y59" s="76">
        <v>10271</v>
      </c>
      <c r="Z59" s="76">
        <v>10195</v>
      </c>
      <c r="AA59" s="63">
        <v>10075</v>
      </c>
    </row>
    <row r="60" spans="1:27" ht="12.75" customHeight="1" x14ac:dyDescent="0.3">
      <c r="A60" s="13" t="s">
        <v>70</v>
      </c>
      <c r="B60" s="76">
        <v>16198</v>
      </c>
      <c r="C60" s="76">
        <v>15950</v>
      </c>
      <c r="D60" s="76">
        <v>15814</v>
      </c>
      <c r="E60" s="76">
        <v>15628</v>
      </c>
      <c r="F60" s="76">
        <v>15281</v>
      </c>
      <c r="G60" s="76">
        <v>14840</v>
      </c>
      <c r="H60" s="76">
        <v>14425</v>
      </c>
      <c r="I60" s="76">
        <v>14029</v>
      </c>
      <c r="J60" s="76">
        <v>13714</v>
      </c>
      <c r="K60" s="76">
        <v>13374</v>
      </c>
      <c r="L60" s="63">
        <v>13049</v>
      </c>
      <c r="M60" s="76">
        <v>12722</v>
      </c>
      <c r="N60" s="76">
        <v>12423</v>
      </c>
      <c r="O60" s="76">
        <v>12169</v>
      </c>
      <c r="P60" s="76">
        <v>11973</v>
      </c>
      <c r="Q60" s="76">
        <v>11904</v>
      </c>
      <c r="R60" s="76">
        <v>11878</v>
      </c>
      <c r="S60" s="76">
        <v>11796</v>
      </c>
      <c r="T60" s="76">
        <v>11788</v>
      </c>
      <c r="U60" s="76">
        <v>11894</v>
      </c>
      <c r="V60" s="76">
        <v>11974</v>
      </c>
      <c r="W60" s="76">
        <v>12077</v>
      </c>
      <c r="X60" s="76">
        <v>12154</v>
      </c>
      <c r="Y60" s="76">
        <v>12141</v>
      </c>
      <c r="Z60" s="76">
        <v>12125</v>
      </c>
      <c r="AA60" s="63">
        <v>12151</v>
      </c>
    </row>
    <row r="61" spans="1:27" ht="12.75" customHeight="1" x14ac:dyDescent="0.3">
      <c r="A61" s="13" t="s">
        <v>71</v>
      </c>
      <c r="B61" s="76">
        <v>13957</v>
      </c>
      <c r="C61" s="76">
        <v>14178</v>
      </c>
      <c r="D61" s="76">
        <v>14347</v>
      </c>
      <c r="E61" s="76">
        <v>14504</v>
      </c>
      <c r="F61" s="76">
        <v>14436</v>
      </c>
      <c r="G61" s="76">
        <v>14597</v>
      </c>
      <c r="H61" s="76">
        <v>14777</v>
      </c>
      <c r="I61" s="76">
        <v>15046</v>
      </c>
      <c r="J61" s="76">
        <v>15269</v>
      </c>
      <c r="K61" s="76">
        <v>15521</v>
      </c>
      <c r="L61" s="63">
        <v>15646</v>
      </c>
      <c r="M61" s="76">
        <v>15759</v>
      </c>
      <c r="N61" s="76">
        <v>15903</v>
      </c>
      <c r="O61" s="76">
        <v>15986</v>
      </c>
      <c r="P61" s="76">
        <v>16018</v>
      </c>
      <c r="Q61" s="76">
        <v>15923</v>
      </c>
      <c r="R61" s="76">
        <v>15697</v>
      </c>
      <c r="S61" s="76">
        <v>15561</v>
      </c>
      <c r="T61" s="76">
        <v>15385</v>
      </c>
      <c r="U61" s="76">
        <v>15066</v>
      </c>
      <c r="V61" s="76">
        <v>14664</v>
      </c>
      <c r="W61" s="76">
        <v>14292</v>
      </c>
      <c r="X61" s="76">
        <v>13939</v>
      </c>
      <c r="Y61" s="76">
        <v>13667</v>
      </c>
      <c r="Z61" s="76">
        <v>13380</v>
      </c>
      <c r="AA61" s="63">
        <v>13104</v>
      </c>
    </row>
    <row r="62" spans="1:27" ht="12.75" customHeight="1" x14ac:dyDescent="0.3">
      <c r="A62" s="13" t="s">
        <v>72</v>
      </c>
      <c r="B62" s="76">
        <v>7618</v>
      </c>
      <c r="C62" s="76">
        <v>7788</v>
      </c>
      <c r="D62" s="76">
        <v>7903</v>
      </c>
      <c r="E62" s="76">
        <v>8015</v>
      </c>
      <c r="F62" s="76">
        <v>8380</v>
      </c>
      <c r="G62" s="76">
        <v>8624</v>
      </c>
      <c r="H62" s="76">
        <v>8843</v>
      </c>
      <c r="I62" s="76">
        <v>8965</v>
      </c>
      <c r="J62" s="76">
        <v>9084</v>
      </c>
      <c r="K62" s="76">
        <v>9184</v>
      </c>
      <c r="L62" s="63">
        <v>9334</v>
      </c>
      <c r="M62" s="76">
        <v>9497</v>
      </c>
      <c r="N62" s="76">
        <v>9591</v>
      </c>
      <c r="O62" s="76">
        <v>9729</v>
      </c>
      <c r="P62" s="76">
        <v>9847</v>
      </c>
      <c r="Q62" s="76">
        <v>10031</v>
      </c>
      <c r="R62" s="76">
        <v>10242</v>
      </c>
      <c r="S62" s="76">
        <v>10392</v>
      </c>
      <c r="T62" s="76">
        <v>10559</v>
      </c>
      <c r="U62" s="76">
        <v>10745</v>
      </c>
      <c r="V62" s="76">
        <v>11009</v>
      </c>
      <c r="W62" s="76">
        <v>11263</v>
      </c>
      <c r="X62" s="76">
        <v>11519</v>
      </c>
      <c r="Y62" s="76">
        <v>11729</v>
      </c>
      <c r="Z62" s="76">
        <v>11952</v>
      </c>
      <c r="AA62" s="63">
        <v>12104</v>
      </c>
    </row>
    <row r="63" spans="1:27" ht="12.75" customHeight="1" x14ac:dyDescent="0.3">
      <c r="A63" s="25"/>
      <c r="B63" s="13" t="s">
        <v>53</v>
      </c>
      <c r="C63" s="13" t="s">
        <v>53</v>
      </c>
      <c r="D63" s="13" t="s">
        <v>53</v>
      </c>
      <c r="E63" s="13" t="s">
        <v>53</v>
      </c>
      <c r="F63" s="13" t="s">
        <v>53</v>
      </c>
      <c r="G63" s="13" t="s">
        <v>53</v>
      </c>
      <c r="H63" s="13" t="s">
        <v>53</v>
      </c>
      <c r="I63" s="13" t="s">
        <v>53</v>
      </c>
      <c r="J63" s="13" t="s">
        <v>53</v>
      </c>
      <c r="K63" s="13" t="s">
        <v>53</v>
      </c>
      <c r="L63" s="62" t="s">
        <v>53</v>
      </c>
      <c r="M63" s="13" t="s">
        <v>53</v>
      </c>
      <c r="N63" s="13" t="s">
        <v>53</v>
      </c>
      <c r="O63" s="13" t="s">
        <v>53</v>
      </c>
      <c r="P63" s="13" t="s">
        <v>53</v>
      </c>
      <c r="Q63" s="13" t="s">
        <v>53</v>
      </c>
      <c r="R63" s="13" t="s">
        <v>53</v>
      </c>
      <c r="S63" s="13" t="s">
        <v>53</v>
      </c>
      <c r="T63" s="13" t="s">
        <v>53</v>
      </c>
      <c r="U63" s="13" t="s">
        <v>53</v>
      </c>
      <c r="V63" s="13" t="s">
        <v>53</v>
      </c>
      <c r="W63" s="13" t="s">
        <v>53</v>
      </c>
      <c r="X63" s="13" t="s">
        <v>53</v>
      </c>
      <c r="Y63" s="13" t="s">
        <v>53</v>
      </c>
      <c r="Z63" s="13" t="s">
        <v>53</v>
      </c>
      <c r="AA63" s="74" t="s">
        <v>53</v>
      </c>
    </row>
    <row r="64" spans="1:27" ht="12.75" customHeight="1" x14ac:dyDescent="0.3">
      <c r="A64" s="13" t="s">
        <v>73</v>
      </c>
      <c r="B64" s="76">
        <f>SUM(B57:B62)</f>
        <v>70881</v>
      </c>
      <c r="C64" s="76">
        <f t="shared" ref="C64:AA64" si="7">SUM(C57:C62)</f>
        <v>70766</v>
      </c>
      <c r="D64" s="76">
        <f t="shared" si="7"/>
        <v>70645</v>
      </c>
      <c r="E64" s="76">
        <f t="shared" si="7"/>
        <v>70451</v>
      </c>
      <c r="F64" s="76">
        <f t="shared" si="7"/>
        <v>70251</v>
      </c>
      <c r="G64" s="76">
        <f t="shared" si="7"/>
        <v>70052</v>
      </c>
      <c r="H64" s="76">
        <f t="shared" si="7"/>
        <v>69846</v>
      </c>
      <c r="I64" s="76">
        <f t="shared" si="7"/>
        <v>69660</v>
      </c>
      <c r="J64" s="76">
        <f t="shared" si="7"/>
        <v>69445</v>
      </c>
      <c r="K64" s="76">
        <f t="shared" si="7"/>
        <v>69225</v>
      </c>
      <c r="L64" s="63">
        <f t="shared" si="7"/>
        <v>68978</v>
      </c>
      <c r="M64" s="76">
        <f t="shared" si="7"/>
        <v>68738</v>
      </c>
      <c r="N64" s="76">
        <f t="shared" si="7"/>
        <v>68466</v>
      </c>
      <c r="O64" s="76">
        <f t="shared" si="7"/>
        <v>68188</v>
      </c>
      <c r="P64" s="76">
        <f t="shared" si="7"/>
        <v>67895</v>
      </c>
      <c r="Q64" s="76">
        <f t="shared" si="7"/>
        <v>67609</v>
      </c>
      <c r="R64" s="76">
        <f t="shared" si="7"/>
        <v>67324</v>
      </c>
      <c r="S64" s="76">
        <f t="shared" si="7"/>
        <v>67025</v>
      </c>
      <c r="T64" s="76">
        <f t="shared" si="7"/>
        <v>66733</v>
      </c>
      <c r="U64" s="76">
        <f t="shared" si="7"/>
        <v>66430</v>
      </c>
      <c r="V64" s="76">
        <f t="shared" si="7"/>
        <v>66118</v>
      </c>
      <c r="W64" s="76">
        <f t="shared" si="7"/>
        <v>65802</v>
      </c>
      <c r="X64" s="76">
        <f t="shared" si="7"/>
        <v>65502</v>
      </c>
      <c r="Y64" s="76">
        <f t="shared" si="7"/>
        <v>65187</v>
      </c>
      <c r="Z64" s="76">
        <f t="shared" si="7"/>
        <v>64875</v>
      </c>
      <c r="AA64" s="63">
        <f t="shared" si="7"/>
        <v>64546</v>
      </c>
    </row>
    <row r="65" spans="1:27" ht="12.75" customHeight="1" x14ac:dyDescent="0.3">
      <c r="A65" s="25"/>
      <c r="B65" s="13" t="s">
        <v>53</v>
      </c>
      <c r="C65" s="13" t="s">
        <v>53</v>
      </c>
      <c r="D65" s="13" t="s">
        <v>53</v>
      </c>
      <c r="E65" s="13" t="s">
        <v>53</v>
      </c>
      <c r="F65" s="13" t="s">
        <v>53</v>
      </c>
      <c r="G65" s="13" t="s">
        <v>53</v>
      </c>
      <c r="H65" s="13" t="s">
        <v>53</v>
      </c>
      <c r="I65" s="13" t="s">
        <v>53</v>
      </c>
      <c r="J65" s="13" t="s">
        <v>53</v>
      </c>
      <c r="K65" s="13" t="s">
        <v>53</v>
      </c>
      <c r="L65" s="62" t="s">
        <v>53</v>
      </c>
      <c r="M65" s="13" t="s">
        <v>53</v>
      </c>
      <c r="N65" s="13" t="s">
        <v>53</v>
      </c>
      <c r="O65" s="13" t="s">
        <v>53</v>
      </c>
      <c r="P65" s="13" t="s">
        <v>53</v>
      </c>
      <c r="Q65" s="13" t="s">
        <v>53</v>
      </c>
      <c r="R65" s="13" t="s">
        <v>53</v>
      </c>
      <c r="S65" s="13" t="s">
        <v>53</v>
      </c>
      <c r="T65" s="13" t="s">
        <v>53</v>
      </c>
      <c r="U65" s="13" t="s">
        <v>53</v>
      </c>
      <c r="V65" s="13" t="s">
        <v>53</v>
      </c>
      <c r="W65" s="13" t="s">
        <v>53</v>
      </c>
      <c r="X65" s="13" t="s">
        <v>53</v>
      </c>
      <c r="Y65" s="13" t="s">
        <v>53</v>
      </c>
      <c r="Z65" s="13" t="s">
        <v>53</v>
      </c>
      <c r="AA65" s="74" t="s">
        <v>53</v>
      </c>
    </row>
    <row r="66" spans="1:27" ht="12.75" customHeight="1" x14ac:dyDescent="0.3">
      <c r="A66" s="14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6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67"/>
    </row>
    <row r="67" spans="1:27" ht="12.75" customHeight="1" x14ac:dyDescent="0.3">
      <c r="A67" s="13" t="s">
        <v>67</v>
      </c>
      <c r="B67" s="38">
        <f>B57/B$64</f>
        <v>0.14690819824776738</v>
      </c>
      <c r="C67" s="38">
        <f t="shared" ref="C67:AA72" si="8">C57/C$64</f>
        <v>0.14591753101772037</v>
      </c>
      <c r="D67" s="38">
        <f t="shared" si="8"/>
        <v>0.14504918961002194</v>
      </c>
      <c r="E67" s="38">
        <f t="shared" si="8"/>
        <v>0.14384465798924076</v>
      </c>
      <c r="F67" s="38">
        <f t="shared" si="8"/>
        <v>0.14216167741384464</v>
      </c>
      <c r="G67" s="38">
        <f t="shared" si="8"/>
        <v>0.14075258379489522</v>
      </c>
      <c r="H67" s="38">
        <f t="shared" si="8"/>
        <v>0.13886264066660939</v>
      </c>
      <c r="I67" s="38">
        <f t="shared" si="8"/>
        <v>0.13779787539477462</v>
      </c>
      <c r="J67" s="38">
        <f t="shared" si="8"/>
        <v>0.13548851609187126</v>
      </c>
      <c r="K67" s="38">
        <f t="shared" si="8"/>
        <v>0.13417118093174432</v>
      </c>
      <c r="L67" s="39">
        <f t="shared" si="8"/>
        <v>0.13356432485720085</v>
      </c>
      <c r="M67" s="38">
        <f t="shared" si="8"/>
        <v>0.13253222380633711</v>
      </c>
      <c r="N67" s="38">
        <f t="shared" si="8"/>
        <v>0.13209476236380102</v>
      </c>
      <c r="O67" s="38">
        <f t="shared" si="8"/>
        <v>0.13185604505191528</v>
      </c>
      <c r="P67" s="38">
        <f t="shared" si="8"/>
        <v>0.13183592311657708</v>
      </c>
      <c r="Q67" s="38">
        <f t="shared" si="8"/>
        <v>0.13194988832847698</v>
      </c>
      <c r="R67" s="38">
        <f t="shared" si="8"/>
        <v>0.13194403184599846</v>
      </c>
      <c r="S67" s="38">
        <f t="shared" si="8"/>
        <v>0.13196568444610221</v>
      </c>
      <c r="T67" s="38">
        <f t="shared" si="8"/>
        <v>0.13194371600257743</v>
      </c>
      <c r="U67" s="38">
        <f t="shared" si="8"/>
        <v>0.13192834562697575</v>
      </c>
      <c r="V67" s="38">
        <f t="shared" si="8"/>
        <v>0.13190054145618441</v>
      </c>
      <c r="W67" s="38">
        <f t="shared" si="8"/>
        <v>0.13188048995471263</v>
      </c>
      <c r="X67" s="38">
        <f t="shared" si="8"/>
        <v>0.13179750236633997</v>
      </c>
      <c r="Y67" s="38">
        <f t="shared" si="8"/>
        <v>0.13175939988034424</v>
      </c>
      <c r="Z67" s="38">
        <f t="shared" si="8"/>
        <v>0.13165317919075145</v>
      </c>
      <c r="AA67" s="39">
        <f t="shared" si="8"/>
        <v>0.13164254949958171</v>
      </c>
    </row>
    <row r="68" spans="1:27" ht="12.75" customHeight="1" x14ac:dyDescent="0.3">
      <c r="A68" s="13" t="s">
        <v>68</v>
      </c>
      <c r="B68" s="38">
        <f t="shared" ref="B68:Q72" si="9">B58/B$64</f>
        <v>0.15806774735119425</v>
      </c>
      <c r="C68" s="38">
        <f t="shared" si="9"/>
        <v>0.15637453014159342</v>
      </c>
      <c r="D68" s="38">
        <f t="shared" si="9"/>
        <v>0.15541085710241348</v>
      </c>
      <c r="E68" s="38">
        <f t="shared" si="9"/>
        <v>0.15390839022866956</v>
      </c>
      <c r="F68" s="38">
        <f t="shared" si="9"/>
        <v>0.15299426342685513</v>
      </c>
      <c r="G68" s="38">
        <f t="shared" si="9"/>
        <v>0.15194426997087879</v>
      </c>
      <c r="H68" s="38">
        <f t="shared" si="9"/>
        <v>0.15055980299516078</v>
      </c>
      <c r="I68" s="38">
        <f t="shared" si="9"/>
        <v>0.14869365489520528</v>
      </c>
      <c r="J68" s="38">
        <f t="shared" si="9"/>
        <v>0.14860681114551083</v>
      </c>
      <c r="K68" s="38">
        <f t="shared" si="9"/>
        <v>0.14766341639581076</v>
      </c>
      <c r="L68" s="39">
        <f t="shared" si="9"/>
        <v>0.14609005769955638</v>
      </c>
      <c r="M68" s="38">
        <f t="shared" si="9"/>
        <v>0.1452617184090314</v>
      </c>
      <c r="N68" s="38">
        <f t="shared" si="9"/>
        <v>0.1447287704846201</v>
      </c>
      <c r="O68" s="38">
        <f t="shared" si="9"/>
        <v>0.14410160145480144</v>
      </c>
      <c r="P68" s="38">
        <f t="shared" si="9"/>
        <v>0.14369246630827012</v>
      </c>
      <c r="Q68" s="38">
        <f t="shared" si="9"/>
        <v>0.14295434039846766</v>
      </c>
      <c r="R68" s="38">
        <f t="shared" si="8"/>
        <v>0.14241578040520469</v>
      </c>
      <c r="S68" s="38">
        <f t="shared" si="8"/>
        <v>0.1417829168220813</v>
      </c>
      <c r="T68" s="38">
        <f t="shared" si="8"/>
        <v>0.14096474008361681</v>
      </c>
      <c r="U68" s="38">
        <f t="shared" si="8"/>
        <v>0.13986150835465905</v>
      </c>
      <c r="V68" s="38">
        <f t="shared" si="8"/>
        <v>0.13879730179376268</v>
      </c>
      <c r="W68" s="38">
        <f t="shared" si="8"/>
        <v>0.13738184249718854</v>
      </c>
      <c r="X68" s="38">
        <f t="shared" si="8"/>
        <v>0.13663704925040457</v>
      </c>
      <c r="Y68" s="38">
        <f t="shared" si="8"/>
        <v>0.13484283676193107</v>
      </c>
      <c r="Z68" s="38">
        <f t="shared" si="8"/>
        <v>0.13382658959537572</v>
      </c>
      <c r="AA68" s="39">
        <f t="shared" si="8"/>
        <v>0.13347070306448114</v>
      </c>
    </row>
    <row r="69" spans="1:27" ht="12.75" customHeight="1" x14ac:dyDescent="0.3">
      <c r="A69" s="13" t="s">
        <v>69</v>
      </c>
      <c r="B69" s="38">
        <f t="shared" si="9"/>
        <v>0.16211678729137569</v>
      </c>
      <c r="C69" s="38">
        <f t="shared" si="8"/>
        <v>0.16191391346126671</v>
      </c>
      <c r="D69" s="38">
        <f t="shared" si="8"/>
        <v>0.16073324368320477</v>
      </c>
      <c r="E69" s="38">
        <f t="shared" si="8"/>
        <v>0.16077841336531773</v>
      </c>
      <c r="F69" s="38">
        <f t="shared" si="8"/>
        <v>0.16254572888642155</v>
      </c>
      <c r="G69" s="38">
        <f t="shared" si="8"/>
        <v>0.16397818763204478</v>
      </c>
      <c r="H69" s="38">
        <f t="shared" si="8"/>
        <v>0.16587921999828192</v>
      </c>
      <c r="I69" s="38">
        <f t="shared" si="8"/>
        <v>0.16742750502440426</v>
      </c>
      <c r="J69" s="38">
        <f t="shared" si="8"/>
        <v>0.16774425804593562</v>
      </c>
      <c r="K69" s="38">
        <f t="shared" si="8"/>
        <v>0.16808956301914049</v>
      </c>
      <c r="L69" s="39">
        <f t="shared" si="8"/>
        <v>0.16902490649192495</v>
      </c>
      <c r="M69" s="38">
        <f t="shared" si="8"/>
        <v>0.16970234804620443</v>
      </c>
      <c r="N69" s="38">
        <f t="shared" si="8"/>
        <v>0.1693687377676511</v>
      </c>
      <c r="O69" s="38">
        <f t="shared" si="8"/>
        <v>0.1684607262274887</v>
      </c>
      <c r="P69" s="38">
        <f t="shared" si="8"/>
        <v>0.16716989469033067</v>
      </c>
      <c r="Q69" s="38">
        <f t="shared" si="8"/>
        <v>0.16514073570086824</v>
      </c>
      <c r="R69" s="38">
        <f t="shared" si="8"/>
        <v>0.16392371219773039</v>
      </c>
      <c r="S69" s="38">
        <f t="shared" si="8"/>
        <v>0.16304364043267439</v>
      </c>
      <c r="T69" s="38">
        <f t="shared" si="8"/>
        <v>0.16167413423643476</v>
      </c>
      <c r="U69" s="38">
        <f t="shared" si="8"/>
        <v>0.16062020171609212</v>
      </c>
      <c r="V69" s="38">
        <f t="shared" si="8"/>
        <v>0.15991106809038386</v>
      </c>
      <c r="W69" s="38">
        <f t="shared" si="8"/>
        <v>0.15884015683413877</v>
      </c>
      <c r="X69" s="38">
        <f t="shared" si="8"/>
        <v>0.15735397392446032</v>
      </c>
      <c r="Y69" s="38">
        <f t="shared" si="8"/>
        <v>0.15756209060088669</v>
      </c>
      <c r="Z69" s="38">
        <f t="shared" si="8"/>
        <v>0.15714836223506742</v>
      </c>
      <c r="AA69" s="39">
        <f t="shared" si="8"/>
        <v>0.15609023022340657</v>
      </c>
    </row>
    <row r="70" spans="1:27" ht="12.75" customHeight="1" x14ac:dyDescent="0.3">
      <c r="A70" s="13" t="s">
        <v>70</v>
      </c>
      <c r="B70" s="38">
        <f t="shared" si="9"/>
        <v>0.22852386394097149</v>
      </c>
      <c r="C70" s="38">
        <f t="shared" si="8"/>
        <v>0.22539072435915553</v>
      </c>
      <c r="D70" s="38">
        <f t="shared" si="8"/>
        <v>0.22385165262934389</v>
      </c>
      <c r="E70" s="38">
        <f t="shared" si="8"/>
        <v>0.22182793714780485</v>
      </c>
      <c r="F70" s="38">
        <f t="shared" si="8"/>
        <v>0.21752003530198857</v>
      </c>
      <c r="G70" s="38">
        <f t="shared" si="8"/>
        <v>0.21184263118826016</v>
      </c>
      <c r="H70" s="38">
        <f t="shared" si="8"/>
        <v>0.20652578529908655</v>
      </c>
      <c r="I70" s="38">
        <f t="shared" si="8"/>
        <v>0.20139247774906691</v>
      </c>
      <c r="J70" s="38">
        <f t="shared" si="8"/>
        <v>0.19748002015983873</v>
      </c>
      <c r="K70" s="38">
        <f t="shared" si="8"/>
        <v>0.19319609967497292</v>
      </c>
      <c r="L70" s="39">
        <f t="shared" si="8"/>
        <v>0.18917625909710342</v>
      </c>
      <c r="M70" s="38">
        <f t="shared" si="8"/>
        <v>0.18507957752625914</v>
      </c>
      <c r="N70" s="38">
        <f t="shared" si="8"/>
        <v>0.18144772587853825</v>
      </c>
      <c r="O70" s="38">
        <f t="shared" si="8"/>
        <v>0.17846248606792983</v>
      </c>
      <c r="P70" s="38">
        <f t="shared" si="8"/>
        <v>0.1763458281169453</v>
      </c>
      <c r="Q70" s="38">
        <f t="shared" si="8"/>
        <v>0.1760712331198509</v>
      </c>
      <c r="R70" s="38">
        <f t="shared" si="8"/>
        <v>0.17643039629255541</v>
      </c>
      <c r="S70" s="38">
        <f t="shared" si="8"/>
        <v>0.17599403207758299</v>
      </c>
      <c r="T70" s="38">
        <f t="shared" si="8"/>
        <v>0.17664423898221271</v>
      </c>
      <c r="U70" s="38">
        <f t="shared" si="8"/>
        <v>0.17904561192232424</v>
      </c>
      <c r="V70" s="38">
        <f t="shared" si="8"/>
        <v>0.18110045675912761</v>
      </c>
      <c r="W70" s="38">
        <f t="shared" si="8"/>
        <v>0.18353545484939668</v>
      </c>
      <c r="X70" s="38">
        <f t="shared" si="8"/>
        <v>0.18555158621110807</v>
      </c>
      <c r="Y70" s="38">
        <f t="shared" si="8"/>
        <v>0.18624879193704266</v>
      </c>
      <c r="Z70" s="38">
        <f t="shared" si="8"/>
        <v>0.18689788053949905</v>
      </c>
      <c r="AA70" s="39">
        <f t="shared" si="8"/>
        <v>0.18825333870417996</v>
      </c>
    </row>
    <row r="71" spans="1:27" ht="12.75" customHeight="1" x14ac:dyDescent="0.3">
      <c r="A71" s="13" t="s">
        <v>71</v>
      </c>
      <c r="B71" s="38">
        <f t="shared" si="9"/>
        <v>0.1969074928401123</v>
      </c>
      <c r="C71" s="38">
        <f t="shared" si="8"/>
        <v>0.20035045078144872</v>
      </c>
      <c r="D71" s="38">
        <f t="shared" si="8"/>
        <v>0.20308585179418218</v>
      </c>
      <c r="E71" s="38">
        <f t="shared" si="8"/>
        <v>0.20587358589658061</v>
      </c>
      <c r="F71" s="38">
        <f t="shared" si="8"/>
        <v>0.20549173677243029</v>
      </c>
      <c r="G71" s="38">
        <f t="shared" si="8"/>
        <v>0.20837377947810198</v>
      </c>
      <c r="H71" s="38">
        <f t="shared" si="8"/>
        <v>0.21156544397674884</v>
      </c>
      <c r="I71" s="38">
        <f t="shared" si="8"/>
        <v>0.21599196095320125</v>
      </c>
      <c r="J71" s="38">
        <f t="shared" si="8"/>
        <v>0.2198718410252718</v>
      </c>
      <c r="K71" s="38">
        <f t="shared" si="8"/>
        <v>0.2242109064644276</v>
      </c>
      <c r="L71" s="39">
        <f t="shared" si="8"/>
        <v>0.22682594450404478</v>
      </c>
      <c r="M71" s="38">
        <f t="shared" si="8"/>
        <v>0.22926183479298204</v>
      </c>
      <c r="N71" s="38">
        <f t="shared" si="8"/>
        <v>0.23227587415651565</v>
      </c>
      <c r="O71" s="38">
        <f t="shared" si="8"/>
        <v>0.2344400774329794</v>
      </c>
      <c r="P71" s="38">
        <f t="shared" si="8"/>
        <v>0.23592311657706752</v>
      </c>
      <c r="Q71" s="38">
        <f t="shared" si="8"/>
        <v>0.23551598160008283</v>
      </c>
      <c r="R71" s="38">
        <f t="shared" si="8"/>
        <v>0.23315608104093638</v>
      </c>
      <c r="S71" s="38">
        <f t="shared" si="8"/>
        <v>0.23216710182767625</v>
      </c>
      <c r="T71" s="38">
        <f t="shared" si="8"/>
        <v>0.23054560712091468</v>
      </c>
      <c r="U71" s="38">
        <f t="shared" si="8"/>
        <v>0.22679512268553365</v>
      </c>
      <c r="V71" s="38">
        <f t="shared" si="8"/>
        <v>0.22178529296106961</v>
      </c>
      <c r="W71" s="38">
        <f t="shared" si="8"/>
        <v>0.21719704568250206</v>
      </c>
      <c r="X71" s="38">
        <f t="shared" si="8"/>
        <v>0.21280266251412169</v>
      </c>
      <c r="Y71" s="38">
        <f t="shared" si="8"/>
        <v>0.20965836746590577</v>
      </c>
      <c r="Z71" s="38">
        <f t="shared" si="8"/>
        <v>0.206242774566474</v>
      </c>
      <c r="AA71" s="39">
        <f t="shared" si="8"/>
        <v>0.20301800266476622</v>
      </c>
    </row>
    <row r="72" spans="1:27" ht="12.75" customHeight="1" x14ac:dyDescent="0.3">
      <c r="A72" s="13" t="s">
        <v>72</v>
      </c>
      <c r="B72" s="38">
        <f t="shared" si="9"/>
        <v>0.10747591032857888</v>
      </c>
      <c r="C72" s="38">
        <f t="shared" si="8"/>
        <v>0.11005285023881525</v>
      </c>
      <c r="D72" s="38">
        <f t="shared" si="8"/>
        <v>0.11186920518083375</v>
      </c>
      <c r="E72" s="38">
        <f t="shared" si="8"/>
        <v>0.11376701537238648</v>
      </c>
      <c r="F72" s="38">
        <f t="shared" si="8"/>
        <v>0.11928655819845981</v>
      </c>
      <c r="G72" s="38">
        <f t="shared" si="8"/>
        <v>0.1231085479358191</v>
      </c>
      <c r="H72" s="38">
        <f t="shared" si="8"/>
        <v>0.12660710706411249</v>
      </c>
      <c r="I72" s="38">
        <f t="shared" si="8"/>
        <v>0.12869652598334769</v>
      </c>
      <c r="J72" s="38">
        <f t="shared" si="8"/>
        <v>0.13080855353157175</v>
      </c>
      <c r="K72" s="38">
        <f t="shared" si="8"/>
        <v>0.13266883351390393</v>
      </c>
      <c r="L72" s="39">
        <f t="shared" si="8"/>
        <v>0.13531850735016962</v>
      </c>
      <c r="M72" s="38">
        <f t="shared" si="8"/>
        <v>0.1381622974191859</v>
      </c>
      <c r="N72" s="38">
        <f t="shared" si="8"/>
        <v>0.1400841293488739</v>
      </c>
      <c r="O72" s="38">
        <f t="shared" si="8"/>
        <v>0.14267906376488532</v>
      </c>
      <c r="P72" s="38">
        <f t="shared" si="8"/>
        <v>0.14503277119080935</v>
      </c>
      <c r="Q72" s="38">
        <f t="shared" si="8"/>
        <v>0.14836782085225339</v>
      </c>
      <c r="R72" s="38">
        <f t="shared" si="8"/>
        <v>0.15212999821757472</v>
      </c>
      <c r="S72" s="38">
        <f t="shared" si="8"/>
        <v>0.15504662439388289</v>
      </c>
      <c r="T72" s="38">
        <f t="shared" si="8"/>
        <v>0.15822756357424364</v>
      </c>
      <c r="U72" s="38">
        <f t="shared" si="8"/>
        <v>0.16174920969441517</v>
      </c>
      <c r="V72" s="38">
        <f t="shared" si="8"/>
        <v>0.16650533893947186</v>
      </c>
      <c r="W72" s="38">
        <f t="shared" si="8"/>
        <v>0.17116501018206134</v>
      </c>
      <c r="X72" s="38">
        <f t="shared" si="8"/>
        <v>0.17585722573356538</v>
      </c>
      <c r="Y72" s="38">
        <f t="shared" si="8"/>
        <v>0.17992851335388957</v>
      </c>
      <c r="Z72" s="38">
        <f t="shared" si="8"/>
        <v>0.18423121387283237</v>
      </c>
      <c r="AA72" s="39">
        <f t="shared" si="8"/>
        <v>0.18752517584358441</v>
      </c>
    </row>
    <row r="73" spans="1:27" ht="12.75" customHeight="1" x14ac:dyDescent="0.3">
      <c r="A73" s="25"/>
      <c r="B73" s="13" t="s">
        <v>53</v>
      </c>
      <c r="C73" s="13" t="s">
        <v>53</v>
      </c>
      <c r="D73" s="13" t="s">
        <v>53</v>
      </c>
      <c r="E73" s="13" t="s">
        <v>53</v>
      </c>
      <c r="F73" s="13" t="s">
        <v>53</v>
      </c>
      <c r="G73" s="13" t="s">
        <v>53</v>
      </c>
      <c r="H73" s="13" t="s">
        <v>53</v>
      </c>
      <c r="I73" s="13" t="s">
        <v>53</v>
      </c>
      <c r="J73" s="13" t="s">
        <v>53</v>
      </c>
      <c r="K73" s="13" t="s">
        <v>53</v>
      </c>
      <c r="L73" s="62" t="s">
        <v>53</v>
      </c>
      <c r="M73" s="13" t="s">
        <v>53</v>
      </c>
      <c r="N73" s="13" t="s">
        <v>53</v>
      </c>
      <c r="O73" s="13" t="s">
        <v>53</v>
      </c>
      <c r="P73" s="13" t="s">
        <v>53</v>
      </c>
      <c r="Q73" s="13" t="s">
        <v>53</v>
      </c>
      <c r="R73" s="13" t="s">
        <v>53</v>
      </c>
      <c r="S73" s="13" t="s">
        <v>53</v>
      </c>
      <c r="T73" s="13" t="s">
        <v>53</v>
      </c>
      <c r="U73" s="13" t="s">
        <v>53</v>
      </c>
      <c r="V73" s="13" t="s">
        <v>53</v>
      </c>
      <c r="W73" s="13" t="s">
        <v>53</v>
      </c>
      <c r="X73" s="13" t="s">
        <v>53</v>
      </c>
      <c r="Y73" s="13" t="s">
        <v>53</v>
      </c>
      <c r="Z73" s="13" t="s">
        <v>53</v>
      </c>
      <c r="AA73" s="62" t="s">
        <v>53</v>
      </c>
    </row>
    <row r="74" spans="1:27" ht="12.75" customHeight="1" x14ac:dyDescent="0.3">
      <c r="A74" s="15" t="s">
        <v>73</v>
      </c>
      <c r="B74" s="38">
        <f>SUM(B67:B72)</f>
        <v>1</v>
      </c>
      <c r="C74" s="38">
        <f t="shared" ref="C74:AA74" si="10">SUM(C67:C72)</f>
        <v>1</v>
      </c>
      <c r="D74" s="38">
        <f t="shared" si="10"/>
        <v>1</v>
      </c>
      <c r="E74" s="38">
        <f t="shared" si="10"/>
        <v>1</v>
      </c>
      <c r="F74" s="38">
        <f t="shared" si="10"/>
        <v>0.99999999999999989</v>
      </c>
      <c r="G74" s="38">
        <f t="shared" si="10"/>
        <v>1</v>
      </c>
      <c r="H74" s="38">
        <f t="shared" si="10"/>
        <v>1</v>
      </c>
      <c r="I74" s="38">
        <f t="shared" si="10"/>
        <v>1</v>
      </c>
      <c r="J74" s="38">
        <f t="shared" si="10"/>
        <v>1</v>
      </c>
      <c r="K74" s="38">
        <f t="shared" si="10"/>
        <v>1</v>
      </c>
      <c r="L74" s="39">
        <f t="shared" si="10"/>
        <v>1</v>
      </c>
      <c r="M74" s="38">
        <f t="shared" si="10"/>
        <v>1</v>
      </c>
      <c r="N74" s="38">
        <f t="shared" si="10"/>
        <v>1</v>
      </c>
      <c r="O74" s="38">
        <f t="shared" si="10"/>
        <v>1</v>
      </c>
      <c r="P74" s="38">
        <f t="shared" si="10"/>
        <v>1</v>
      </c>
      <c r="Q74" s="38">
        <f t="shared" si="10"/>
        <v>1</v>
      </c>
      <c r="R74" s="38">
        <f t="shared" si="10"/>
        <v>1</v>
      </c>
      <c r="S74" s="38">
        <f t="shared" si="10"/>
        <v>1</v>
      </c>
      <c r="T74" s="38">
        <f t="shared" si="10"/>
        <v>1</v>
      </c>
      <c r="U74" s="38">
        <f t="shared" si="10"/>
        <v>1</v>
      </c>
      <c r="V74" s="38">
        <f t="shared" si="10"/>
        <v>1</v>
      </c>
      <c r="W74" s="38">
        <f t="shared" si="10"/>
        <v>1</v>
      </c>
      <c r="X74" s="38">
        <f t="shared" si="10"/>
        <v>1</v>
      </c>
      <c r="Y74" s="38">
        <f t="shared" si="10"/>
        <v>1</v>
      </c>
      <c r="Z74" s="38">
        <f t="shared" si="10"/>
        <v>1</v>
      </c>
      <c r="AA74" s="39">
        <f t="shared" si="10"/>
        <v>1</v>
      </c>
    </row>
    <row r="75" spans="1:27" ht="13.5" customHeight="1" x14ac:dyDescent="0.3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68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8"/>
    </row>
    <row r="76" spans="1:27" ht="12.75" customHeight="1" x14ac:dyDescent="0.3">
      <c r="A76" s="15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9"/>
    </row>
    <row r="77" spans="1:27" ht="12.75" customHeight="1" x14ac:dyDescent="0.3">
      <c r="A77" s="2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78" t="s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78" t="s">
        <v>1</v>
      </c>
    </row>
    <row r="78" spans="1:27" ht="13.5" customHeight="1" x14ac:dyDescent="0.3">
      <c r="A78" s="83" t="s">
        <v>75</v>
      </c>
      <c r="B78" s="83"/>
      <c r="C78" s="83"/>
      <c r="D78" s="83"/>
      <c r="E78" s="36"/>
      <c r="F78" s="36"/>
      <c r="G78" s="36"/>
      <c r="H78" s="36"/>
      <c r="I78" s="36"/>
      <c r="J78" s="36"/>
      <c r="K78" s="27"/>
      <c r="L78" s="79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3"/>
      <c r="X78" s="34"/>
      <c r="Y78" s="34"/>
      <c r="Z78" s="34"/>
      <c r="AA78" s="79"/>
    </row>
    <row r="79" spans="1:27" ht="12.75" customHeight="1" x14ac:dyDescent="0.3">
      <c r="A79" s="29"/>
      <c r="B79" s="30"/>
      <c r="C79" s="28"/>
      <c r="D79" s="28"/>
      <c r="E79" s="28"/>
      <c r="F79" s="28"/>
      <c r="G79" s="28"/>
      <c r="H79" s="28"/>
      <c r="I79" s="28"/>
      <c r="J79" s="28"/>
      <c r="K79" s="30"/>
      <c r="L79" s="70"/>
      <c r="M79" s="35"/>
      <c r="N79" s="31"/>
      <c r="O79" s="31"/>
      <c r="P79" s="31"/>
      <c r="Q79" s="31"/>
      <c r="R79" s="31"/>
      <c r="S79" s="31"/>
      <c r="T79" s="31"/>
      <c r="U79" s="31"/>
      <c r="V79" s="31"/>
      <c r="W79" s="35"/>
      <c r="X79" s="31"/>
      <c r="Y79" s="31"/>
      <c r="Z79" s="31"/>
      <c r="AA79" s="71"/>
    </row>
    <row r="80" spans="1:27" ht="12.75" customHeight="1" x14ac:dyDescent="0.3">
      <c r="A80" s="12"/>
      <c r="B80" s="58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8" t="s">
        <v>8</v>
      </c>
      <c r="I80" s="58" t="s">
        <v>9</v>
      </c>
      <c r="J80" s="58" t="s">
        <v>10</v>
      </c>
      <c r="K80" s="58" t="s">
        <v>11</v>
      </c>
      <c r="L80" s="61" t="s">
        <v>12</v>
      </c>
      <c r="M80" s="58" t="s">
        <v>13</v>
      </c>
      <c r="N80" s="58" t="s">
        <v>14</v>
      </c>
      <c r="O80" s="58" t="s">
        <v>15</v>
      </c>
      <c r="P80" s="58" t="s">
        <v>16</v>
      </c>
      <c r="Q80" s="58" t="s">
        <v>17</v>
      </c>
      <c r="R80" s="58" t="s">
        <v>18</v>
      </c>
      <c r="S80" s="58" t="s">
        <v>19</v>
      </c>
      <c r="T80" s="58" t="s">
        <v>20</v>
      </c>
      <c r="U80" s="58" t="s">
        <v>21</v>
      </c>
      <c r="V80" s="58" t="s">
        <v>22</v>
      </c>
      <c r="W80" s="58" t="s">
        <v>23</v>
      </c>
      <c r="X80" s="58" t="s">
        <v>24</v>
      </c>
      <c r="Y80" s="58" t="s">
        <v>25</v>
      </c>
      <c r="Z80" s="58" t="s">
        <v>26</v>
      </c>
      <c r="AA80" s="61" t="s">
        <v>27</v>
      </c>
    </row>
    <row r="81" spans="1:27" ht="12.75" customHeight="1" x14ac:dyDescent="0.3">
      <c r="A81" s="13"/>
      <c r="B81" s="13" t="s">
        <v>53</v>
      </c>
      <c r="C81" s="13" t="s">
        <v>53</v>
      </c>
      <c r="D81" s="13" t="s">
        <v>53</v>
      </c>
      <c r="E81" s="13" t="s">
        <v>53</v>
      </c>
      <c r="F81" s="13" t="s">
        <v>53</v>
      </c>
      <c r="G81" s="13" t="s">
        <v>53</v>
      </c>
      <c r="H81" s="13" t="s">
        <v>53</v>
      </c>
      <c r="I81" s="13" t="s">
        <v>53</v>
      </c>
      <c r="J81" s="13" t="s">
        <v>53</v>
      </c>
      <c r="K81" s="13" t="s">
        <v>53</v>
      </c>
      <c r="L81" s="62" t="s">
        <v>53</v>
      </c>
      <c r="M81" s="13" t="s">
        <v>53</v>
      </c>
      <c r="N81" s="13" t="s">
        <v>53</v>
      </c>
      <c r="O81" s="13" t="s">
        <v>53</v>
      </c>
      <c r="P81" s="13" t="s">
        <v>53</v>
      </c>
      <c r="Q81" s="13" t="s">
        <v>53</v>
      </c>
      <c r="R81" s="13" t="s">
        <v>53</v>
      </c>
      <c r="S81" s="13" t="s">
        <v>53</v>
      </c>
      <c r="T81" s="13" t="s">
        <v>53</v>
      </c>
      <c r="U81" s="13" t="s">
        <v>53</v>
      </c>
      <c r="V81" s="13" t="s">
        <v>53</v>
      </c>
      <c r="W81" s="13" t="s">
        <v>53</v>
      </c>
      <c r="X81" s="13" t="s">
        <v>53</v>
      </c>
      <c r="Y81" s="13" t="s">
        <v>53</v>
      </c>
      <c r="Z81" s="13" t="s">
        <v>53</v>
      </c>
      <c r="AA81" s="62" t="s">
        <v>53</v>
      </c>
    </row>
    <row r="82" spans="1:27" ht="12.75" customHeight="1" x14ac:dyDescent="0.3">
      <c r="A82" s="51" t="s">
        <v>90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71"/>
    </row>
    <row r="83" spans="1:27" ht="12.75" customHeight="1" x14ac:dyDescent="0.3">
      <c r="A83" s="13" t="s">
        <v>76</v>
      </c>
      <c r="B83" s="76">
        <v>11127</v>
      </c>
      <c r="C83" s="76">
        <v>11034</v>
      </c>
      <c r="D83" s="76">
        <v>10959</v>
      </c>
      <c r="E83" s="76">
        <v>10860</v>
      </c>
      <c r="F83" s="76">
        <v>10746</v>
      </c>
      <c r="G83" s="76">
        <v>10599</v>
      </c>
      <c r="H83" s="76">
        <v>10466</v>
      </c>
      <c r="I83" s="76">
        <v>10304</v>
      </c>
      <c r="J83" s="76">
        <v>10201</v>
      </c>
      <c r="K83" s="76">
        <v>10011</v>
      </c>
      <c r="L83" s="63">
        <v>9886</v>
      </c>
      <c r="M83" s="76">
        <v>9806</v>
      </c>
      <c r="N83" s="76">
        <v>9701</v>
      </c>
      <c r="O83" s="76">
        <v>9634</v>
      </c>
      <c r="P83" s="76">
        <v>9576</v>
      </c>
      <c r="Q83" s="76">
        <v>9532</v>
      </c>
      <c r="R83" s="76">
        <v>9498</v>
      </c>
      <c r="S83" s="76">
        <v>9456</v>
      </c>
      <c r="T83" s="76">
        <v>9416</v>
      </c>
      <c r="U83" s="76">
        <v>9373</v>
      </c>
      <c r="V83" s="76">
        <v>9329</v>
      </c>
      <c r="W83" s="76">
        <v>9284</v>
      </c>
      <c r="X83" s="76">
        <v>9238</v>
      </c>
      <c r="Y83" s="76">
        <v>9192</v>
      </c>
      <c r="Z83" s="76">
        <v>9143</v>
      </c>
      <c r="AA83" s="63">
        <v>9095</v>
      </c>
    </row>
    <row r="84" spans="1:27" ht="12.75" customHeight="1" x14ac:dyDescent="0.3">
      <c r="A84" s="32" t="s">
        <v>77</v>
      </c>
      <c r="B84" s="76">
        <v>42892.186999999998</v>
      </c>
      <c r="C84" s="76">
        <v>43235.917540000002</v>
      </c>
      <c r="D84" s="76">
        <v>43447.189169999998</v>
      </c>
      <c r="E84" s="76">
        <v>43273</v>
      </c>
      <c r="F84" s="76">
        <v>42973</v>
      </c>
      <c r="G84" s="76">
        <v>42720</v>
      </c>
      <c r="H84" s="76">
        <v>42387</v>
      </c>
      <c r="I84" s="76">
        <v>42050</v>
      </c>
      <c r="J84" s="76">
        <v>41864.912095</v>
      </c>
      <c r="K84" s="76">
        <v>42106.287600000003</v>
      </c>
      <c r="L84" s="63">
        <v>42124</v>
      </c>
      <c r="M84" s="76">
        <v>41690</v>
      </c>
      <c r="N84" s="76">
        <v>41193</v>
      </c>
      <c r="O84" s="76">
        <v>40656</v>
      </c>
      <c r="P84" s="76">
        <v>40125</v>
      </c>
      <c r="Q84" s="76">
        <v>39610</v>
      </c>
      <c r="R84" s="76">
        <v>39079</v>
      </c>
      <c r="S84" s="76">
        <v>38603</v>
      </c>
      <c r="T84" s="76">
        <v>38141</v>
      </c>
      <c r="U84" s="76">
        <v>37689</v>
      </c>
      <c r="V84" s="76">
        <v>37244</v>
      </c>
      <c r="W84" s="76">
        <v>36866</v>
      </c>
      <c r="X84" s="76">
        <v>36550</v>
      </c>
      <c r="Y84" s="76">
        <v>36334</v>
      </c>
      <c r="Z84" s="76">
        <v>36079</v>
      </c>
      <c r="AA84" s="63">
        <v>35853</v>
      </c>
    </row>
    <row r="85" spans="1:27" ht="12.75" customHeight="1" x14ac:dyDescent="0.3">
      <c r="A85" s="13" t="s">
        <v>78</v>
      </c>
      <c r="B85" s="76">
        <v>16861.812999999998</v>
      </c>
      <c r="C85" s="76">
        <v>16496.082460000001</v>
      </c>
      <c r="D85" s="76">
        <v>16238.81083</v>
      </c>
      <c r="E85" s="76">
        <v>16318</v>
      </c>
      <c r="F85" s="76">
        <v>16532</v>
      </c>
      <c r="G85" s="76">
        <v>16733</v>
      </c>
      <c r="H85" s="76">
        <v>16993</v>
      </c>
      <c r="I85" s="76">
        <v>17306</v>
      </c>
      <c r="J85" s="76">
        <v>17379.087905</v>
      </c>
      <c r="K85" s="76">
        <v>17107.7124</v>
      </c>
      <c r="L85" s="63">
        <v>16968</v>
      </c>
      <c r="M85" s="76">
        <v>17242</v>
      </c>
      <c r="N85" s="76">
        <v>17572</v>
      </c>
      <c r="O85" s="76">
        <v>17898</v>
      </c>
      <c r="P85" s="76">
        <v>18194</v>
      </c>
      <c r="Q85" s="76">
        <v>18467</v>
      </c>
      <c r="R85" s="76">
        <v>18747</v>
      </c>
      <c r="S85" s="76">
        <v>18966</v>
      </c>
      <c r="T85" s="76">
        <v>19176</v>
      </c>
      <c r="U85" s="76">
        <v>19368</v>
      </c>
      <c r="V85" s="76">
        <v>19545</v>
      </c>
      <c r="W85" s="76">
        <v>19652</v>
      </c>
      <c r="X85" s="76">
        <v>19714</v>
      </c>
      <c r="Y85" s="76">
        <v>19661</v>
      </c>
      <c r="Z85" s="76">
        <v>19653</v>
      </c>
      <c r="AA85" s="63">
        <v>19598</v>
      </c>
    </row>
    <row r="86" spans="1:27" ht="12.75" customHeight="1" x14ac:dyDescent="0.3">
      <c r="A86" s="13" t="s">
        <v>91</v>
      </c>
      <c r="B86" s="76">
        <v>43154</v>
      </c>
      <c r="C86" s="76">
        <v>42847</v>
      </c>
      <c r="D86" s="76">
        <v>42599</v>
      </c>
      <c r="E86" s="76">
        <v>42277</v>
      </c>
      <c r="F86" s="76">
        <v>41993</v>
      </c>
      <c r="G86" s="76">
        <v>41673</v>
      </c>
      <c r="H86" s="76">
        <v>41301</v>
      </c>
      <c r="I86" s="76">
        <v>41027</v>
      </c>
      <c r="J86" s="76">
        <v>40664</v>
      </c>
      <c r="K86" s="76">
        <v>40351</v>
      </c>
      <c r="L86" s="63">
        <v>39869</v>
      </c>
      <c r="M86" s="76">
        <v>39336</v>
      </c>
      <c r="N86" s="76">
        <v>38855</v>
      </c>
      <c r="O86" s="76">
        <v>38365</v>
      </c>
      <c r="P86" s="76">
        <v>37847</v>
      </c>
      <c r="Q86" s="76">
        <v>37368</v>
      </c>
      <c r="R86" s="76">
        <v>36897</v>
      </c>
      <c r="S86" s="76">
        <v>36431</v>
      </c>
      <c r="T86" s="76">
        <v>35978</v>
      </c>
      <c r="U86" s="76">
        <v>35593</v>
      </c>
      <c r="V86" s="76">
        <v>35273</v>
      </c>
      <c r="W86" s="76">
        <v>35058</v>
      </c>
      <c r="X86" s="76">
        <v>34794</v>
      </c>
      <c r="Y86" s="76">
        <v>34562</v>
      </c>
      <c r="Z86" s="76">
        <v>34437</v>
      </c>
      <c r="AA86" s="63">
        <v>34318</v>
      </c>
    </row>
    <row r="87" spans="1:27" ht="12.75" customHeight="1" x14ac:dyDescent="0.3">
      <c r="A87" s="13" t="s">
        <v>92</v>
      </c>
      <c r="B87" s="76">
        <v>16600</v>
      </c>
      <c r="C87" s="76">
        <v>16885</v>
      </c>
      <c r="D87" s="76">
        <v>17087</v>
      </c>
      <c r="E87" s="76">
        <v>17314</v>
      </c>
      <c r="F87" s="76">
        <v>17512</v>
      </c>
      <c r="G87" s="76">
        <v>17780</v>
      </c>
      <c r="H87" s="76">
        <v>18079</v>
      </c>
      <c r="I87" s="76">
        <v>18329</v>
      </c>
      <c r="J87" s="76">
        <v>18580</v>
      </c>
      <c r="K87" s="76">
        <v>18863</v>
      </c>
      <c r="L87" s="63">
        <v>19223</v>
      </c>
      <c r="M87" s="76">
        <v>19596</v>
      </c>
      <c r="N87" s="76">
        <v>19910</v>
      </c>
      <c r="O87" s="76">
        <v>20189</v>
      </c>
      <c r="P87" s="76">
        <v>20472</v>
      </c>
      <c r="Q87" s="76">
        <v>20709</v>
      </c>
      <c r="R87" s="76">
        <v>20929</v>
      </c>
      <c r="S87" s="76">
        <v>21138</v>
      </c>
      <c r="T87" s="76">
        <v>21339</v>
      </c>
      <c r="U87" s="76">
        <v>21464</v>
      </c>
      <c r="V87" s="76">
        <v>21516</v>
      </c>
      <c r="W87" s="76">
        <v>21460</v>
      </c>
      <c r="X87" s="76">
        <v>21470</v>
      </c>
      <c r="Y87" s="76">
        <v>21433</v>
      </c>
      <c r="Z87" s="76">
        <v>21295</v>
      </c>
      <c r="AA87" s="63">
        <v>21133</v>
      </c>
    </row>
    <row r="88" spans="1:27" ht="12.75" customHeight="1" x14ac:dyDescent="0.3">
      <c r="A88" s="1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71"/>
    </row>
    <row r="89" spans="1:27" ht="12.75" customHeight="1" x14ac:dyDescent="0.3">
      <c r="A89" s="9" t="s">
        <v>74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71"/>
    </row>
    <row r="90" spans="1:27" ht="12.75" customHeight="1" x14ac:dyDescent="0.3">
      <c r="A90" s="13" t="s">
        <v>76</v>
      </c>
      <c r="B90" s="38">
        <f>B83/SUM(B$83:B$85)</f>
        <v>0.15698141956236508</v>
      </c>
      <c r="C90" s="38">
        <f t="shared" ref="C90:AA94" si="11">C83/SUM(C$83:C$85)</f>
        <v>0.15592233558488539</v>
      </c>
      <c r="D90" s="38">
        <f t="shared" si="11"/>
        <v>0.15512775143322244</v>
      </c>
      <c r="E90" s="38">
        <f t="shared" si="11"/>
        <v>0.154149692694213</v>
      </c>
      <c r="F90" s="38">
        <f t="shared" si="11"/>
        <v>0.15296579408122304</v>
      </c>
      <c r="G90" s="38">
        <f t="shared" si="11"/>
        <v>0.15130189002455319</v>
      </c>
      <c r="H90" s="38">
        <f t="shared" si="11"/>
        <v>0.14984394238753829</v>
      </c>
      <c r="I90" s="38">
        <f t="shared" si="11"/>
        <v>0.14791846109675566</v>
      </c>
      <c r="J90" s="38">
        <f t="shared" si="11"/>
        <v>0.14689322485420117</v>
      </c>
      <c r="K90" s="38">
        <f t="shared" si="11"/>
        <v>0.14461538461538462</v>
      </c>
      <c r="L90" s="39">
        <f t="shared" si="11"/>
        <v>0.14332105888834121</v>
      </c>
      <c r="M90" s="38">
        <f t="shared" si="11"/>
        <v>0.14265762751316594</v>
      </c>
      <c r="N90" s="38">
        <f t="shared" si="11"/>
        <v>0.14169076621972951</v>
      </c>
      <c r="O90" s="38">
        <f t="shared" si="11"/>
        <v>0.14128585674898808</v>
      </c>
      <c r="P90" s="38">
        <f t="shared" si="11"/>
        <v>0.14104131379335738</v>
      </c>
      <c r="Q90" s="38">
        <f t="shared" si="11"/>
        <v>0.1409871466816548</v>
      </c>
      <c r="R90" s="38">
        <f t="shared" si="11"/>
        <v>0.14107896144019963</v>
      </c>
      <c r="S90" s="38">
        <f t="shared" si="11"/>
        <v>0.14108168593808282</v>
      </c>
      <c r="T90" s="38">
        <f t="shared" si="11"/>
        <v>0.14109960589213733</v>
      </c>
      <c r="U90" s="38">
        <f t="shared" si="11"/>
        <v>0.14109589041095891</v>
      </c>
      <c r="V90" s="38">
        <f t="shared" si="11"/>
        <v>0.14109622190628876</v>
      </c>
      <c r="W90" s="38">
        <f t="shared" si="11"/>
        <v>0.14108993647609494</v>
      </c>
      <c r="X90" s="38">
        <f t="shared" si="11"/>
        <v>0.14103386156147904</v>
      </c>
      <c r="Y90" s="38">
        <f t="shared" si="11"/>
        <v>0.14100971052510469</v>
      </c>
      <c r="Z90" s="38">
        <f t="shared" si="11"/>
        <v>0.14093256262042389</v>
      </c>
      <c r="AA90" s="39">
        <f t="shared" si="11"/>
        <v>0.14090725993864842</v>
      </c>
    </row>
    <row r="91" spans="1:27" ht="12.75" customHeight="1" x14ac:dyDescent="0.3">
      <c r="A91" s="13" t="s">
        <v>77</v>
      </c>
      <c r="B91" s="38">
        <f t="shared" ref="B91:Q94" si="12">B84/SUM(B$83:B$85)</f>
        <v>0.60512954106177963</v>
      </c>
      <c r="C91" s="38">
        <f t="shared" si="12"/>
        <v>0.61097020518328016</v>
      </c>
      <c r="D91" s="38">
        <f t="shared" si="12"/>
        <v>0.61500727822209633</v>
      </c>
      <c r="E91" s="38">
        <f t="shared" si="12"/>
        <v>0.61422832890945478</v>
      </c>
      <c r="F91" s="38">
        <f t="shared" si="12"/>
        <v>0.61170659492391566</v>
      </c>
      <c r="G91" s="38">
        <f t="shared" si="12"/>
        <v>0.60983269571175702</v>
      </c>
      <c r="H91" s="38">
        <f t="shared" si="12"/>
        <v>0.60686367150588438</v>
      </c>
      <c r="I91" s="38">
        <f t="shared" si="12"/>
        <v>0.60364628194085557</v>
      </c>
      <c r="J91" s="38">
        <f t="shared" si="12"/>
        <v>0.60284991136870902</v>
      </c>
      <c r="K91" s="38">
        <f t="shared" si="12"/>
        <v>0.60825261971830991</v>
      </c>
      <c r="L91" s="39">
        <f t="shared" si="12"/>
        <v>0.6106874655687321</v>
      </c>
      <c r="M91" s="38">
        <f t="shared" si="12"/>
        <v>0.6065058628415142</v>
      </c>
      <c r="N91" s="38">
        <f t="shared" si="12"/>
        <v>0.60165629655595476</v>
      </c>
      <c r="O91" s="38">
        <f t="shared" si="12"/>
        <v>0.59623394145597464</v>
      </c>
      <c r="P91" s="38">
        <f t="shared" si="12"/>
        <v>0.59098608144929676</v>
      </c>
      <c r="Q91" s="38">
        <f t="shared" si="12"/>
        <v>0.58586874528539101</v>
      </c>
      <c r="R91" s="38">
        <f t="shared" si="11"/>
        <v>0.58046164814924839</v>
      </c>
      <c r="S91" s="38">
        <f t="shared" si="11"/>
        <v>0.57594927265945539</v>
      </c>
      <c r="T91" s="38">
        <f t="shared" si="11"/>
        <v>0.57154631142013701</v>
      </c>
      <c r="U91" s="38">
        <f t="shared" si="11"/>
        <v>0.56734908926689753</v>
      </c>
      <c r="V91" s="38">
        <f t="shared" si="11"/>
        <v>0.56329592546659002</v>
      </c>
      <c r="W91" s="38">
        <f t="shared" si="11"/>
        <v>0.56025652715722929</v>
      </c>
      <c r="X91" s="38">
        <f t="shared" si="11"/>
        <v>0.55799822906170804</v>
      </c>
      <c r="Y91" s="38">
        <f t="shared" si="11"/>
        <v>0.55738107291331096</v>
      </c>
      <c r="Z91" s="38">
        <f t="shared" si="11"/>
        <v>0.556131021194605</v>
      </c>
      <c r="AA91" s="39">
        <f t="shared" si="11"/>
        <v>0.55546432001983082</v>
      </c>
    </row>
    <row r="92" spans="1:27" ht="12.75" customHeight="1" x14ac:dyDescent="0.3">
      <c r="A92" s="13" t="s">
        <v>78</v>
      </c>
      <c r="B92" s="38">
        <f t="shared" si="12"/>
        <v>0.23788903937585529</v>
      </c>
      <c r="C92" s="38">
        <f t="shared" si="11"/>
        <v>0.23310745923183451</v>
      </c>
      <c r="D92" s="38">
        <f t="shared" si="11"/>
        <v>0.22986497034468115</v>
      </c>
      <c r="E92" s="38">
        <f t="shared" si="11"/>
        <v>0.2316219783963322</v>
      </c>
      <c r="F92" s="38">
        <f t="shared" si="11"/>
        <v>0.23532761099486127</v>
      </c>
      <c r="G92" s="38">
        <f t="shared" si="11"/>
        <v>0.23886541426368982</v>
      </c>
      <c r="H92" s="38">
        <f t="shared" si="11"/>
        <v>0.24329238610657733</v>
      </c>
      <c r="I92" s="38">
        <f t="shared" si="11"/>
        <v>0.24843525696238875</v>
      </c>
      <c r="J92" s="38">
        <f t="shared" si="11"/>
        <v>0.25025686377708978</v>
      </c>
      <c r="K92" s="38">
        <f t="shared" si="11"/>
        <v>0.24713199566630553</v>
      </c>
      <c r="L92" s="39">
        <f t="shared" si="11"/>
        <v>0.24599147554292672</v>
      </c>
      <c r="M92" s="38">
        <f t="shared" si="11"/>
        <v>0.25083650964531989</v>
      </c>
      <c r="N92" s="38">
        <f t="shared" si="11"/>
        <v>0.2566529372243157</v>
      </c>
      <c r="O92" s="38">
        <f t="shared" si="11"/>
        <v>0.26248020179503723</v>
      </c>
      <c r="P92" s="38">
        <f t="shared" si="11"/>
        <v>0.26797260475734591</v>
      </c>
      <c r="Q92" s="38">
        <f t="shared" si="11"/>
        <v>0.27314410803295419</v>
      </c>
      <c r="R92" s="38">
        <f t="shared" si="11"/>
        <v>0.27845939041055195</v>
      </c>
      <c r="S92" s="38">
        <f t="shared" si="11"/>
        <v>0.28296904140246176</v>
      </c>
      <c r="T92" s="38">
        <f t="shared" si="11"/>
        <v>0.28735408268772572</v>
      </c>
      <c r="U92" s="38">
        <f t="shared" si="11"/>
        <v>0.29155502032214359</v>
      </c>
      <c r="V92" s="38">
        <f t="shared" si="11"/>
        <v>0.29560785262712119</v>
      </c>
      <c r="W92" s="38">
        <f t="shared" si="11"/>
        <v>0.2986535363666758</v>
      </c>
      <c r="X92" s="38">
        <f t="shared" si="11"/>
        <v>0.30096790937681295</v>
      </c>
      <c r="Y92" s="38">
        <f t="shared" si="11"/>
        <v>0.30160921656158435</v>
      </c>
      <c r="Z92" s="38">
        <f t="shared" si="11"/>
        <v>0.30293641618497108</v>
      </c>
      <c r="AA92" s="39">
        <f t="shared" si="11"/>
        <v>0.3036284200415208</v>
      </c>
    </row>
    <row r="93" spans="1:27" ht="12.75" customHeight="1" x14ac:dyDescent="0.3">
      <c r="A93" s="13" t="s">
        <v>91</v>
      </c>
      <c r="B93" s="38">
        <f t="shared" si="12"/>
        <v>0.60882323894978907</v>
      </c>
      <c r="C93" s="38">
        <f t="shared" si="11"/>
        <v>0.60547438035214651</v>
      </c>
      <c r="D93" s="38">
        <f t="shared" si="11"/>
        <v>0.60300092009342487</v>
      </c>
      <c r="E93" s="38">
        <f t="shared" si="11"/>
        <v>0.60009084328114581</v>
      </c>
      <c r="F93" s="38">
        <f t="shared" si="11"/>
        <v>0.59775661556419124</v>
      </c>
      <c r="G93" s="38">
        <f t="shared" si="11"/>
        <v>0.5948866556272483</v>
      </c>
      <c r="H93" s="38">
        <f t="shared" si="11"/>
        <v>0.59131517910832398</v>
      </c>
      <c r="I93" s="38">
        <f t="shared" si="11"/>
        <v>0.58896066609244901</v>
      </c>
      <c r="J93" s="38">
        <f t="shared" si="11"/>
        <v>0.58555691554467559</v>
      </c>
      <c r="K93" s="38">
        <f t="shared" si="11"/>
        <v>0.58289635247381721</v>
      </c>
      <c r="L93" s="39">
        <f t="shared" si="11"/>
        <v>0.57799588274522307</v>
      </c>
      <c r="M93" s="38">
        <f t="shared" si="11"/>
        <v>0.57225988536180861</v>
      </c>
      <c r="N93" s="38">
        <f t="shared" si="11"/>
        <v>0.56750796015540561</v>
      </c>
      <c r="O93" s="38">
        <f t="shared" si="11"/>
        <v>0.56263565436733731</v>
      </c>
      <c r="P93" s="38">
        <f t="shared" si="11"/>
        <v>0.55743427351056773</v>
      </c>
      <c r="Q93" s="38">
        <f t="shared" si="11"/>
        <v>0.55270747977340295</v>
      </c>
      <c r="R93" s="38">
        <f t="shared" si="11"/>
        <v>0.54805121501990373</v>
      </c>
      <c r="S93" s="38">
        <f t="shared" si="11"/>
        <v>0.54354345393509884</v>
      </c>
      <c r="T93" s="38">
        <f t="shared" si="11"/>
        <v>0.53913356210570484</v>
      </c>
      <c r="U93" s="38">
        <f t="shared" si="11"/>
        <v>0.53579707963269607</v>
      </c>
      <c r="V93" s="38">
        <f t="shared" si="11"/>
        <v>0.5334855863758734</v>
      </c>
      <c r="W93" s="38">
        <f t="shared" si="11"/>
        <v>0.5327801586577916</v>
      </c>
      <c r="X93" s="38">
        <f t="shared" si="11"/>
        <v>0.53118988733168448</v>
      </c>
      <c r="Y93" s="38">
        <f t="shared" si="11"/>
        <v>0.53019773881295351</v>
      </c>
      <c r="Z93" s="38">
        <f t="shared" si="11"/>
        <v>0.5308208092485549</v>
      </c>
      <c r="AA93" s="39">
        <f t="shared" si="11"/>
        <v>0.53168283084931678</v>
      </c>
    </row>
    <row r="94" spans="1:27" ht="12.75" customHeight="1" x14ac:dyDescent="0.3">
      <c r="A94" s="13" t="s">
        <v>92</v>
      </c>
      <c r="B94" s="38">
        <f t="shared" si="12"/>
        <v>0.23419534148784582</v>
      </c>
      <c r="C94" s="38">
        <f t="shared" si="11"/>
        <v>0.2386032840629681</v>
      </c>
      <c r="D94" s="38">
        <f t="shared" si="11"/>
        <v>0.24187132847335269</v>
      </c>
      <c r="E94" s="38">
        <f t="shared" si="11"/>
        <v>0.24575946402464124</v>
      </c>
      <c r="F94" s="38">
        <f t="shared" si="11"/>
        <v>0.24927759035458569</v>
      </c>
      <c r="G94" s="38">
        <f t="shared" si="11"/>
        <v>0.25381145434819846</v>
      </c>
      <c r="H94" s="38">
        <f t="shared" si="11"/>
        <v>0.25884087850413767</v>
      </c>
      <c r="I94" s="38">
        <f t="shared" si="11"/>
        <v>0.26312087281079527</v>
      </c>
      <c r="J94" s="38">
        <f t="shared" si="11"/>
        <v>0.26754985960112321</v>
      </c>
      <c r="K94" s="38">
        <f t="shared" si="11"/>
        <v>0.27248826291079814</v>
      </c>
      <c r="L94" s="39">
        <f t="shared" si="11"/>
        <v>0.2786830583664357</v>
      </c>
      <c r="M94" s="38">
        <f t="shared" si="11"/>
        <v>0.28508248712502549</v>
      </c>
      <c r="N94" s="38">
        <f t="shared" si="11"/>
        <v>0.29080127362486491</v>
      </c>
      <c r="O94" s="38">
        <f t="shared" si="11"/>
        <v>0.29607848888367455</v>
      </c>
      <c r="P94" s="38">
        <f t="shared" si="11"/>
        <v>0.30152441269607483</v>
      </c>
      <c r="Q94" s="38">
        <f t="shared" si="11"/>
        <v>0.30630537354494225</v>
      </c>
      <c r="R94" s="38">
        <f t="shared" si="11"/>
        <v>0.31086982353989662</v>
      </c>
      <c r="S94" s="38">
        <f t="shared" si="11"/>
        <v>0.31537486012681837</v>
      </c>
      <c r="T94" s="38">
        <f t="shared" si="11"/>
        <v>0.31976683200215783</v>
      </c>
      <c r="U94" s="38">
        <f t="shared" si="11"/>
        <v>0.32310702995634505</v>
      </c>
      <c r="V94" s="38">
        <f t="shared" si="11"/>
        <v>0.32541819171783781</v>
      </c>
      <c r="W94" s="38">
        <f t="shared" si="11"/>
        <v>0.32612990486611348</v>
      </c>
      <c r="X94" s="38">
        <f t="shared" si="11"/>
        <v>0.32777625110683645</v>
      </c>
      <c r="Y94" s="38">
        <f t="shared" si="11"/>
        <v>0.3287925506619418</v>
      </c>
      <c r="Z94" s="38">
        <f t="shared" si="11"/>
        <v>0.32824662813102118</v>
      </c>
      <c r="AA94" s="39">
        <f t="shared" si="11"/>
        <v>0.32740990921203483</v>
      </c>
    </row>
    <row r="95" spans="1:27" ht="12.75" customHeight="1" x14ac:dyDescent="0.3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64"/>
    </row>
    <row r="96" spans="1:27" ht="12.75" customHeight="1" x14ac:dyDescent="0.3">
      <c r="A96" s="85" t="s">
        <v>79</v>
      </c>
      <c r="B96" s="85"/>
      <c r="C96" s="85"/>
      <c r="D96" s="19"/>
      <c r="E96" s="19"/>
      <c r="F96" s="19"/>
      <c r="G96" s="19"/>
      <c r="H96" s="19"/>
      <c r="I96" s="19"/>
      <c r="J96" s="19"/>
      <c r="K96" s="19"/>
      <c r="L96" s="7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72"/>
    </row>
    <row r="97" spans="1:27" ht="12.75" customHeight="1" x14ac:dyDescent="0.3">
      <c r="A97" s="13" t="s">
        <v>76</v>
      </c>
      <c r="B97" s="76">
        <f>B83/(B84/1000)</f>
        <v>259.41787486844635</v>
      </c>
      <c r="C97" s="76">
        <f t="shared" ref="C97:AA97" si="13">C83/(C84/1000)</f>
        <v>255.20448339720835</v>
      </c>
      <c r="D97" s="76">
        <f t="shared" si="13"/>
        <v>252.23726112913005</v>
      </c>
      <c r="E97" s="76">
        <f t="shared" si="13"/>
        <v>250.96480484366694</v>
      </c>
      <c r="F97" s="76">
        <f t="shared" si="13"/>
        <v>250.06399367044423</v>
      </c>
      <c r="G97" s="76">
        <f t="shared" si="13"/>
        <v>248.10393258426967</v>
      </c>
      <c r="H97" s="76">
        <f t="shared" si="13"/>
        <v>246.91532781277277</v>
      </c>
      <c r="I97" s="76">
        <f t="shared" si="13"/>
        <v>245.04161712247327</v>
      </c>
      <c r="J97" s="76">
        <f t="shared" si="13"/>
        <v>243.66467023391465</v>
      </c>
      <c r="K97" s="76">
        <f t="shared" si="13"/>
        <v>237.75546529065173</v>
      </c>
      <c r="L97" s="63">
        <f t="shared" si="13"/>
        <v>234.68806381160383</v>
      </c>
      <c r="M97" s="76">
        <f t="shared" si="13"/>
        <v>235.21228112257137</v>
      </c>
      <c r="N97" s="76">
        <f t="shared" si="13"/>
        <v>235.50117738450709</v>
      </c>
      <c r="O97" s="76">
        <f t="shared" si="13"/>
        <v>236.9637937819756</v>
      </c>
      <c r="P97" s="76">
        <f t="shared" si="13"/>
        <v>238.65420560747663</v>
      </c>
      <c r="Q97" s="76">
        <f t="shared" si="13"/>
        <v>240.64630143903054</v>
      </c>
      <c r="R97" s="76">
        <f t="shared" si="13"/>
        <v>243.04613731159958</v>
      </c>
      <c r="S97" s="76">
        <f t="shared" si="13"/>
        <v>244.95505530658238</v>
      </c>
      <c r="T97" s="76">
        <f t="shared" si="13"/>
        <v>246.8734432762644</v>
      </c>
      <c r="U97" s="76">
        <f t="shared" si="13"/>
        <v>248.69325267319377</v>
      </c>
      <c r="V97" s="76">
        <f t="shared" si="13"/>
        <v>250.48329932338095</v>
      </c>
      <c r="W97" s="76">
        <f t="shared" si="13"/>
        <v>251.83095535181468</v>
      </c>
      <c r="X97" s="76">
        <f t="shared" si="13"/>
        <v>252.749658002736</v>
      </c>
      <c r="Y97" s="76">
        <f t="shared" si="13"/>
        <v>252.98618373974787</v>
      </c>
      <c r="Z97" s="76">
        <f t="shared" si="13"/>
        <v>253.41611463732366</v>
      </c>
      <c r="AA97" s="63">
        <f t="shared" si="13"/>
        <v>253.67472735893787</v>
      </c>
    </row>
    <row r="98" spans="1:27" ht="12.75" customHeight="1" x14ac:dyDescent="0.3">
      <c r="A98" s="13" t="s">
        <v>78</v>
      </c>
      <c r="B98" s="76">
        <f>B85/(B84/1000)</f>
        <v>393.12084972491607</v>
      </c>
      <c r="C98" s="76">
        <f t="shared" ref="C98:AA98" si="14">C85/(C84/1000)</f>
        <v>381.53654180551479</v>
      </c>
      <c r="D98" s="76">
        <f t="shared" si="14"/>
        <v>373.75975615961818</v>
      </c>
      <c r="E98" s="76">
        <f t="shared" si="14"/>
        <v>377.09426201095368</v>
      </c>
      <c r="F98" s="76">
        <f t="shared" si="14"/>
        <v>384.70667628510927</v>
      </c>
      <c r="G98" s="76">
        <f t="shared" si="14"/>
        <v>391.69007490636704</v>
      </c>
      <c r="H98" s="76">
        <f t="shared" si="14"/>
        <v>400.90121971359144</v>
      </c>
      <c r="I98" s="76">
        <f t="shared" si="14"/>
        <v>411.55766944114151</v>
      </c>
      <c r="J98" s="76">
        <f t="shared" si="14"/>
        <v>415.12300003313788</v>
      </c>
      <c r="K98" s="76">
        <f t="shared" si="14"/>
        <v>406.29828405959967</v>
      </c>
      <c r="L98" s="63">
        <f t="shared" si="14"/>
        <v>402.81074921659859</v>
      </c>
      <c r="M98" s="76">
        <f t="shared" si="14"/>
        <v>413.57639721755817</v>
      </c>
      <c r="N98" s="76">
        <f t="shared" si="14"/>
        <v>426.57733109994416</v>
      </c>
      <c r="O98" s="76">
        <f t="shared" si="14"/>
        <v>440.23022432113345</v>
      </c>
      <c r="P98" s="76">
        <f t="shared" si="14"/>
        <v>453.43302180685356</v>
      </c>
      <c r="Q98" s="76">
        <f t="shared" si="14"/>
        <v>466.22065135066902</v>
      </c>
      <c r="R98" s="76">
        <f t="shared" si="14"/>
        <v>479.7205660329077</v>
      </c>
      <c r="S98" s="76">
        <f t="shared" si="14"/>
        <v>491.30896562443331</v>
      </c>
      <c r="T98" s="76">
        <f t="shared" si="14"/>
        <v>502.76605227969901</v>
      </c>
      <c r="U98" s="76">
        <f t="shared" si="14"/>
        <v>513.88999442808245</v>
      </c>
      <c r="V98" s="76">
        <f t="shared" si="14"/>
        <v>524.78251530447858</v>
      </c>
      <c r="W98" s="76">
        <f t="shared" si="14"/>
        <v>533.06569739054953</v>
      </c>
      <c r="X98" s="76">
        <f t="shared" si="14"/>
        <v>539.37072503419972</v>
      </c>
      <c r="Y98" s="76">
        <f t="shared" si="14"/>
        <v>541.11851158694333</v>
      </c>
      <c r="Z98" s="76">
        <f t="shared" si="14"/>
        <v>544.72130602289417</v>
      </c>
      <c r="AA98" s="63">
        <f t="shared" si="14"/>
        <v>546.62092432990266</v>
      </c>
    </row>
    <row r="99" spans="1:27" ht="12.75" customHeight="1" x14ac:dyDescent="0.3">
      <c r="A99" s="13" t="s">
        <v>80</v>
      </c>
      <c r="B99" s="76">
        <f>SUM(B97:B98)</f>
        <v>652.53872459336242</v>
      </c>
      <c r="C99" s="76">
        <f t="shared" ref="C99:AA99" si="15">SUM(C97:C98)</f>
        <v>636.74102520272311</v>
      </c>
      <c r="D99" s="76">
        <f t="shared" si="15"/>
        <v>625.99701728874822</v>
      </c>
      <c r="E99" s="76">
        <f t="shared" si="15"/>
        <v>628.0590668546206</v>
      </c>
      <c r="F99" s="76">
        <f t="shared" si="15"/>
        <v>634.77066995555356</v>
      </c>
      <c r="G99" s="76">
        <f t="shared" si="15"/>
        <v>639.79400749063666</v>
      </c>
      <c r="H99" s="76">
        <f t="shared" si="15"/>
        <v>647.81654752636427</v>
      </c>
      <c r="I99" s="76">
        <f t="shared" si="15"/>
        <v>656.59928656361478</v>
      </c>
      <c r="J99" s="76">
        <f t="shared" si="15"/>
        <v>658.78767026705259</v>
      </c>
      <c r="K99" s="76">
        <f t="shared" si="15"/>
        <v>644.05374935025134</v>
      </c>
      <c r="L99" s="63">
        <f t="shared" si="15"/>
        <v>637.49881302820245</v>
      </c>
      <c r="M99" s="76">
        <f t="shared" si="15"/>
        <v>648.78867834012954</v>
      </c>
      <c r="N99" s="76">
        <f t="shared" si="15"/>
        <v>662.07850848445128</v>
      </c>
      <c r="O99" s="76">
        <f t="shared" si="15"/>
        <v>677.1940181031091</v>
      </c>
      <c r="P99" s="76">
        <f t="shared" si="15"/>
        <v>692.08722741433019</v>
      </c>
      <c r="Q99" s="76">
        <f t="shared" si="15"/>
        <v>706.86695278969955</v>
      </c>
      <c r="R99" s="76">
        <f t="shared" si="15"/>
        <v>722.76670334450728</v>
      </c>
      <c r="S99" s="76">
        <f t="shared" si="15"/>
        <v>736.26402093101569</v>
      </c>
      <c r="T99" s="76">
        <f t="shared" si="15"/>
        <v>749.63949555596344</v>
      </c>
      <c r="U99" s="76">
        <f t="shared" si="15"/>
        <v>762.58324710127624</v>
      </c>
      <c r="V99" s="76">
        <f t="shared" si="15"/>
        <v>775.26581462785953</v>
      </c>
      <c r="W99" s="76">
        <f t="shared" si="15"/>
        <v>784.89665274236427</v>
      </c>
      <c r="X99" s="76">
        <f t="shared" si="15"/>
        <v>792.12038303693566</v>
      </c>
      <c r="Y99" s="76">
        <f t="shared" si="15"/>
        <v>794.10469532669117</v>
      </c>
      <c r="Z99" s="76">
        <f t="shared" si="15"/>
        <v>798.1374206602178</v>
      </c>
      <c r="AA99" s="63">
        <f t="shared" si="15"/>
        <v>800.29565168884051</v>
      </c>
    </row>
    <row r="100" spans="1:27" ht="8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73"/>
    </row>
    <row r="101" spans="1:27" ht="12.75" customHeight="1" x14ac:dyDescent="0.3">
      <c r="A101" s="55"/>
      <c r="B101" s="55"/>
      <c r="C101" s="55"/>
      <c r="D101" s="55"/>
      <c r="E101" s="25"/>
      <c r="F101" s="25"/>
      <c r="G101" s="25"/>
      <c r="H101" s="25"/>
      <c r="I101" s="25"/>
      <c r="J101" s="2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2.75" customHeight="1" x14ac:dyDescent="0.3">
      <c r="A102" s="10" t="s">
        <v>101</v>
      </c>
      <c r="B102" s="56"/>
      <c r="C102" s="56"/>
      <c r="D102" s="56"/>
      <c r="E102" s="25"/>
      <c r="F102" s="25"/>
      <c r="G102" s="25"/>
      <c r="H102" s="25"/>
      <c r="I102" s="25"/>
      <c r="J102" s="2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2.75" customHeight="1" x14ac:dyDescent="0.3">
      <c r="A103" s="86"/>
      <c r="B103" s="86"/>
      <c r="C103" s="86"/>
      <c r="D103" s="86"/>
      <c r="E103" s="57"/>
      <c r="F103" s="57"/>
      <c r="G103" s="57"/>
      <c r="H103" s="57"/>
      <c r="I103" s="57"/>
      <c r="J103" s="57"/>
      <c r="K103" s="59"/>
      <c r="L103" s="59"/>
      <c r="M103" s="59"/>
      <c r="N103" s="59"/>
      <c r="O103" s="5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12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2.75" customHeight="1" x14ac:dyDescent="0.3">
      <c r="A109" s="84"/>
      <c r="B109" s="84"/>
      <c r="C109" s="8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2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2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2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2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2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</sheetData>
  <mergeCells count="34">
    <mergeCell ref="A1:E1"/>
    <mergeCell ref="A2:E2"/>
    <mergeCell ref="AA4:AA5"/>
    <mergeCell ref="A5:D5"/>
    <mergeCell ref="A10:B10"/>
    <mergeCell ref="A16:B16"/>
    <mergeCell ref="A30:B30"/>
    <mergeCell ref="A32:B32"/>
    <mergeCell ref="A34:B34"/>
    <mergeCell ref="A17:B17"/>
    <mergeCell ref="L4:L5"/>
    <mergeCell ref="A20:B20"/>
    <mergeCell ref="A21:B21"/>
    <mergeCell ref="A24:B24"/>
    <mergeCell ref="A25:B25"/>
    <mergeCell ref="A28:B28"/>
    <mergeCell ref="L39:L40"/>
    <mergeCell ref="AA39:AA40"/>
    <mergeCell ref="A40:C40"/>
    <mergeCell ref="A44:B44"/>
    <mergeCell ref="L51:L52"/>
    <mergeCell ref="AA51:AA52"/>
    <mergeCell ref="C52:H52"/>
    <mergeCell ref="A43:B43"/>
    <mergeCell ref="L77:L78"/>
    <mergeCell ref="AA77:AA78"/>
    <mergeCell ref="A78:D78"/>
    <mergeCell ref="A109:C109"/>
    <mergeCell ref="A96:C96"/>
    <mergeCell ref="A103:D103"/>
    <mergeCell ref="A104:O104"/>
    <mergeCell ref="A105:O105"/>
    <mergeCell ref="A106:O106"/>
    <mergeCell ref="A107:O107"/>
  </mergeCells>
  <pageMargins left="0.7" right="0.7" top="0.75" bottom="0.75" header="0.3" footer="0.3"/>
  <pageSetup paperSize="9"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14"/>
  <sheetViews>
    <sheetView showGridLines="0" workbookViewId="0">
      <selection sqref="A1:E1"/>
    </sheetView>
  </sheetViews>
  <sheetFormatPr defaultRowHeight="14.4" x14ac:dyDescent="0.3"/>
  <cols>
    <col min="1" max="1" width="25" customWidth="1"/>
    <col min="2" max="2" width="12.44140625" customWidth="1"/>
    <col min="12" max="12" width="10.109375" customWidth="1"/>
    <col min="27" max="27" width="9.88671875" customWidth="1"/>
  </cols>
  <sheetData>
    <row r="1" spans="1:27" ht="15.75" customHeight="1" x14ac:dyDescent="0.3">
      <c r="A1" s="87" t="s">
        <v>99</v>
      </c>
      <c r="B1" s="87"/>
      <c r="C1" s="87"/>
      <c r="D1" s="87"/>
      <c r="E1" s="87"/>
    </row>
    <row r="2" spans="1:27" x14ac:dyDescent="0.3">
      <c r="A2" s="88" t="s">
        <v>103</v>
      </c>
      <c r="B2" s="88"/>
      <c r="C2" s="88"/>
      <c r="D2" s="88"/>
      <c r="E2" s="88"/>
    </row>
    <row r="3" spans="1:27" ht="12.75" customHeight="1" x14ac:dyDescent="0.3">
      <c r="A3" s="28"/>
      <c r="B3" s="28"/>
      <c r="C3" s="41"/>
      <c r="D3" s="37"/>
      <c r="E3" s="37"/>
      <c r="F3" s="25"/>
      <c r="G3" s="37"/>
      <c r="H3" s="37"/>
      <c r="I3" s="42"/>
      <c r="J3" s="37"/>
      <c r="K3" s="37"/>
      <c r="L3" s="43"/>
      <c r="M3" s="37"/>
      <c r="N3" s="37"/>
      <c r="O3" s="37"/>
      <c r="P3" s="37"/>
      <c r="Q3" s="37"/>
      <c r="R3" s="37"/>
      <c r="S3" s="37"/>
      <c r="T3" s="37"/>
      <c r="U3" s="37"/>
      <c r="V3" s="44"/>
      <c r="W3" s="37"/>
      <c r="X3" s="37"/>
      <c r="Y3" s="37"/>
      <c r="Z3" s="37"/>
      <c r="AA3" s="37"/>
    </row>
    <row r="4" spans="1:27" ht="12.75" customHeight="1" x14ac:dyDescent="0.3">
      <c r="A4" s="1"/>
      <c r="B4" s="18"/>
      <c r="C4" s="37"/>
      <c r="D4" s="37"/>
      <c r="E4" s="37"/>
      <c r="F4" s="37"/>
      <c r="G4" s="37"/>
      <c r="H4" s="37"/>
      <c r="I4" s="37"/>
      <c r="J4" s="18"/>
      <c r="K4" s="18"/>
      <c r="L4" s="78" t="s">
        <v>0</v>
      </c>
      <c r="M4" s="37"/>
      <c r="N4" s="25"/>
      <c r="O4" s="25"/>
      <c r="P4" s="25"/>
      <c r="Q4" s="25"/>
      <c r="R4" s="25"/>
      <c r="S4" s="45"/>
      <c r="T4" s="25"/>
      <c r="U4" s="25"/>
      <c r="V4" s="25"/>
      <c r="W4" s="37"/>
      <c r="X4" s="25"/>
      <c r="Y4" s="25"/>
      <c r="Z4" s="25"/>
      <c r="AA4" s="78" t="s">
        <v>1</v>
      </c>
    </row>
    <row r="5" spans="1:27" ht="15.75" customHeight="1" x14ac:dyDescent="0.3">
      <c r="A5" s="80" t="s">
        <v>81</v>
      </c>
      <c r="B5" s="80"/>
      <c r="C5" s="80"/>
      <c r="D5" s="80"/>
      <c r="E5" s="46"/>
      <c r="F5" s="46"/>
      <c r="G5" s="46"/>
      <c r="H5" s="46"/>
      <c r="I5" s="46"/>
      <c r="J5" s="47"/>
      <c r="K5" s="47"/>
      <c r="L5" s="79"/>
      <c r="M5" s="46"/>
      <c r="N5" s="46"/>
      <c r="O5" s="21"/>
      <c r="P5" s="21"/>
      <c r="Q5" s="21"/>
      <c r="R5" s="21"/>
      <c r="S5" s="21"/>
      <c r="T5" s="21"/>
      <c r="U5" s="21"/>
      <c r="V5" s="21"/>
      <c r="W5" s="46"/>
      <c r="X5" s="46"/>
      <c r="Y5" s="21"/>
      <c r="Z5" s="21"/>
      <c r="AA5" s="79"/>
    </row>
    <row r="6" spans="1:27" ht="12.75" customHeight="1" x14ac:dyDescent="0.3">
      <c r="A6" s="1"/>
      <c r="B6" s="18"/>
      <c r="C6" s="28"/>
      <c r="D6" s="28"/>
      <c r="E6" s="28"/>
      <c r="F6" s="28"/>
      <c r="G6" s="28"/>
      <c r="H6" s="28"/>
      <c r="I6" s="28"/>
      <c r="J6" s="18"/>
      <c r="K6" s="18"/>
      <c r="L6" s="60"/>
      <c r="M6" s="37"/>
      <c r="N6" s="37"/>
      <c r="O6" s="25"/>
      <c r="P6" s="25"/>
      <c r="Q6" s="25"/>
      <c r="R6" s="25"/>
      <c r="S6" s="25"/>
      <c r="T6" s="25"/>
      <c r="U6" s="25"/>
      <c r="V6" s="25"/>
      <c r="W6" s="37"/>
      <c r="X6" s="37"/>
      <c r="Y6" s="25"/>
      <c r="Z6" s="25"/>
      <c r="AA6" s="60"/>
    </row>
    <row r="7" spans="1:27" ht="12.75" customHeight="1" x14ac:dyDescent="0.3">
      <c r="A7" s="25"/>
      <c r="B7" s="25"/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8" t="s">
        <v>8</v>
      </c>
      <c r="J7" s="58" t="s">
        <v>9</v>
      </c>
      <c r="K7" s="58" t="s">
        <v>10</v>
      </c>
      <c r="L7" s="61" t="s">
        <v>11</v>
      </c>
      <c r="M7" s="58" t="s">
        <v>12</v>
      </c>
      <c r="N7" s="58" t="s">
        <v>13</v>
      </c>
      <c r="O7" s="58" t="s">
        <v>14</v>
      </c>
      <c r="P7" s="58" t="s">
        <v>15</v>
      </c>
      <c r="Q7" s="58" t="s">
        <v>16</v>
      </c>
      <c r="R7" s="58" t="s">
        <v>17</v>
      </c>
      <c r="S7" s="58" t="s">
        <v>18</v>
      </c>
      <c r="T7" s="58" t="s">
        <v>19</v>
      </c>
      <c r="U7" s="58" t="s">
        <v>20</v>
      </c>
      <c r="V7" s="58" t="s">
        <v>21</v>
      </c>
      <c r="W7" s="58" t="s">
        <v>22</v>
      </c>
      <c r="X7" s="58" t="s">
        <v>23</v>
      </c>
      <c r="Y7" s="58" t="s">
        <v>24</v>
      </c>
      <c r="Z7" s="58" t="s">
        <v>25</v>
      </c>
      <c r="AA7" s="61" t="s">
        <v>26</v>
      </c>
    </row>
    <row r="8" spans="1:27" ht="12.75" customHeight="1" x14ac:dyDescent="0.3">
      <c r="A8" s="25"/>
      <c r="B8" s="25"/>
      <c r="C8" s="58" t="s">
        <v>28</v>
      </c>
      <c r="D8" s="58" t="s">
        <v>29</v>
      </c>
      <c r="E8" s="58" t="s">
        <v>30</v>
      </c>
      <c r="F8" s="58" t="s">
        <v>31</v>
      </c>
      <c r="G8" s="58" t="s">
        <v>32</v>
      </c>
      <c r="H8" s="58" t="s">
        <v>33</v>
      </c>
      <c r="I8" s="58" t="s">
        <v>34</v>
      </c>
      <c r="J8" s="58" t="s">
        <v>35</v>
      </c>
      <c r="K8" s="58" t="s">
        <v>36</v>
      </c>
      <c r="L8" s="61" t="s">
        <v>37</v>
      </c>
      <c r="M8" s="58" t="s">
        <v>38</v>
      </c>
      <c r="N8" s="58" t="s">
        <v>39</v>
      </c>
      <c r="O8" s="58" t="s">
        <v>40</v>
      </c>
      <c r="P8" s="58" t="s">
        <v>41</v>
      </c>
      <c r="Q8" s="58" t="s">
        <v>42</v>
      </c>
      <c r="R8" s="58" t="s">
        <v>43</v>
      </c>
      <c r="S8" s="58" t="s">
        <v>44</v>
      </c>
      <c r="T8" s="58" t="s">
        <v>45</v>
      </c>
      <c r="U8" s="58" t="s">
        <v>46</v>
      </c>
      <c r="V8" s="58" t="s">
        <v>47</v>
      </c>
      <c r="W8" s="58" t="s">
        <v>48</v>
      </c>
      <c r="X8" s="58" t="s">
        <v>49</v>
      </c>
      <c r="Y8" s="58" t="s">
        <v>50</v>
      </c>
      <c r="Z8" s="58" t="s">
        <v>51</v>
      </c>
      <c r="AA8" s="61" t="s">
        <v>52</v>
      </c>
    </row>
    <row r="9" spans="1:27" ht="12.75" customHeight="1" x14ac:dyDescent="0.3">
      <c r="B9" s="25"/>
      <c r="C9" s="13" t="s">
        <v>53</v>
      </c>
      <c r="D9" s="13" t="s">
        <v>53</v>
      </c>
      <c r="E9" s="13" t="s">
        <v>53</v>
      </c>
      <c r="F9" s="13" t="s">
        <v>53</v>
      </c>
      <c r="G9" s="13" t="s">
        <v>53</v>
      </c>
      <c r="H9" s="13" t="s">
        <v>53</v>
      </c>
      <c r="I9" s="13" t="s">
        <v>53</v>
      </c>
      <c r="J9" s="13" t="s">
        <v>53</v>
      </c>
      <c r="K9" s="13" t="s">
        <v>53</v>
      </c>
      <c r="L9" s="62" t="s">
        <v>53</v>
      </c>
      <c r="M9" s="13" t="s">
        <v>53</v>
      </c>
      <c r="N9" s="13" t="s">
        <v>53</v>
      </c>
      <c r="O9" s="13" t="s">
        <v>53</v>
      </c>
      <c r="P9" s="13" t="s">
        <v>53</v>
      </c>
      <c r="Q9" s="13" t="s">
        <v>53</v>
      </c>
      <c r="R9" s="13" t="s">
        <v>53</v>
      </c>
      <c r="S9" s="13" t="s">
        <v>53</v>
      </c>
      <c r="T9" s="13" t="s">
        <v>53</v>
      </c>
      <c r="U9" s="13" t="s">
        <v>53</v>
      </c>
      <c r="V9" s="13" t="s">
        <v>53</v>
      </c>
      <c r="W9" s="13" t="s">
        <v>53</v>
      </c>
      <c r="X9" s="13" t="s">
        <v>53</v>
      </c>
      <c r="Y9" s="13" t="s">
        <v>53</v>
      </c>
      <c r="Z9" s="13" t="s">
        <v>53</v>
      </c>
      <c r="AA9" s="62" t="s">
        <v>53</v>
      </c>
    </row>
    <row r="10" spans="1:27" ht="12.75" customHeight="1" x14ac:dyDescent="0.3">
      <c r="A10" s="81" t="s">
        <v>54</v>
      </c>
      <c r="B10" s="81"/>
      <c r="C10" s="76">
        <v>64399</v>
      </c>
      <c r="D10" s="76">
        <v>64201</v>
      </c>
      <c r="E10" s="76">
        <v>64007</v>
      </c>
      <c r="F10" s="76">
        <v>63795</v>
      </c>
      <c r="G10" s="76">
        <v>63555</v>
      </c>
      <c r="H10" s="76">
        <v>63297</v>
      </c>
      <c r="I10" s="76">
        <v>63056</v>
      </c>
      <c r="J10" s="76">
        <v>62822</v>
      </c>
      <c r="K10" s="76">
        <v>62585</v>
      </c>
      <c r="L10" s="63">
        <v>62338</v>
      </c>
      <c r="M10" s="76">
        <v>62079</v>
      </c>
      <c r="N10" s="76">
        <v>61805</v>
      </c>
      <c r="O10" s="76">
        <v>61521</v>
      </c>
      <c r="P10" s="76">
        <v>61257</v>
      </c>
      <c r="Q10" s="76">
        <v>60987</v>
      </c>
      <c r="R10" s="76">
        <v>60701</v>
      </c>
      <c r="S10" s="76">
        <v>60417</v>
      </c>
      <c r="T10" s="76">
        <v>60127</v>
      </c>
      <c r="U10" s="76">
        <v>59842</v>
      </c>
      <c r="V10" s="76">
        <v>59551</v>
      </c>
      <c r="W10" s="76">
        <v>59255</v>
      </c>
      <c r="X10" s="76">
        <v>58962</v>
      </c>
      <c r="Y10" s="76">
        <v>58673</v>
      </c>
      <c r="Z10" s="76">
        <v>58377</v>
      </c>
      <c r="AA10" s="63">
        <v>58077</v>
      </c>
    </row>
    <row r="11" spans="1:27" ht="12.75" customHeight="1" x14ac:dyDescent="0.3">
      <c r="A11" s="6" t="s">
        <v>55</v>
      </c>
      <c r="B11" s="25"/>
      <c r="C11" s="76">
        <v>590</v>
      </c>
      <c r="D11" s="76">
        <v>598</v>
      </c>
      <c r="E11" s="76">
        <v>599</v>
      </c>
      <c r="F11" s="76">
        <v>593</v>
      </c>
      <c r="G11" s="76">
        <v>593</v>
      </c>
      <c r="H11" s="76">
        <v>588</v>
      </c>
      <c r="I11" s="76">
        <v>589</v>
      </c>
      <c r="J11" s="76">
        <v>587</v>
      </c>
      <c r="K11" s="76">
        <v>585</v>
      </c>
      <c r="L11" s="63">
        <v>582</v>
      </c>
      <c r="M11" s="76">
        <v>579</v>
      </c>
      <c r="N11" s="76">
        <v>575</v>
      </c>
      <c r="O11" s="76">
        <v>574</v>
      </c>
      <c r="P11" s="76">
        <v>568</v>
      </c>
      <c r="Q11" s="76">
        <v>567</v>
      </c>
      <c r="R11" s="76">
        <v>561</v>
      </c>
      <c r="S11" s="76">
        <v>556</v>
      </c>
      <c r="T11" s="76">
        <v>553</v>
      </c>
      <c r="U11" s="76">
        <v>548</v>
      </c>
      <c r="V11" s="76">
        <v>548</v>
      </c>
      <c r="W11" s="76">
        <v>545</v>
      </c>
      <c r="X11" s="76">
        <v>542</v>
      </c>
      <c r="Y11" s="76">
        <v>543</v>
      </c>
      <c r="Z11" s="76">
        <v>538</v>
      </c>
      <c r="AA11" s="63">
        <v>533</v>
      </c>
    </row>
    <row r="12" spans="1:27" ht="12.75" customHeight="1" x14ac:dyDescent="0.3">
      <c r="A12" s="6" t="s">
        <v>56</v>
      </c>
      <c r="B12" s="25"/>
      <c r="C12" s="76">
        <v>821</v>
      </c>
      <c r="D12" s="76">
        <v>832</v>
      </c>
      <c r="E12" s="76">
        <v>852</v>
      </c>
      <c r="F12" s="76">
        <v>874</v>
      </c>
      <c r="G12" s="76">
        <v>865</v>
      </c>
      <c r="H12" s="76">
        <v>865</v>
      </c>
      <c r="I12" s="76">
        <v>868</v>
      </c>
      <c r="J12" s="76">
        <v>880</v>
      </c>
      <c r="K12" s="76">
        <v>882</v>
      </c>
      <c r="L12" s="63">
        <v>900</v>
      </c>
      <c r="M12" s="76">
        <v>909</v>
      </c>
      <c r="N12" s="76">
        <v>924</v>
      </c>
      <c r="O12" s="76">
        <v>908</v>
      </c>
      <c r="P12" s="76">
        <v>911</v>
      </c>
      <c r="Q12" s="76">
        <v>929</v>
      </c>
      <c r="R12" s="76">
        <v>931</v>
      </c>
      <c r="S12" s="76">
        <v>935</v>
      </c>
      <c r="T12" s="76">
        <v>929</v>
      </c>
      <c r="U12" s="76">
        <v>932</v>
      </c>
      <c r="V12" s="76">
        <v>939</v>
      </c>
      <c r="W12" s="76">
        <v>933</v>
      </c>
      <c r="X12" s="76">
        <v>935</v>
      </c>
      <c r="Y12" s="76">
        <v>939</v>
      </c>
      <c r="Z12" s="76">
        <v>941</v>
      </c>
      <c r="AA12" s="63">
        <v>933</v>
      </c>
    </row>
    <row r="13" spans="1:27" ht="12.75" customHeight="1" x14ac:dyDescent="0.3">
      <c r="A13" s="25"/>
      <c r="B13" s="25"/>
      <c r="C13" s="13" t="s">
        <v>53</v>
      </c>
      <c r="D13" s="13" t="s">
        <v>53</v>
      </c>
      <c r="E13" s="13" t="s">
        <v>53</v>
      </c>
      <c r="F13" s="13" t="s">
        <v>53</v>
      </c>
      <c r="G13" s="13" t="s">
        <v>53</v>
      </c>
      <c r="H13" s="13" t="s">
        <v>53</v>
      </c>
      <c r="I13" s="13" t="s">
        <v>53</v>
      </c>
      <c r="J13" s="13" t="s">
        <v>53</v>
      </c>
      <c r="K13" s="13" t="s">
        <v>53</v>
      </c>
      <c r="L13" s="62" t="s">
        <v>53</v>
      </c>
      <c r="M13" s="13" t="s">
        <v>53</v>
      </c>
      <c r="N13" s="13" t="s">
        <v>53</v>
      </c>
      <c r="O13" s="13" t="s">
        <v>53</v>
      </c>
      <c r="P13" s="13" t="s">
        <v>53</v>
      </c>
      <c r="Q13" s="13" t="s">
        <v>53</v>
      </c>
      <c r="R13" s="13" t="s">
        <v>53</v>
      </c>
      <c r="S13" s="13" t="s">
        <v>53</v>
      </c>
      <c r="T13" s="13" t="s">
        <v>53</v>
      </c>
      <c r="U13" s="13" t="s">
        <v>53</v>
      </c>
      <c r="V13" s="13" t="s">
        <v>53</v>
      </c>
      <c r="W13" s="13" t="s">
        <v>53</v>
      </c>
      <c r="X13" s="13" t="s">
        <v>53</v>
      </c>
      <c r="Y13" s="13" t="s">
        <v>53</v>
      </c>
      <c r="Z13" s="13" t="s">
        <v>53</v>
      </c>
      <c r="AA13" s="74" t="s">
        <v>53</v>
      </c>
    </row>
    <row r="14" spans="1:27" ht="12.75" customHeight="1" x14ac:dyDescent="0.3">
      <c r="A14" s="6" t="s">
        <v>57</v>
      </c>
      <c r="B14" s="25"/>
      <c r="C14" s="76">
        <f>C11-C12</f>
        <v>-231</v>
      </c>
      <c r="D14" s="76">
        <f t="shared" ref="D14:AA14" si="0">D11-D12</f>
        <v>-234</v>
      </c>
      <c r="E14" s="76">
        <f t="shared" si="0"/>
        <v>-253</v>
      </c>
      <c r="F14" s="76">
        <f t="shared" si="0"/>
        <v>-281</v>
      </c>
      <c r="G14" s="76">
        <f t="shared" si="0"/>
        <v>-272</v>
      </c>
      <c r="H14" s="76">
        <f t="shared" si="0"/>
        <v>-277</v>
      </c>
      <c r="I14" s="76">
        <f t="shared" si="0"/>
        <v>-279</v>
      </c>
      <c r="J14" s="76">
        <f t="shared" si="0"/>
        <v>-293</v>
      </c>
      <c r="K14" s="76">
        <f t="shared" si="0"/>
        <v>-297</v>
      </c>
      <c r="L14" s="63">
        <f t="shared" si="0"/>
        <v>-318</v>
      </c>
      <c r="M14" s="76">
        <f t="shared" si="0"/>
        <v>-330</v>
      </c>
      <c r="N14" s="76">
        <f t="shared" si="0"/>
        <v>-349</v>
      </c>
      <c r="O14" s="76">
        <f t="shared" si="0"/>
        <v>-334</v>
      </c>
      <c r="P14" s="76">
        <f t="shared" si="0"/>
        <v>-343</v>
      </c>
      <c r="Q14" s="76">
        <f t="shared" si="0"/>
        <v>-362</v>
      </c>
      <c r="R14" s="76">
        <f t="shared" si="0"/>
        <v>-370</v>
      </c>
      <c r="S14" s="76">
        <f t="shared" si="0"/>
        <v>-379</v>
      </c>
      <c r="T14" s="76">
        <f t="shared" si="0"/>
        <v>-376</v>
      </c>
      <c r="U14" s="76">
        <f t="shared" si="0"/>
        <v>-384</v>
      </c>
      <c r="V14" s="76">
        <f t="shared" si="0"/>
        <v>-391</v>
      </c>
      <c r="W14" s="76">
        <f t="shared" si="0"/>
        <v>-388</v>
      </c>
      <c r="X14" s="76">
        <f t="shared" si="0"/>
        <v>-393</v>
      </c>
      <c r="Y14" s="76">
        <f t="shared" si="0"/>
        <v>-396</v>
      </c>
      <c r="Z14" s="76">
        <f t="shared" si="0"/>
        <v>-403</v>
      </c>
      <c r="AA14" s="63">
        <f t="shared" si="0"/>
        <v>-400</v>
      </c>
    </row>
    <row r="15" spans="1:27" ht="12.75" customHeight="1" x14ac:dyDescent="0.3">
      <c r="A15" s="6"/>
      <c r="B15" s="25"/>
      <c r="C15" s="13" t="s">
        <v>53</v>
      </c>
      <c r="D15" s="13" t="s">
        <v>53</v>
      </c>
      <c r="E15" s="13" t="s">
        <v>53</v>
      </c>
      <c r="F15" s="13" t="s">
        <v>53</v>
      </c>
      <c r="G15" s="13" t="s">
        <v>53</v>
      </c>
      <c r="H15" s="13" t="s">
        <v>53</v>
      </c>
      <c r="I15" s="13" t="s">
        <v>53</v>
      </c>
      <c r="J15" s="13" t="s">
        <v>53</v>
      </c>
      <c r="K15" s="13" t="s">
        <v>53</v>
      </c>
      <c r="L15" s="62" t="s">
        <v>53</v>
      </c>
      <c r="M15" s="13" t="s">
        <v>53</v>
      </c>
      <c r="N15" s="13" t="s">
        <v>53</v>
      </c>
      <c r="O15" s="13" t="s">
        <v>53</v>
      </c>
      <c r="P15" s="13" t="s">
        <v>53</v>
      </c>
      <c r="Q15" s="13" t="s">
        <v>53</v>
      </c>
      <c r="R15" s="13" t="s">
        <v>53</v>
      </c>
      <c r="S15" s="13" t="s">
        <v>53</v>
      </c>
      <c r="T15" s="13" t="s">
        <v>53</v>
      </c>
      <c r="U15" s="13" t="s">
        <v>53</v>
      </c>
      <c r="V15" s="13" t="s">
        <v>53</v>
      </c>
      <c r="W15" s="13" t="s">
        <v>53</v>
      </c>
      <c r="X15" s="13" t="s">
        <v>53</v>
      </c>
      <c r="Y15" s="13" t="s">
        <v>53</v>
      </c>
      <c r="Z15" s="13" t="s">
        <v>53</v>
      </c>
      <c r="AA15" s="74" t="s">
        <v>53</v>
      </c>
    </row>
    <row r="16" spans="1:27" ht="12.75" customHeight="1" x14ac:dyDescent="0.3">
      <c r="A16" s="81" t="s">
        <v>58</v>
      </c>
      <c r="B16" s="81"/>
      <c r="C16" s="76">
        <v>90</v>
      </c>
      <c r="D16" s="76">
        <v>95</v>
      </c>
      <c r="E16" s="76">
        <v>81</v>
      </c>
      <c r="F16" s="76">
        <v>88</v>
      </c>
      <c r="G16" s="76">
        <v>87</v>
      </c>
      <c r="H16" s="76">
        <v>86</v>
      </c>
      <c r="I16" s="76">
        <v>92</v>
      </c>
      <c r="J16" s="76">
        <v>92</v>
      </c>
      <c r="K16" s="76">
        <v>92</v>
      </c>
      <c r="L16" s="63">
        <v>92</v>
      </c>
      <c r="M16" s="76">
        <v>92</v>
      </c>
      <c r="N16" s="76">
        <v>92</v>
      </c>
      <c r="O16" s="76">
        <v>92</v>
      </c>
      <c r="P16" s="76">
        <v>92</v>
      </c>
      <c r="Q16" s="76">
        <v>92</v>
      </c>
      <c r="R16" s="76">
        <v>92</v>
      </c>
      <c r="S16" s="76">
        <v>92</v>
      </c>
      <c r="T16" s="76">
        <v>92</v>
      </c>
      <c r="U16" s="76">
        <v>92</v>
      </c>
      <c r="V16" s="76">
        <v>92</v>
      </c>
      <c r="W16" s="76">
        <v>92</v>
      </c>
      <c r="X16" s="76">
        <v>92</v>
      </c>
      <c r="Y16" s="76">
        <v>92</v>
      </c>
      <c r="Z16" s="76">
        <v>92</v>
      </c>
      <c r="AA16" s="63">
        <v>92</v>
      </c>
    </row>
    <row r="17" spans="1:27" ht="12.75" customHeight="1" x14ac:dyDescent="0.3">
      <c r="A17" s="81" t="s">
        <v>83</v>
      </c>
      <c r="B17" s="81"/>
      <c r="C17" s="76">
        <v>407</v>
      </c>
      <c r="D17" s="76">
        <v>408</v>
      </c>
      <c r="E17" s="76">
        <v>408</v>
      </c>
      <c r="F17" s="76">
        <v>407</v>
      </c>
      <c r="G17" s="76">
        <v>402</v>
      </c>
      <c r="H17" s="76">
        <v>406</v>
      </c>
      <c r="I17" s="76">
        <v>410</v>
      </c>
      <c r="J17" s="76">
        <v>409</v>
      </c>
      <c r="K17" s="76">
        <v>405</v>
      </c>
      <c r="L17" s="63">
        <v>409</v>
      </c>
      <c r="M17" s="76">
        <v>405</v>
      </c>
      <c r="N17" s="76">
        <v>410</v>
      </c>
      <c r="O17" s="76">
        <v>412</v>
      </c>
      <c r="P17" s="76">
        <v>411</v>
      </c>
      <c r="Q17" s="76">
        <v>412</v>
      </c>
      <c r="R17" s="76">
        <v>413</v>
      </c>
      <c r="S17" s="76">
        <v>413</v>
      </c>
      <c r="T17" s="76">
        <v>413</v>
      </c>
      <c r="U17" s="76">
        <v>414</v>
      </c>
      <c r="V17" s="76">
        <v>417</v>
      </c>
      <c r="W17" s="76">
        <v>420</v>
      </c>
      <c r="X17" s="76">
        <v>416</v>
      </c>
      <c r="Y17" s="76">
        <v>414</v>
      </c>
      <c r="Z17" s="76">
        <v>412</v>
      </c>
      <c r="AA17" s="63">
        <v>414</v>
      </c>
    </row>
    <row r="18" spans="1:27" ht="12.75" customHeight="1" x14ac:dyDescent="0.3">
      <c r="A18" s="6" t="s">
        <v>97</v>
      </c>
      <c r="B18" s="6"/>
      <c r="C18" s="76">
        <v>1193</v>
      </c>
      <c r="D18" s="76">
        <v>1187</v>
      </c>
      <c r="E18" s="76">
        <v>1182</v>
      </c>
      <c r="F18" s="76">
        <v>1174</v>
      </c>
      <c r="G18" s="76">
        <v>1168</v>
      </c>
      <c r="H18" s="76">
        <v>1165</v>
      </c>
      <c r="I18" s="76">
        <v>1164</v>
      </c>
      <c r="J18" s="76">
        <v>1165</v>
      </c>
      <c r="K18" s="76">
        <v>1165</v>
      </c>
      <c r="L18" s="63">
        <v>1164</v>
      </c>
      <c r="M18" s="76">
        <v>1162</v>
      </c>
      <c r="N18" s="76">
        <v>1161</v>
      </c>
      <c r="O18" s="76">
        <v>1161</v>
      </c>
      <c r="P18" s="76">
        <v>1158</v>
      </c>
      <c r="Q18" s="76">
        <v>1157</v>
      </c>
      <c r="R18" s="76">
        <v>1156</v>
      </c>
      <c r="S18" s="76">
        <v>1160</v>
      </c>
      <c r="T18" s="76">
        <v>1158</v>
      </c>
      <c r="U18" s="76">
        <v>1157</v>
      </c>
      <c r="V18" s="76">
        <v>1156</v>
      </c>
      <c r="W18" s="76">
        <v>1154</v>
      </c>
      <c r="X18" s="76">
        <v>1158</v>
      </c>
      <c r="Y18" s="76">
        <v>1157</v>
      </c>
      <c r="Z18" s="76">
        <v>1158</v>
      </c>
      <c r="AA18" s="63">
        <v>1157</v>
      </c>
    </row>
    <row r="19" spans="1:27" ht="12.75" customHeight="1" x14ac:dyDescent="0.3">
      <c r="A19" s="6"/>
      <c r="B19" s="6"/>
      <c r="C19" s="76"/>
      <c r="D19" s="76"/>
      <c r="E19" s="76"/>
      <c r="F19" s="76"/>
      <c r="G19" s="76"/>
      <c r="H19" s="76"/>
      <c r="I19" s="76"/>
      <c r="J19" s="76"/>
      <c r="K19" s="76"/>
      <c r="L19" s="63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3"/>
    </row>
    <row r="20" spans="1:27" ht="12.75" customHeight="1" x14ac:dyDescent="0.3">
      <c r="A20" s="81" t="s">
        <v>59</v>
      </c>
      <c r="B20" s="81"/>
      <c r="C20" s="76">
        <v>155</v>
      </c>
      <c r="D20" s="76">
        <v>165</v>
      </c>
      <c r="E20" s="76">
        <v>168</v>
      </c>
      <c r="F20" s="76">
        <v>169</v>
      </c>
      <c r="G20" s="76">
        <v>169</v>
      </c>
      <c r="H20" s="76">
        <v>170</v>
      </c>
      <c r="I20" s="76">
        <v>172</v>
      </c>
      <c r="J20" s="76">
        <v>172</v>
      </c>
      <c r="K20" s="76">
        <v>172</v>
      </c>
      <c r="L20" s="63">
        <v>172</v>
      </c>
      <c r="M20" s="76">
        <v>172</v>
      </c>
      <c r="N20" s="76">
        <v>172</v>
      </c>
      <c r="O20" s="76">
        <v>172</v>
      </c>
      <c r="P20" s="76">
        <v>172</v>
      </c>
      <c r="Q20" s="76">
        <v>172</v>
      </c>
      <c r="R20" s="76">
        <v>172</v>
      </c>
      <c r="S20" s="76">
        <v>172</v>
      </c>
      <c r="T20" s="76">
        <v>172</v>
      </c>
      <c r="U20" s="76">
        <v>172</v>
      </c>
      <c r="V20" s="76">
        <v>172</v>
      </c>
      <c r="W20" s="76">
        <v>172</v>
      </c>
      <c r="X20" s="76">
        <v>172</v>
      </c>
      <c r="Y20" s="76">
        <v>172</v>
      </c>
      <c r="Z20" s="76">
        <v>172</v>
      </c>
      <c r="AA20" s="63">
        <v>172</v>
      </c>
    </row>
    <row r="21" spans="1:27" ht="12.75" customHeight="1" x14ac:dyDescent="0.3">
      <c r="A21" s="81" t="s">
        <v>84</v>
      </c>
      <c r="B21" s="81"/>
      <c r="C21" s="76">
        <v>291</v>
      </c>
      <c r="D21" s="76">
        <v>286</v>
      </c>
      <c r="E21" s="76">
        <v>288</v>
      </c>
      <c r="F21" s="76">
        <v>285</v>
      </c>
      <c r="G21" s="76">
        <v>288</v>
      </c>
      <c r="H21" s="76">
        <v>282</v>
      </c>
      <c r="I21" s="76">
        <v>283</v>
      </c>
      <c r="J21" s="76">
        <v>279</v>
      </c>
      <c r="K21" s="76">
        <v>276</v>
      </c>
      <c r="L21" s="63">
        <v>278</v>
      </c>
      <c r="M21" s="76">
        <v>274</v>
      </c>
      <c r="N21" s="76">
        <v>272</v>
      </c>
      <c r="O21" s="76">
        <v>271</v>
      </c>
      <c r="P21" s="76">
        <v>269</v>
      </c>
      <c r="Q21" s="76">
        <v>267</v>
      </c>
      <c r="R21" s="76">
        <v>265</v>
      </c>
      <c r="S21" s="76">
        <v>263</v>
      </c>
      <c r="T21" s="76">
        <v>263</v>
      </c>
      <c r="U21" s="76">
        <v>261</v>
      </c>
      <c r="V21" s="76">
        <v>259</v>
      </c>
      <c r="W21" s="76">
        <v>260</v>
      </c>
      <c r="X21" s="76">
        <v>258</v>
      </c>
      <c r="Y21" s="76">
        <v>256</v>
      </c>
      <c r="Z21" s="76">
        <v>256</v>
      </c>
      <c r="AA21" s="63">
        <v>256</v>
      </c>
    </row>
    <row r="22" spans="1:27" ht="12.75" customHeight="1" x14ac:dyDescent="0.3">
      <c r="A22" s="6" t="s">
        <v>98</v>
      </c>
      <c r="B22" s="6"/>
      <c r="C22" s="76">
        <v>1217</v>
      </c>
      <c r="D22" s="76">
        <v>1201</v>
      </c>
      <c r="E22" s="76">
        <v>1176</v>
      </c>
      <c r="F22" s="76">
        <v>1176</v>
      </c>
      <c r="G22" s="76">
        <v>1189</v>
      </c>
      <c r="H22" s="76">
        <v>1173</v>
      </c>
      <c r="I22" s="76">
        <v>1168</v>
      </c>
      <c r="J22" s="76">
        <v>1165</v>
      </c>
      <c r="K22" s="76">
        <v>1166</v>
      </c>
      <c r="L22" s="63">
        <v>1159</v>
      </c>
      <c r="M22" s="76">
        <v>1161</v>
      </c>
      <c r="N22" s="76">
        <v>1155</v>
      </c>
      <c r="O22" s="76">
        <v>1152</v>
      </c>
      <c r="P22" s="76">
        <v>1149</v>
      </c>
      <c r="Q22" s="76">
        <v>1146</v>
      </c>
      <c r="R22" s="76">
        <v>1141</v>
      </c>
      <c r="S22" s="76">
        <v>1141</v>
      </c>
      <c r="T22" s="76">
        <v>1138</v>
      </c>
      <c r="U22" s="76">
        <v>1136</v>
      </c>
      <c r="V22" s="76">
        <v>1134</v>
      </c>
      <c r="W22" s="76">
        <v>1135</v>
      </c>
      <c r="X22" s="76">
        <v>1131</v>
      </c>
      <c r="Y22" s="76">
        <v>1132</v>
      </c>
      <c r="Z22" s="76">
        <v>1130</v>
      </c>
      <c r="AA22" s="63">
        <v>1126</v>
      </c>
    </row>
    <row r="23" spans="1:27" ht="12.75" customHeight="1" x14ac:dyDescent="0.3">
      <c r="A23" s="6"/>
      <c r="B23" s="6"/>
      <c r="C23" s="76"/>
      <c r="D23" s="76"/>
      <c r="E23" s="76"/>
      <c r="F23" s="76"/>
      <c r="G23" s="76"/>
      <c r="H23" s="76"/>
      <c r="I23" s="76"/>
      <c r="J23" s="76"/>
      <c r="K23" s="76"/>
      <c r="L23" s="63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3"/>
    </row>
    <row r="24" spans="1:27" ht="12.75" customHeight="1" x14ac:dyDescent="0.3">
      <c r="A24" s="81" t="s">
        <v>60</v>
      </c>
      <c r="B24" s="81"/>
      <c r="C24" s="76">
        <f>C16-C20</f>
        <v>-65</v>
      </c>
      <c r="D24" s="76">
        <f t="shared" ref="D24:AA26" si="1">D16-D20</f>
        <v>-70</v>
      </c>
      <c r="E24" s="76">
        <f t="shared" si="1"/>
        <v>-87</v>
      </c>
      <c r="F24" s="76">
        <f t="shared" si="1"/>
        <v>-81</v>
      </c>
      <c r="G24" s="76">
        <f t="shared" si="1"/>
        <v>-82</v>
      </c>
      <c r="H24" s="76">
        <f t="shared" si="1"/>
        <v>-84</v>
      </c>
      <c r="I24" s="76">
        <f t="shared" si="1"/>
        <v>-80</v>
      </c>
      <c r="J24" s="76">
        <f t="shared" si="1"/>
        <v>-80</v>
      </c>
      <c r="K24" s="76">
        <f t="shared" si="1"/>
        <v>-80</v>
      </c>
      <c r="L24" s="63">
        <f t="shared" si="1"/>
        <v>-80</v>
      </c>
      <c r="M24" s="76">
        <f t="shared" si="1"/>
        <v>-80</v>
      </c>
      <c r="N24" s="76">
        <f t="shared" si="1"/>
        <v>-80</v>
      </c>
      <c r="O24" s="76">
        <f t="shared" si="1"/>
        <v>-80</v>
      </c>
      <c r="P24" s="76">
        <f t="shared" si="1"/>
        <v>-80</v>
      </c>
      <c r="Q24" s="76">
        <f t="shared" si="1"/>
        <v>-80</v>
      </c>
      <c r="R24" s="76">
        <f t="shared" si="1"/>
        <v>-80</v>
      </c>
      <c r="S24" s="76">
        <f t="shared" si="1"/>
        <v>-80</v>
      </c>
      <c r="T24" s="76">
        <f t="shared" si="1"/>
        <v>-80</v>
      </c>
      <c r="U24" s="76">
        <f t="shared" si="1"/>
        <v>-80</v>
      </c>
      <c r="V24" s="76">
        <f t="shared" si="1"/>
        <v>-80</v>
      </c>
      <c r="W24" s="76">
        <f t="shared" si="1"/>
        <v>-80</v>
      </c>
      <c r="X24" s="76">
        <f t="shared" si="1"/>
        <v>-80</v>
      </c>
      <c r="Y24" s="76">
        <f t="shared" si="1"/>
        <v>-80</v>
      </c>
      <c r="Z24" s="76">
        <f t="shared" si="1"/>
        <v>-80</v>
      </c>
      <c r="AA24" s="63">
        <f t="shared" si="1"/>
        <v>-80</v>
      </c>
    </row>
    <row r="25" spans="1:27" ht="12.75" customHeight="1" x14ac:dyDescent="0.3">
      <c r="A25" s="81" t="s">
        <v>61</v>
      </c>
      <c r="B25" s="81"/>
      <c r="C25" s="76">
        <f t="shared" ref="C25:R26" si="2">C17-C21</f>
        <v>116</v>
      </c>
      <c r="D25" s="76">
        <f t="shared" si="2"/>
        <v>122</v>
      </c>
      <c r="E25" s="76">
        <f t="shared" si="2"/>
        <v>120</v>
      </c>
      <c r="F25" s="76">
        <f t="shared" si="2"/>
        <v>122</v>
      </c>
      <c r="G25" s="76">
        <f t="shared" si="2"/>
        <v>114</v>
      </c>
      <c r="H25" s="76">
        <f t="shared" si="2"/>
        <v>124</v>
      </c>
      <c r="I25" s="76">
        <f t="shared" si="2"/>
        <v>127</v>
      </c>
      <c r="J25" s="76">
        <f t="shared" si="2"/>
        <v>130</v>
      </c>
      <c r="K25" s="76">
        <f t="shared" si="2"/>
        <v>129</v>
      </c>
      <c r="L25" s="63">
        <f t="shared" si="2"/>
        <v>131</v>
      </c>
      <c r="M25" s="76">
        <f t="shared" si="2"/>
        <v>131</v>
      </c>
      <c r="N25" s="76">
        <f t="shared" si="2"/>
        <v>138</v>
      </c>
      <c r="O25" s="76">
        <f t="shared" si="2"/>
        <v>141</v>
      </c>
      <c r="P25" s="76">
        <f t="shared" si="2"/>
        <v>142</v>
      </c>
      <c r="Q25" s="76">
        <f t="shared" si="2"/>
        <v>145</v>
      </c>
      <c r="R25" s="76">
        <f t="shared" si="2"/>
        <v>148</v>
      </c>
      <c r="S25" s="76">
        <f t="shared" si="1"/>
        <v>150</v>
      </c>
      <c r="T25" s="76">
        <f t="shared" si="1"/>
        <v>150</v>
      </c>
      <c r="U25" s="76">
        <f t="shared" si="1"/>
        <v>153</v>
      </c>
      <c r="V25" s="76">
        <f t="shared" si="1"/>
        <v>158</v>
      </c>
      <c r="W25" s="76">
        <f t="shared" si="1"/>
        <v>160</v>
      </c>
      <c r="X25" s="76">
        <f t="shared" si="1"/>
        <v>158</v>
      </c>
      <c r="Y25" s="76">
        <f t="shared" si="1"/>
        <v>158</v>
      </c>
      <c r="Z25" s="76">
        <f t="shared" si="1"/>
        <v>156</v>
      </c>
      <c r="AA25" s="63">
        <f t="shared" si="1"/>
        <v>158</v>
      </c>
    </row>
    <row r="26" spans="1:27" ht="12.75" customHeight="1" x14ac:dyDescent="0.3">
      <c r="A26" s="6" t="s">
        <v>82</v>
      </c>
      <c r="B26" s="6"/>
      <c r="C26" s="76">
        <f t="shared" si="2"/>
        <v>-24</v>
      </c>
      <c r="D26" s="76">
        <f t="shared" si="1"/>
        <v>-14</v>
      </c>
      <c r="E26" s="76">
        <f t="shared" si="1"/>
        <v>6</v>
      </c>
      <c r="F26" s="76">
        <f t="shared" si="1"/>
        <v>-2</v>
      </c>
      <c r="G26" s="76">
        <f t="shared" si="1"/>
        <v>-21</v>
      </c>
      <c r="H26" s="76">
        <f t="shared" si="1"/>
        <v>-8</v>
      </c>
      <c r="I26" s="76">
        <f t="shared" si="1"/>
        <v>-4</v>
      </c>
      <c r="J26" s="76">
        <f t="shared" si="1"/>
        <v>0</v>
      </c>
      <c r="K26" s="76">
        <f t="shared" si="1"/>
        <v>-1</v>
      </c>
      <c r="L26" s="63">
        <f t="shared" si="1"/>
        <v>5</v>
      </c>
      <c r="M26" s="76">
        <f t="shared" si="1"/>
        <v>1</v>
      </c>
      <c r="N26" s="76">
        <f t="shared" si="1"/>
        <v>6</v>
      </c>
      <c r="O26" s="76">
        <f t="shared" si="1"/>
        <v>9</v>
      </c>
      <c r="P26" s="76">
        <f t="shared" si="1"/>
        <v>9</v>
      </c>
      <c r="Q26" s="76">
        <f t="shared" si="1"/>
        <v>11</v>
      </c>
      <c r="R26" s="76">
        <f t="shared" si="1"/>
        <v>15</v>
      </c>
      <c r="S26" s="76">
        <f t="shared" si="1"/>
        <v>19</v>
      </c>
      <c r="T26" s="76">
        <f t="shared" si="1"/>
        <v>20</v>
      </c>
      <c r="U26" s="76">
        <f t="shared" si="1"/>
        <v>21</v>
      </c>
      <c r="V26" s="76">
        <f t="shared" si="1"/>
        <v>22</v>
      </c>
      <c r="W26" s="76">
        <f t="shared" si="1"/>
        <v>19</v>
      </c>
      <c r="X26" s="76">
        <f t="shared" si="1"/>
        <v>27</v>
      </c>
      <c r="Y26" s="76">
        <f t="shared" si="1"/>
        <v>25</v>
      </c>
      <c r="Z26" s="76">
        <f t="shared" si="1"/>
        <v>28</v>
      </c>
      <c r="AA26" s="63">
        <f t="shared" si="1"/>
        <v>31</v>
      </c>
    </row>
    <row r="27" spans="1:27" ht="12.75" customHeight="1" x14ac:dyDescent="0.3">
      <c r="A27" s="6"/>
      <c r="B27" s="25"/>
      <c r="C27" s="13" t="s">
        <v>53</v>
      </c>
      <c r="D27" s="13" t="s">
        <v>53</v>
      </c>
      <c r="E27" s="13" t="s">
        <v>53</v>
      </c>
      <c r="F27" s="13" t="s">
        <v>53</v>
      </c>
      <c r="G27" s="13" t="s">
        <v>53</v>
      </c>
      <c r="H27" s="13" t="s">
        <v>53</v>
      </c>
      <c r="I27" s="13" t="s">
        <v>53</v>
      </c>
      <c r="J27" s="13" t="s">
        <v>53</v>
      </c>
      <c r="K27" s="13" t="s">
        <v>53</v>
      </c>
      <c r="L27" s="62" t="s">
        <v>53</v>
      </c>
      <c r="M27" s="13" t="s">
        <v>53</v>
      </c>
      <c r="N27" s="13" t="s">
        <v>53</v>
      </c>
      <c r="O27" s="13" t="s">
        <v>53</v>
      </c>
      <c r="P27" s="13" t="s">
        <v>53</v>
      </c>
      <c r="Q27" s="13" t="s">
        <v>53</v>
      </c>
      <c r="R27" s="13" t="s">
        <v>53</v>
      </c>
      <c r="S27" s="13" t="s">
        <v>53</v>
      </c>
      <c r="T27" s="13" t="s">
        <v>53</v>
      </c>
      <c r="U27" s="13" t="s">
        <v>53</v>
      </c>
      <c r="V27" s="13" t="s">
        <v>53</v>
      </c>
      <c r="W27" s="13" t="s">
        <v>53</v>
      </c>
      <c r="X27" s="13" t="s">
        <v>53</v>
      </c>
      <c r="Y27" s="13" t="s">
        <v>53</v>
      </c>
      <c r="Z27" s="13" t="s">
        <v>53</v>
      </c>
      <c r="AA27" s="74" t="s">
        <v>53</v>
      </c>
    </row>
    <row r="28" spans="1:27" ht="12.75" customHeight="1" x14ac:dyDescent="0.3">
      <c r="A28" s="81" t="s">
        <v>62</v>
      </c>
      <c r="B28" s="81"/>
      <c r="C28" s="76">
        <f>SUM(C24:C26)</f>
        <v>27</v>
      </c>
      <c r="D28" s="76">
        <f t="shared" ref="D28:AA28" si="3">SUM(D24:D26)</f>
        <v>38</v>
      </c>
      <c r="E28" s="76">
        <f t="shared" si="3"/>
        <v>39</v>
      </c>
      <c r="F28" s="76">
        <f t="shared" si="3"/>
        <v>39</v>
      </c>
      <c r="G28" s="76">
        <f t="shared" si="3"/>
        <v>11</v>
      </c>
      <c r="H28" s="76">
        <f t="shared" si="3"/>
        <v>32</v>
      </c>
      <c r="I28" s="76">
        <f t="shared" si="3"/>
        <v>43</v>
      </c>
      <c r="J28" s="76">
        <f t="shared" si="3"/>
        <v>50</v>
      </c>
      <c r="K28" s="76">
        <f t="shared" si="3"/>
        <v>48</v>
      </c>
      <c r="L28" s="63">
        <f t="shared" si="3"/>
        <v>56</v>
      </c>
      <c r="M28" s="76">
        <f t="shared" si="3"/>
        <v>52</v>
      </c>
      <c r="N28" s="76">
        <f t="shared" si="3"/>
        <v>64</v>
      </c>
      <c r="O28" s="76">
        <f t="shared" si="3"/>
        <v>70</v>
      </c>
      <c r="P28" s="76">
        <f t="shared" si="3"/>
        <v>71</v>
      </c>
      <c r="Q28" s="76">
        <f t="shared" si="3"/>
        <v>76</v>
      </c>
      <c r="R28" s="76">
        <f t="shared" si="3"/>
        <v>83</v>
      </c>
      <c r="S28" s="76">
        <f t="shared" si="3"/>
        <v>89</v>
      </c>
      <c r="T28" s="76">
        <f t="shared" si="3"/>
        <v>90</v>
      </c>
      <c r="U28" s="76">
        <f t="shared" si="3"/>
        <v>94</v>
      </c>
      <c r="V28" s="76">
        <f t="shared" si="3"/>
        <v>100</v>
      </c>
      <c r="W28" s="76">
        <f t="shared" si="3"/>
        <v>99</v>
      </c>
      <c r="X28" s="76">
        <f t="shared" si="3"/>
        <v>105</v>
      </c>
      <c r="Y28" s="76">
        <f t="shared" si="3"/>
        <v>103</v>
      </c>
      <c r="Z28" s="76">
        <f t="shared" si="3"/>
        <v>104</v>
      </c>
      <c r="AA28" s="63">
        <f t="shared" si="3"/>
        <v>109</v>
      </c>
    </row>
    <row r="29" spans="1:27" ht="12.75" customHeight="1" x14ac:dyDescent="0.3">
      <c r="A29" s="13"/>
      <c r="B29" s="13"/>
      <c r="C29" s="13" t="s">
        <v>53</v>
      </c>
      <c r="D29" s="13" t="s">
        <v>53</v>
      </c>
      <c r="E29" s="13" t="s">
        <v>53</v>
      </c>
      <c r="F29" s="13" t="s">
        <v>53</v>
      </c>
      <c r="G29" s="13" t="s">
        <v>53</v>
      </c>
      <c r="H29" s="13" t="s">
        <v>53</v>
      </c>
      <c r="I29" s="13" t="s">
        <v>53</v>
      </c>
      <c r="J29" s="13" t="s">
        <v>53</v>
      </c>
      <c r="K29" s="13" t="s">
        <v>53</v>
      </c>
      <c r="L29" s="62" t="s">
        <v>53</v>
      </c>
      <c r="M29" s="13" t="s">
        <v>53</v>
      </c>
      <c r="N29" s="13" t="s">
        <v>53</v>
      </c>
      <c r="O29" s="13" t="s">
        <v>53</v>
      </c>
      <c r="P29" s="13" t="s">
        <v>53</v>
      </c>
      <c r="Q29" s="13" t="s">
        <v>53</v>
      </c>
      <c r="R29" s="13" t="s">
        <v>53</v>
      </c>
      <c r="S29" s="13" t="s">
        <v>53</v>
      </c>
      <c r="T29" s="13" t="s">
        <v>53</v>
      </c>
      <c r="U29" s="13" t="s">
        <v>53</v>
      </c>
      <c r="V29" s="13" t="s">
        <v>53</v>
      </c>
      <c r="W29" s="13" t="s">
        <v>53</v>
      </c>
      <c r="X29" s="13" t="s">
        <v>53</v>
      </c>
      <c r="Y29" s="13" t="s">
        <v>53</v>
      </c>
      <c r="Z29" s="13" t="s">
        <v>53</v>
      </c>
      <c r="AA29" s="74" t="s">
        <v>53</v>
      </c>
    </row>
    <row r="30" spans="1:27" ht="12.75" customHeight="1" x14ac:dyDescent="0.3">
      <c r="A30" s="81" t="s">
        <v>93</v>
      </c>
      <c r="B30" s="81"/>
      <c r="C30" s="76">
        <v>6</v>
      </c>
      <c r="D30" s="76">
        <v>2</v>
      </c>
      <c r="E30" s="76">
        <v>2</v>
      </c>
      <c r="F30" s="76">
        <v>2</v>
      </c>
      <c r="G30" s="76">
        <v>3</v>
      </c>
      <c r="H30" s="76">
        <v>4</v>
      </c>
      <c r="I30" s="76">
        <v>2</v>
      </c>
      <c r="J30" s="76">
        <v>6</v>
      </c>
      <c r="K30" s="76">
        <v>2</v>
      </c>
      <c r="L30" s="63">
        <v>3</v>
      </c>
      <c r="M30" s="76">
        <v>4</v>
      </c>
      <c r="N30" s="76">
        <v>1</v>
      </c>
      <c r="O30" s="76">
        <v>0</v>
      </c>
      <c r="P30" s="76">
        <v>2</v>
      </c>
      <c r="Q30" s="76">
        <v>0</v>
      </c>
      <c r="R30" s="76">
        <v>3</v>
      </c>
      <c r="S30" s="76">
        <v>0</v>
      </c>
      <c r="T30" s="76">
        <v>1</v>
      </c>
      <c r="U30" s="76">
        <v>-1</v>
      </c>
      <c r="V30" s="76">
        <v>-5</v>
      </c>
      <c r="W30" s="76">
        <v>-4</v>
      </c>
      <c r="X30" s="76">
        <v>-1</v>
      </c>
      <c r="Y30" s="76">
        <v>-3</v>
      </c>
      <c r="Z30" s="76">
        <v>-1</v>
      </c>
      <c r="AA30" s="63">
        <v>2</v>
      </c>
    </row>
    <row r="31" spans="1:27" ht="12.75" customHeight="1" x14ac:dyDescent="0.3">
      <c r="A31" s="13"/>
      <c r="B31" s="13"/>
      <c r="C31" s="13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62" t="s">
        <v>53</v>
      </c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74" t="s">
        <v>53</v>
      </c>
    </row>
    <row r="32" spans="1:27" ht="12.75" customHeight="1" x14ac:dyDescent="0.3">
      <c r="A32" s="81" t="s">
        <v>63</v>
      </c>
      <c r="B32" s="81"/>
      <c r="C32" s="76">
        <f>C30+C28+C14</f>
        <v>-198</v>
      </c>
      <c r="D32" s="76">
        <f t="shared" ref="D32:AA32" si="4">D30+D28+D14</f>
        <v>-194</v>
      </c>
      <c r="E32" s="76">
        <f t="shared" si="4"/>
        <v>-212</v>
      </c>
      <c r="F32" s="76">
        <f t="shared" si="4"/>
        <v>-240</v>
      </c>
      <c r="G32" s="76">
        <f t="shared" si="4"/>
        <v>-258</v>
      </c>
      <c r="H32" s="76">
        <f t="shared" si="4"/>
        <v>-241</v>
      </c>
      <c r="I32" s="76">
        <f t="shared" si="4"/>
        <v>-234</v>
      </c>
      <c r="J32" s="76">
        <f t="shared" si="4"/>
        <v>-237</v>
      </c>
      <c r="K32" s="76">
        <f t="shared" si="4"/>
        <v>-247</v>
      </c>
      <c r="L32" s="63">
        <f t="shared" si="4"/>
        <v>-259</v>
      </c>
      <c r="M32" s="76">
        <f t="shared" si="4"/>
        <v>-274</v>
      </c>
      <c r="N32" s="76">
        <f t="shared" si="4"/>
        <v>-284</v>
      </c>
      <c r="O32" s="76">
        <f t="shared" si="4"/>
        <v>-264</v>
      </c>
      <c r="P32" s="76">
        <f t="shared" si="4"/>
        <v>-270</v>
      </c>
      <c r="Q32" s="76">
        <f t="shared" si="4"/>
        <v>-286</v>
      </c>
      <c r="R32" s="76">
        <f t="shared" si="4"/>
        <v>-284</v>
      </c>
      <c r="S32" s="76">
        <f t="shared" si="4"/>
        <v>-290</v>
      </c>
      <c r="T32" s="76">
        <f t="shared" si="4"/>
        <v>-285</v>
      </c>
      <c r="U32" s="76">
        <f t="shared" si="4"/>
        <v>-291</v>
      </c>
      <c r="V32" s="76">
        <f t="shared" si="4"/>
        <v>-296</v>
      </c>
      <c r="W32" s="76">
        <f t="shared" si="4"/>
        <v>-293</v>
      </c>
      <c r="X32" s="76">
        <f t="shared" si="4"/>
        <v>-289</v>
      </c>
      <c r="Y32" s="76">
        <f t="shared" si="4"/>
        <v>-296</v>
      </c>
      <c r="Z32" s="76">
        <f t="shared" si="4"/>
        <v>-300</v>
      </c>
      <c r="AA32" s="63">
        <f t="shared" si="4"/>
        <v>-289</v>
      </c>
    </row>
    <row r="33" spans="1:27" ht="12.75" customHeight="1" x14ac:dyDescent="0.3">
      <c r="A33" s="25"/>
      <c r="B33" s="25"/>
      <c r="C33" s="13" t="s">
        <v>53</v>
      </c>
      <c r="D33" s="13" t="s">
        <v>53</v>
      </c>
      <c r="E33" s="13" t="s">
        <v>53</v>
      </c>
      <c r="F33" s="13" t="s">
        <v>53</v>
      </c>
      <c r="G33" s="13" t="s">
        <v>53</v>
      </c>
      <c r="H33" s="13" t="s">
        <v>53</v>
      </c>
      <c r="I33" s="13" t="s">
        <v>53</v>
      </c>
      <c r="J33" s="13" t="s">
        <v>53</v>
      </c>
      <c r="K33" s="13" t="s">
        <v>53</v>
      </c>
      <c r="L33" s="62" t="s">
        <v>53</v>
      </c>
      <c r="M33" s="13" t="s">
        <v>53</v>
      </c>
      <c r="N33" s="13" t="s">
        <v>53</v>
      </c>
      <c r="O33" s="13" t="s">
        <v>53</v>
      </c>
      <c r="P33" s="13" t="s">
        <v>53</v>
      </c>
      <c r="Q33" s="13" t="s">
        <v>53</v>
      </c>
      <c r="R33" s="13" t="s">
        <v>53</v>
      </c>
      <c r="S33" s="13" t="s">
        <v>53</v>
      </c>
      <c r="T33" s="13" t="s">
        <v>53</v>
      </c>
      <c r="U33" s="13" t="s">
        <v>53</v>
      </c>
      <c r="V33" s="13" t="s">
        <v>53</v>
      </c>
      <c r="W33" s="13" t="s">
        <v>53</v>
      </c>
      <c r="X33" s="13" t="s">
        <v>53</v>
      </c>
      <c r="Y33" s="13" t="s">
        <v>53</v>
      </c>
      <c r="Z33" s="13" t="s">
        <v>53</v>
      </c>
      <c r="AA33" s="74" t="s">
        <v>53</v>
      </c>
    </row>
    <row r="34" spans="1:27" ht="12.75" customHeight="1" x14ac:dyDescent="0.3">
      <c r="A34" s="81" t="s">
        <v>64</v>
      </c>
      <c r="B34" s="81"/>
      <c r="C34" s="76">
        <v>64201</v>
      </c>
      <c r="D34" s="76">
        <v>64007</v>
      </c>
      <c r="E34" s="76">
        <v>63795</v>
      </c>
      <c r="F34" s="76">
        <v>63555</v>
      </c>
      <c r="G34" s="76">
        <v>63297</v>
      </c>
      <c r="H34" s="76">
        <v>63056</v>
      </c>
      <c r="I34" s="76">
        <v>62822</v>
      </c>
      <c r="J34" s="76">
        <v>62585</v>
      </c>
      <c r="K34" s="76">
        <v>62338</v>
      </c>
      <c r="L34" s="63">
        <v>62079</v>
      </c>
      <c r="M34" s="76">
        <v>61805</v>
      </c>
      <c r="N34" s="76">
        <v>61521</v>
      </c>
      <c r="O34" s="76">
        <v>61257</v>
      </c>
      <c r="P34" s="76">
        <v>60987</v>
      </c>
      <c r="Q34" s="76">
        <v>60701</v>
      </c>
      <c r="R34" s="76">
        <v>60417</v>
      </c>
      <c r="S34" s="76">
        <v>60127</v>
      </c>
      <c r="T34" s="76">
        <v>59842</v>
      </c>
      <c r="U34" s="76">
        <v>59551</v>
      </c>
      <c r="V34" s="76">
        <v>59255</v>
      </c>
      <c r="W34" s="76">
        <v>58962</v>
      </c>
      <c r="X34" s="76">
        <v>58673</v>
      </c>
      <c r="Y34" s="76">
        <v>58377</v>
      </c>
      <c r="Z34" s="76">
        <v>58077</v>
      </c>
      <c r="AA34" s="63">
        <v>57788</v>
      </c>
    </row>
    <row r="35" spans="1:27" ht="12.75" customHeight="1" x14ac:dyDescent="0.3">
      <c r="A35" s="6"/>
      <c r="B35" s="6"/>
      <c r="C35" s="76"/>
      <c r="D35" s="76"/>
      <c r="E35" s="76"/>
      <c r="F35" s="76"/>
      <c r="G35" s="76"/>
      <c r="H35" s="76"/>
      <c r="I35" s="76"/>
      <c r="J35" s="76"/>
      <c r="K35" s="76"/>
      <c r="L35" s="63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3"/>
    </row>
    <row r="36" spans="1:27" ht="12.75" customHeight="1" x14ac:dyDescent="0.3">
      <c r="A36" s="16" t="s">
        <v>85</v>
      </c>
      <c r="B36" s="23"/>
      <c r="C36" s="38">
        <f t="shared" ref="C36:AA36" si="5">(C34-C10)/C10</f>
        <v>-3.0745819034457057E-3</v>
      </c>
      <c r="D36" s="38">
        <f t="shared" si="5"/>
        <v>-3.0217597856731205E-3</v>
      </c>
      <c r="E36" s="38">
        <f t="shared" si="5"/>
        <v>-3.3121377349352413E-3</v>
      </c>
      <c r="F36" s="38">
        <f t="shared" si="5"/>
        <v>-3.7620503174229957E-3</v>
      </c>
      <c r="G36" s="38">
        <f t="shared" si="5"/>
        <v>-4.0594760443710175E-3</v>
      </c>
      <c r="H36" s="38">
        <f t="shared" si="5"/>
        <v>-3.8074474303679481E-3</v>
      </c>
      <c r="I36" s="38">
        <f t="shared" si="5"/>
        <v>-3.7109870591220504E-3</v>
      </c>
      <c r="J36" s="38">
        <f t="shared" si="5"/>
        <v>-3.7725637515520043E-3</v>
      </c>
      <c r="K36" s="38">
        <f t="shared" si="5"/>
        <v>-3.9466325796916196E-3</v>
      </c>
      <c r="L36" s="39">
        <f t="shared" si="5"/>
        <v>-4.1547691616670409E-3</v>
      </c>
      <c r="M36" s="38">
        <f t="shared" si="5"/>
        <v>-4.4137308912836869E-3</v>
      </c>
      <c r="N36" s="38">
        <f t="shared" si="5"/>
        <v>-4.5950974840223285E-3</v>
      </c>
      <c r="O36" s="38">
        <f t="shared" si="5"/>
        <v>-4.291217633003365E-3</v>
      </c>
      <c r="P36" s="38">
        <f t="shared" si="5"/>
        <v>-4.4076595327880892E-3</v>
      </c>
      <c r="Q36" s="38">
        <f t="shared" si="5"/>
        <v>-4.689523996917376E-3</v>
      </c>
      <c r="R36" s="38">
        <f t="shared" si="5"/>
        <v>-4.6786708620945288E-3</v>
      </c>
      <c r="S36" s="38">
        <f t="shared" si="5"/>
        <v>-4.7999735173874904E-3</v>
      </c>
      <c r="T36" s="38">
        <f t="shared" si="5"/>
        <v>-4.7399670697024629E-3</v>
      </c>
      <c r="U36" s="38">
        <f t="shared" si="5"/>
        <v>-4.862805387520471E-3</v>
      </c>
      <c r="V36" s="38">
        <f t="shared" si="5"/>
        <v>-4.9705294621416934E-3</v>
      </c>
      <c r="W36" s="38">
        <f t="shared" si="5"/>
        <v>-4.9447304024976798E-3</v>
      </c>
      <c r="X36" s="38">
        <f t="shared" si="5"/>
        <v>-4.9014619585495741E-3</v>
      </c>
      <c r="Y36" s="38">
        <f t="shared" si="5"/>
        <v>-5.0449099244967875E-3</v>
      </c>
      <c r="Z36" s="38">
        <f t="shared" si="5"/>
        <v>-5.139010226630351E-3</v>
      </c>
      <c r="AA36" s="39">
        <f t="shared" si="5"/>
        <v>-4.9761523494670865E-3</v>
      </c>
    </row>
    <row r="37" spans="1:27" ht="15.75" customHeight="1" x14ac:dyDescent="0.3">
      <c r="A37" s="2" t="s">
        <v>86</v>
      </c>
      <c r="B37" s="24"/>
      <c r="C37" s="75">
        <f t="shared" ref="C37:AA37" si="6">(C34-$C10)/$C10</f>
        <v>-3.0745819034457057E-3</v>
      </c>
      <c r="D37" s="75">
        <f t="shared" si="6"/>
        <v>-6.0870510411652357E-3</v>
      </c>
      <c r="E37" s="75">
        <f t="shared" si="6"/>
        <v>-9.379027624652557E-3</v>
      </c>
      <c r="F37" s="75">
        <f t="shared" si="6"/>
        <v>-1.3105793568223108E-2</v>
      </c>
      <c r="G37" s="75">
        <f t="shared" si="6"/>
        <v>-1.7112066957561452E-2</v>
      </c>
      <c r="H37" s="75">
        <f t="shared" si="6"/>
        <v>-2.0854361092563549E-2</v>
      </c>
      <c r="I37" s="75">
        <f t="shared" si="6"/>
        <v>-2.4487957887544837E-2</v>
      </c>
      <c r="J37" s="75">
        <f t="shared" si="6"/>
        <v>-2.8168139256820757E-2</v>
      </c>
      <c r="K37" s="75">
        <f t="shared" si="6"/>
        <v>-3.2003602540412117E-2</v>
      </c>
      <c r="L37" s="77">
        <f t="shared" si="6"/>
        <v>-3.6025404121182006E-2</v>
      </c>
      <c r="M37" s="75">
        <f t="shared" si="6"/>
        <v>-4.0280128573425056E-2</v>
      </c>
      <c r="N37" s="75">
        <f t="shared" si="6"/>
        <v>-4.4690134939983542E-2</v>
      </c>
      <c r="O37" s="75">
        <f t="shared" si="6"/>
        <v>-4.8789577477911149E-2</v>
      </c>
      <c r="P37" s="75">
        <f t="shared" si="6"/>
        <v>-5.2982189164428019E-2</v>
      </c>
      <c r="Q37" s="75">
        <f t="shared" si="6"/>
        <v>-5.7423251913849595E-2</v>
      </c>
      <c r="R37" s="75">
        <f t="shared" si="6"/>
        <v>-6.1833258280408081E-2</v>
      </c>
      <c r="S37" s="75">
        <f t="shared" si="6"/>
        <v>-6.633643379555583E-2</v>
      </c>
      <c r="T37" s="75">
        <f t="shared" si="6"/>
        <v>-7.0761968353545868E-2</v>
      </c>
      <c r="U37" s="75">
        <f t="shared" si="6"/>
        <v>-7.5280672060125162E-2</v>
      </c>
      <c r="V37" s="75">
        <f t="shared" si="6"/>
        <v>-7.9877016723862174E-2</v>
      </c>
      <c r="W37" s="75">
        <f t="shared" si="6"/>
        <v>-8.4426776813304558E-2</v>
      </c>
      <c r="X37" s="75">
        <f t="shared" si="6"/>
        <v>-8.8914424137020762E-2</v>
      </c>
      <c r="Y37" s="75">
        <f t="shared" si="6"/>
        <v>-9.3510768800757774E-2</v>
      </c>
      <c r="Z37" s="75">
        <f t="shared" si="6"/>
        <v>-9.8169226230220966E-2</v>
      </c>
      <c r="AA37" s="77">
        <f t="shared" si="6"/>
        <v>-0.10265687355393717</v>
      </c>
    </row>
    <row r="38" spans="1:27" ht="12.75" customHeight="1" x14ac:dyDescent="0.3">
      <c r="A38" s="16"/>
      <c r="B38" s="16"/>
      <c r="C38" s="3"/>
      <c r="D38" s="17"/>
      <c r="E38" s="16"/>
      <c r="F38" s="16"/>
      <c r="G38" s="16"/>
      <c r="H38" s="16"/>
      <c r="I38" s="16"/>
      <c r="J38" s="16"/>
      <c r="K38" s="16"/>
      <c r="L38" s="40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0"/>
    </row>
    <row r="39" spans="1:27" ht="12.75" customHeight="1" x14ac:dyDescent="0.3">
      <c r="A39" s="16"/>
      <c r="B39" s="16"/>
      <c r="C39" s="3"/>
      <c r="D39" s="17"/>
      <c r="E39" s="16"/>
      <c r="F39" s="16"/>
      <c r="G39" s="16"/>
      <c r="H39" s="16"/>
      <c r="I39" s="16"/>
      <c r="J39" s="16"/>
      <c r="K39" s="16"/>
      <c r="L39" s="78" t="s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78" t="s">
        <v>1</v>
      </c>
    </row>
    <row r="40" spans="1:27" ht="13.5" customHeight="1" x14ac:dyDescent="0.3">
      <c r="A40" s="80" t="s">
        <v>94</v>
      </c>
      <c r="B40" s="80"/>
      <c r="C40" s="80"/>
      <c r="D40" s="8"/>
      <c r="E40" s="2"/>
      <c r="F40" s="2"/>
      <c r="G40" s="2"/>
      <c r="H40" s="2"/>
      <c r="I40" s="2"/>
      <c r="J40" s="2"/>
      <c r="K40" s="2"/>
      <c r="L40" s="7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9"/>
    </row>
    <row r="41" spans="1:27" ht="13.5" customHeight="1" x14ac:dyDescent="0.3">
      <c r="A41" s="16"/>
      <c r="B41" s="16"/>
      <c r="C41" s="58" t="s">
        <v>2</v>
      </c>
      <c r="D41" s="58" t="s">
        <v>3</v>
      </c>
      <c r="E41" s="58" t="s">
        <v>4</v>
      </c>
      <c r="F41" s="58" t="s">
        <v>5</v>
      </c>
      <c r="G41" s="58" t="s">
        <v>6</v>
      </c>
      <c r="H41" s="58" t="s">
        <v>7</v>
      </c>
      <c r="I41" s="58" t="s">
        <v>8</v>
      </c>
      <c r="J41" s="58" t="s">
        <v>9</v>
      </c>
      <c r="K41" s="58" t="s">
        <v>10</v>
      </c>
      <c r="L41" s="61" t="s">
        <v>11</v>
      </c>
      <c r="M41" s="58" t="s">
        <v>12</v>
      </c>
      <c r="N41" s="58" t="s">
        <v>13</v>
      </c>
      <c r="O41" s="58" t="s">
        <v>14</v>
      </c>
      <c r="P41" s="58" t="s">
        <v>15</v>
      </c>
      <c r="Q41" s="58" t="s">
        <v>16</v>
      </c>
      <c r="R41" s="58" t="s">
        <v>17</v>
      </c>
      <c r="S41" s="58" t="s">
        <v>18</v>
      </c>
      <c r="T41" s="58" t="s">
        <v>19</v>
      </c>
      <c r="U41" s="58" t="s">
        <v>20</v>
      </c>
      <c r="V41" s="58" t="s">
        <v>21</v>
      </c>
      <c r="W41" s="58" t="s">
        <v>22</v>
      </c>
      <c r="X41" s="58" t="s">
        <v>23</v>
      </c>
      <c r="Y41" s="58" t="s">
        <v>24</v>
      </c>
      <c r="Z41" s="58" t="s">
        <v>25</v>
      </c>
      <c r="AA41" s="61" t="s">
        <v>26</v>
      </c>
    </row>
    <row r="42" spans="1:27" ht="13.5" customHeight="1" x14ac:dyDescent="0.3">
      <c r="A42" s="16"/>
      <c r="B42" s="16"/>
      <c r="C42" s="58" t="s">
        <v>28</v>
      </c>
      <c r="D42" s="58" t="s">
        <v>29</v>
      </c>
      <c r="E42" s="58" t="s">
        <v>30</v>
      </c>
      <c r="F42" s="58" t="s">
        <v>31</v>
      </c>
      <c r="G42" s="58" t="s">
        <v>32</v>
      </c>
      <c r="H42" s="58" t="s">
        <v>33</v>
      </c>
      <c r="I42" s="58" t="s">
        <v>34</v>
      </c>
      <c r="J42" s="58" t="s">
        <v>35</v>
      </c>
      <c r="K42" s="58" t="s">
        <v>36</v>
      </c>
      <c r="L42" s="61" t="s">
        <v>37</v>
      </c>
      <c r="M42" s="58" t="s">
        <v>38</v>
      </c>
      <c r="N42" s="58" t="s">
        <v>39</v>
      </c>
      <c r="O42" s="58" t="s">
        <v>40</v>
      </c>
      <c r="P42" s="58" t="s">
        <v>41</v>
      </c>
      <c r="Q42" s="58" t="s">
        <v>42</v>
      </c>
      <c r="R42" s="58" t="s">
        <v>43</v>
      </c>
      <c r="S42" s="58" t="s">
        <v>44</v>
      </c>
      <c r="T42" s="58" t="s">
        <v>45</v>
      </c>
      <c r="U42" s="58" t="s">
        <v>46</v>
      </c>
      <c r="V42" s="58" t="s">
        <v>47</v>
      </c>
      <c r="W42" s="58" t="s">
        <v>48</v>
      </c>
      <c r="X42" s="58" t="s">
        <v>49</v>
      </c>
      <c r="Y42" s="58" t="s">
        <v>50</v>
      </c>
      <c r="Z42" s="58" t="s">
        <v>51</v>
      </c>
      <c r="AA42" s="61" t="s">
        <v>52</v>
      </c>
    </row>
    <row r="43" spans="1:27" ht="12.75" customHeight="1" x14ac:dyDescent="0.3">
      <c r="A43" s="81"/>
      <c r="B43" s="81"/>
      <c r="C43" s="13" t="s">
        <v>53</v>
      </c>
      <c r="D43" s="13" t="s">
        <v>53</v>
      </c>
      <c r="E43" s="13" t="s">
        <v>53</v>
      </c>
      <c r="F43" s="13" t="s">
        <v>53</v>
      </c>
      <c r="G43" s="13" t="s">
        <v>53</v>
      </c>
      <c r="H43" s="13" t="s">
        <v>53</v>
      </c>
      <c r="I43" s="13" t="s">
        <v>53</v>
      </c>
      <c r="J43" s="13" t="s">
        <v>53</v>
      </c>
      <c r="K43" s="13" t="s">
        <v>53</v>
      </c>
      <c r="L43" s="62" t="s">
        <v>53</v>
      </c>
      <c r="M43" s="13" t="s">
        <v>53</v>
      </c>
      <c r="N43" s="13" t="s">
        <v>53</v>
      </c>
      <c r="O43" s="13" t="s">
        <v>53</v>
      </c>
      <c r="P43" s="13" t="s">
        <v>53</v>
      </c>
      <c r="Q43" s="13" t="s">
        <v>53</v>
      </c>
      <c r="R43" s="13" t="s">
        <v>53</v>
      </c>
      <c r="S43" s="13" t="s">
        <v>53</v>
      </c>
      <c r="T43" s="13" t="s">
        <v>53</v>
      </c>
      <c r="U43" s="13" t="s">
        <v>53</v>
      </c>
      <c r="V43" s="13" t="s">
        <v>53</v>
      </c>
      <c r="W43" s="13" t="s">
        <v>53</v>
      </c>
      <c r="X43" s="13" t="s">
        <v>53</v>
      </c>
      <c r="Y43" s="13" t="s">
        <v>53</v>
      </c>
      <c r="Z43" s="13" t="s">
        <v>53</v>
      </c>
      <c r="AA43" s="62" t="s">
        <v>53</v>
      </c>
    </row>
    <row r="44" spans="1:27" ht="0" hidden="1" customHeight="1" x14ac:dyDescent="0.3">
      <c r="A44" s="81" t="s">
        <v>65</v>
      </c>
      <c r="B44" s="81"/>
      <c r="C44" s="13"/>
      <c r="D44" s="13"/>
      <c r="E44" s="13"/>
      <c r="F44" s="13"/>
      <c r="G44" s="13"/>
      <c r="H44" s="13"/>
      <c r="I44" s="13"/>
      <c r="J44" s="13"/>
      <c r="K44" s="13"/>
      <c r="L44" s="62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62"/>
    </row>
    <row r="45" spans="1:27" ht="0" hidden="1" customHeight="1" x14ac:dyDescent="0.3">
      <c r="A45" s="6"/>
      <c r="B45" s="6"/>
      <c r="C45" s="13"/>
      <c r="D45" s="13"/>
      <c r="E45" s="13"/>
      <c r="F45" s="13"/>
      <c r="G45" s="13"/>
      <c r="H45" s="13"/>
      <c r="I45" s="13"/>
      <c r="J45" s="13"/>
      <c r="K45" s="13"/>
      <c r="L45" s="62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2"/>
    </row>
    <row r="46" spans="1:27" ht="12.75" customHeight="1" x14ac:dyDescent="0.3">
      <c r="A46" s="6" t="s">
        <v>87</v>
      </c>
      <c r="B46" s="25"/>
      <c r="C46" s="11"/>
      <c r="D46" s="11"/>
      <c r="E46" s="11"/>
      <c r="F46" s="11"/>
      <c r="G46" s="11"/>
      <c r="H46" s="11"/>
      <c r="I46" s="11"/>
      <c r="J46" s="11"/>
      <c r="K46" s="11"/>
      <c r="L46" s="6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64"/>
    </row>
    <row r="47" spans="1:27" ht="12.75" customHeight="1" x14ac:dyDescent="0.3">
      <c r="A47" s="6" t="s">
        <v>88</v>
      </c>
      <c r="B47" s="25"/>
      <c r="C47" s="11">
        <v>76.859361017279795</v>
      </c>
      <c r="D47" s="11">
        <v>76.921238069671105</v>
      </c>
      <c r="E47" s="11">
        <v>76.881186465605694</v>
      </c>
      <c r="F47" s="11">
        <v>76.966785186409297</v>
      </c>
      <c r="G47" s="11">
        <v>77.183913927554499</v>
      </c>
      <c r="H47" s="11">
        <v>77.464824200619802</v>
      </c>
      <c r="I47" s="11">
        <v>77.748735407000893</v>
      </c>
      <c r="J47" s="11">
        <v>77.768523799321102</v>
      </c>
      <c r="K47" s="11">
        <v>78.017236569746103</v>
      </c>
      <c r="L47" s="64">
        <v>77.870952281453796</v>
      </c>
      <c r="M47" s="11">
        <v>78.093589864397401</v>
      </c>
      <c r="N47" s="11">
        <v>78.0044579246251</v>
      </c>
      <c r="O47" s="11">
        <v>78.177285153642003</v>
      </c>
      <c r="P47" s="11">
        <v>78.483128182899904</v>
      </c>
      <c r="Q47" s="11">
        <v>78.607662272077405</v>
      </c>
      <c r="R47" s="11">
        <v>78.683109579968601</v>
      </c>
      <c r="S47" s="11">
        <v>78.787048490117698</v>
      </c>
      <c r="T47" s="11">
        <v>78.995634096375895</v>
      </c>
      <c r="U47" s="11">
        <v>79.074342105417799</v>
      </c>
      <c r="V47" s="11">
        <v>79.109275768413497</v>
      </c>
      <c r="W47" s="11">
        <v>79.171100223615298</v>
      </c>
      <c r="X47" s="11">
        <v>79.291553330546904</v>
      </c>
      <c r="Y47" s="11">
        <v>79.457394947634</v>
      </c>
      <c r="Z47" s="11">
        <v>79.499035740241496</v>
      </c>
      <c r="AA47" s="64">
        <v>79.741882774972595</v>
      </c>
    </row>
    <row r="48" spans="1:27" ht="0" hidden="1" customHeight="1" x14ac:dyDescent="0.3">
      <c r="A48" s="6"/>
      <c r="B48" s="25"/>
      <c r="C48" s="11"/>
      <c r="D48" s="11"/>
      <c r="E48" s="11"/>
      <c r="F48" s="11"/>
      <c r="G48" s="11"/>
      <c r="H48" s="11"/>
      <c r="I48" s="11"/>
      <c r="J48" s="11"/>
      <c r="K48" s="11"/>
      <c r="L48" s="64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64"/>
    </row>
    <row r="49" spans="1:27" ht="13.5" customHeight="1" x14ac:dyDescent="0.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65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65"/>
    </row>
    <row r="50" spans="1:27" ht="12.75" customHeight="1" x14ac:dyDescent="0.3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66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66"/>
    </row>
    <row r="51" spans="1:27" ht="12.75" customHeight="1" x14ac:dyDescent="0.3">
      <c r="A51" s="6"/>
      <c r="B51" s="25"/>
      <c r="C51" s="19"/>
      <c r="D51" s="19"/>
      <c r="E51" s="19"/>
      <c r="F51" s="19"/>
      <c r="G51" s="19"/>
      <c r="H51" s="19"/>
      <c r="I51" s="19"/>
      <c r="J51" s="19"/>
      <c r="K51" s="19"/>
      <c r="L51" s="78" t="s">
        <v>0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78" t="s">
        <v>1</v>
      </c>
    </row>
    <row r="52" spans="1:27" ht="13.5" customHeight="1" x14ac:dyDescent="0.3">
      <c r="A52" s="5" t="s">
        <v>95</v>
      </c>
      <c r="B52" s="21"/>
      <c r="C52" s="82"/>
      <c r="D52" s="82"/>
      <c r="E52" s="82"/>
      <c r="F52" s="82"/>
      <c r="G52" s="82"/>
      <c r="H52" s="82"/>
      <c r="I52" s="21"/>
      <c r="J52" s="21"/>
      <c r="K52" s="21"/>
      <c r="L52" s="79"/>
      <c r="M52" s="21"/>
      <c r="N52" s="7"/>
      <c r="O52" s="21"/>
      <c r="P52" s="21"/>
      <c r="Q52" s="21"/>
      <c r="R52" s="21"/>
      <c r="S52" s="21"/>
      <c r="T52" s="21"/>
      <c r="U52" s="21"/>
      <c r="V52" s="21"/>
      <c r="W52" s="21"/>
      <c r="X52" s="7"/>
      <c r="Y52" s="21"/>
      <c r="Z52" s="21"/>
      <c r="AA52" s="79"/>
    </row>
    <row r="53" spans="1:27" ht="12.75" customHeight="1" x14ac:dyDescent="0.3">
      <c r="A53" s="25"/>
      <c r="B53" s="25"/>
      <c r="C53" s="28"/>
      <c r="D53" s="28"/>
      <c r="E53" s="28"/>
      <c r="F53" s="28"/>
      <c r="G53" s="28"/>
      <c r="H53" s="28"/>
      <c r="I53" s="25"/>
      <c r="J53" s="25"/>
      <c r="K53" s="25"/>
      <c r="L53" s="67"/>
      <c r="M53" s="25"/>
      <c r="N53" s="28"/>
      <c r="O53" s="25"/>
      <c r="P53" s="25"/>
      <c r="Q53" s="25"/>
      <c r="R53" s="25"/>
      <c r="S53" s="25"/>
      <c r="T53" s="25"/>
      <c r="U53" s="25"/>
      <c r="V53" s="25"/>
      <c r="W53" s="25"/>
      <c r="X53" s="28"/>
      <c r="Y53" s="25"/>
      <c r="Z53" s="25"/>
      <c r="AA53" s="67"/>
    </row>
    <row r="54" spans="1:27" ht="12.75" customHeight="1" x14ac:dyDescent="0.3">
      <c r="A54" s="12" t="s">
        <v>66</v>
      </c>
      <c r="B54" s="58" t="s">
        <v>2</v>
      </c>
      <c r="C54" s="58" t="s">
        <v>3</v>
      </c>
      <c r="D54" s="58" t="s">
        <v>4</v>
      </c>
      <c r="E54" s="58" t="s">
        <v>5</v>
      </c>
      <c r="F54" s="58" t="s">
        <v>6</v>
      </c>
      <c r="G54" s="58" t="s">
        <v>7</v>
      </c>
      <c r="H54" s="58" t="s">
        <v>8</v>
      </c>
      <c r="I54" s="58" t="s">
        <v>9</v>
      </c>
      <c r="J54" s="58" t="s">
        <v>10</v>
      </c>
      <c r="K54" s="58" t="s">
        <v>11</v>
      </c>
      <c r="L54" s="61" t="s">
        <v>12</v>
      </c>
      <c r="M54" s="58" t="s">
        <v>13</v>
      </c>
      <c r="N54" s="58" t="s">
        <v>14</v>
      </c>
      <c r="O54" s="58" t="s">
        <v>15</v>
      </c>
      <c r="P54" s="58" t="s">
        <v>16</v>
      </c>
      <c r="Q54" s="58" t="s">
        <v>17</v>
      </c>
      <c r="R54" s="58" t="s">
        <v>18</v>
      </c>
      <c r="S54" s="58" t="s">
        <v>19</v>
      </c>
      <c r="T54" s="58" t="s">
        <v>20</v>
      </c>
      <c r="U54" s="58" t="s">
        <v>21</v>
      </c>
      <c r="V54" s="58" t="s">
        <v>22</v>
      </c>
      <c r="W54" s="58" t="s">
        <v>23</v>
      </c>
      <c r="X54" s="58" t="s">
        <v>24</v>
      </c>
      <c r="Y54" s="58" t="s">
        <v>25</v>
      </c>
      <c r="Z54" s="58" t="s">
        <v>26</v>
      </c>
      <c r="AA54" s="61" t="s">
        <v>27</v>
      </c>
    </row>
    <row r="55" spans="1:27" ht="12.75" customHeight="1" x14ac:dyDescent="0.3">
      <c r="A55" s="13" t="s">
        <v>53</v>
      </c>
      <c r="B55" s="13" t="s">
        <v>53</v>
      </c>
      <c r="C55" s="13" t="s">
        <v>53</v>
      </c>
      <c r="D55" s="13" t="s">
        <v>53</v>
      </c>
      <c r="E55" s="13" t="s">
        <v>53</v>
      </c>
      <c r="F55" s="13" t="s">
        <v>53</v>
      </c>
      <c r="G55" s="13" t="s">
        <v>53</v>
      </c>
      <c r="H55" s="13" t="s">
        <v>53</v>
      </c>
      <c r="I55" s="13" t="s">
        <v>53</v>
      </c>
      <c r="J55" s="13" t="s">
        <v>53</v>
      </c>
      <c r="K55" s="13" t="s">
        <v>53</v>
      </c>
      <c r="L55" s="62" t="s">
        <v>53</v>
      </c>
      <c r="M55" s="13" t="s">
        <v>53</v>
      </c>
      <c r="N55" s="13" t="s">
        <v>53</v>
      </c>
      <c r="O55" s="13" t="s">
        <v>53</v>
      </c>
      <c r="P55" s="13" t="s">
        <v>53</v>
      </c>
      <c r="Q55" s="13" t="s">
        <v>53</v>
      </c>
      <c r="R55" s="13" t="s">
        <v>53</v>
      </c>
      <c r="S55" s="13" t="s">
        <v>53</v>
      </c>
      <c r="T55" s="13" t="s">
        <v>53</v>
      </c>
      <c r="U55" s="13" t="s">
        <v>53</v>
      </c>
      <c r="V55" s="13" t="s">
        <v>53</v>
      </c>
      <c r="W55" s="13" t="s">
        <v>53</v>
      </c>
      <c r="X55" s="13" t="s">
        <v>53</v>
      </c>
      <c r="Y55" s="13" t="s">
        <v>53</v>
      </c>
      <c r="Z55" s="13" t="s">
        <v>53</v>
      </c>
      <c r="AA55" s="74" t="s">
        <v>53</v>
      </c>
    </row>
    <row r="56" spans="1:27" ht="12.75" customHeight="1" x14ac:dyDescent="0.3">
      <c r="A56" s="51" t="s">
        <v>90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6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62"/>
    </row>
    <row r="57" spans="1:27" ht="12.75" customHeight="1" x14ac:dyDescent="0.3">
      <c r="A57" s="13" t="s">
        <v>67</v>
      </c>
      <c r="B57" s="76">
        <v>10907</v>
      </c>
      <c r="C57" s="76">
        <v>10834</v>
      </c>
      <c r="D57" s="76">
        <v>10717</v>
      </c>
      <c r="E57" s="76">
        <v>10584</v>
      </c>
      <c r="F57" s="76">
        <v>10438</v>
      </c>
      <c r="G57" s="76">
        <v>10314</v>
      </c>
      <c r="H57" s="76">
        <v>10147</v>
      </c>
      <c r="I57" s="76">
        <v>10068</v>
      </c>
      <c r="J57" s="76">
        <v>9930</v>
      </c>
      <c r="K57" s="76">
        <v>9799</v>
      </c>
      <c r="L57" s="63">
        <v>9739</v>
      </c>
      <c r="M57" s="76">
        <v>9675</v>
      </c>
      <c r="N57" s="76">
        <v>9589</v>
      </c>
      <c r="O57" s="76">
        <v>9487</v>
      </c>
      <c r="P57" s="76">
        <v>9458</v>
      </c>
      <c r="Q57" s="76">
        <v>9393</v>
      </c>
      <c r="R57" s="76">
        <v>9365</v>
      </c>
      <c r="S57" s="76">
        <v>9325</v>
      </c>
      <c r="T57" s="76">
        <v>9282</v>
      </c>
      <c r="U57" s="76">
        <v>9240</v>
      </c>
      <c r="V57" s="76">
        <v>9196</v>
      </c>
      <c r="W57" s="76">
        <v>9153</v>
      </c>
      <c r="X57" s="76">
        <v>9107</v>
      </c>
      <c r="Y57" s="76">
        <v>9063</v>
      </c>
      <c r="Z57" s="76">
        <v>9017</v>
      </c>
      <c r="AA57" s="63">
        <v>8969</v>
      </c>
    </row>
    <row r="58" spans="1:27" ht="12.75" customHeight="1" x14ac:dyDescent="0.3">
      <c r="A58" s="13" t="s">
        <v>68</v>
      </c>
      <c r="B58" s="76">
        <v>11584</v>
      </c>
      <c r="C58" s="76">
        <v>11445</v>
      </c>
      <c r="D58" s="76">
        <v>11447</v>
      </c>
      <c r="E58" s="76">
        <v>11327</v>
      </c>
      <c r="F58" s="76">
        <v>11262</v>
      </c>
      <c r="G58" s="76">
        <v>11137</v>
      </c>
      <c r="H58" s="76">
        <v>11036</v>
      </c>
      <c r="I58" s="76">
        <v>10865</v>
      </c>
      <c r="J58" s="76">
        <v>10800</v>
      </c>
      <c r="K58" s="76">
        <v>10680</v>
      </c>
      <c r="L58" s="63">
        <v>10525</v>
      </c>
      <c r="M58" s="76">
        <v>10424</v>
      </c>
      <c r="N58" s="76">
        <v>10384</v>
      </c>
      <c r="O58" s="76">
        <v>10349</v>
      </c>
      <c r="P58" s="76">
        <v>10283</v>
      </c>
      <c r="Q58" s="76">
        <v>10235</v>
      </c>
      <c r="R58" s="76">
        <v>10157</v>
      </c>
      <c r="S58" s="76">
        <v>10048</v>
      </c>
      <c r="T58" s="76">
        <v>9924</v>
      </c>
      <c r="U58" s="76">
        <v>9793</v>
      </c>
      <c r="V58" s="76">
        <v>9685</v>
      </c>
      <c r="W58" s="76">
        <v>9537</v>
      </c>
      <c r="X58" s="76">
        <v>9456</v>
      </c>
      <c r="Y58" s="76">
        <v>9330</v>
      </c>
      <c r="Z58" s="76">
        <v>9208</v>
      </c>
      <c r="AA58" s="63">
        <v>9144</v>
      </c>
    </row>
    <row r="59" spans="1:27" ht="12.75" customHeight="1" x14ac:dyDescent="0.3">
      <c r="A59" s="13" t="s">
        <v>69</v>
      </c>
      <c r="B59" s="76">
        <v>9715</v>
      </c>
      <c r="C59" s="76">
        <v>9615</v>
      </c>
      <c r="D59" s="76">
        <v>9562</v>
      </c>
      <c r="E59" s="76">
        <v>9630</v>
      </c>
      <c r="F59" s="76">
        <v>9740</v>
      </c>
      <c r="G59" s="76">
        <v>9848</v>
      </c>
      <c r="H59" s="76">
        <v>9926</v>
      </c>
      <c r="I59" s="76">
        <v>9958</v>
      </c>
      <c r="J59" s="76">
        <v>10001</v>
      </c>
      <c r="K59" s="76">
        <v>10051</v>
      </c>
      <c r="L59" s="63">
        <v>10114</v>
      </c>
      <c r="M59" s="76">
        <v>10122</v>
      </c>
      <c r="N59" s="76">
        <v>10095</v>
      </c>
      <c r="O59" s="76">
        <v>10075</v>
      </c>
      <c r="P59" s="76">
        <v>10006</v>
      </c>
      <c r="Q59" s="76">
        <v>9892</v>
      </c>
      <c r="R59" s="76">
        <v>9778</v>
      </c>
      <c r="S59" s="76">
        <v>9765</v>
      </c>
      <c r="T59" s="76">
        <v>9659</v>
      </c>
      <c r="U59" s="76">
        <v>9582</v>
      </c>
      <c r="V59" s="76">
        <v>9485</v>
      </c>
      <c r="W59" s="76">
        <v>9411</v>
      </c>
      <c r="X59" s="76">
        <v>9283</v>
      </c>
      <c r="Y59" s="76">
        <v>9235</v>
      </c>
      <c r="Z59" s="76">
        <v>9136</v>
      </c>
      <c r="AA59" s="63">
        <v>9014</v>
      </c>
    </row>
    <row r="60" spans="1:27" ht="12.75" customHeight="1" x14ac:dyDescent="0.3">
      <c r="A60" s="13" t="s">
        <v>70</v>
      </c>
      <c r="B60" s="76">
        <v>14255</v>
      </c>
      <c r="C60" s="76">
        <v>14038</v>
      </c>
      <c r="D60" s="76">
        <v>13727</v>
      </c>
      <c r="E60" s="76">
        <v>13451</v>
      </c>
      <c r="F60" s="76">
        <v>12992</v>
      </c>
      <c r="G60" s="76">
        <v>12629</v>
      </c>
      <c r="H60" s="76">
        <v>12239</v>
      </c>
      <c r="I60" s="76">
        <v>11950</v>
      </c>
      <c r="J60" s="76">
        <v>11666</v>
      </c>
      <c r="K60" s="76">
        <v>11404</v>
      </c>
      <c r="L60" s="63">
        <v>11104</v>
      </c>
      <c r="M60" s="76">
        <v>10789</v>
      </c>
      <c r="N60" s="76">
        <v>10579</v>
      </c>
      <c r="O60" s="76">
        <v>10368</v>
      </c>
      <c r="P60" s="76">
        <v>10221</v>
      </c>
      <c r="Q60" s="76">
        <v>10171</v>
      </c>
      <c r="R60" s="76">
        <v>10114</v>
      </c>
      <c r="S60" s="76">
        <v>10110</v>
      </c>
      <c r="T60" s="76">
        <v>10200</v>
      </c>
      <c r="U60" s="76">
        <v>10342</v>
      </c>
      <c r="V60" s="76">
        <v>10462</v>
      </c>
      <c r="W60" s="76">
        <v>10548</v>
      </c>
      <c r="X60" s="76">
        <v>10591</v>
      </c>
      <c r="Y60" s="76">
        <v>10640</v>
      </c>
      <c r="Z60" s="76">
        <v>10701</v>
      </c>
      <c r="AA60" s="63">
        <v>10770</v>
      </c>
    </row>
    <row r="61" spans="1:27" ht="12.75" customHeight="1" x14ac:dyDescent="0.3">
      <c r="A61" s="13" t="s">
        <v>71</v>
      </c>
      <c r="B61" s="76">
        <v>12575</v>
      </c>
      <c r="C61" s="76">
        <v>12710</v>
      </c>
      <c r="D61" s="76">
        <v>12838</v>
      </c>
      <c r="E61" s="76">
        <v>12941</v>
      </c>
      <c r="F61" s="76">
        <v>12957</v>
      </c>
      <c r="G61" s="76">
        <v>12923</v>
      </c>
      <c r="H61" s="76">
        <v>13079</v>
      </c>
      <c r="I61" s="76">
        <v>13195</v>
      </c>
      <c r="J61" s="76">
        <v>13262</v>
      </c>
      <c r="K61" s="76">
        <v>13358</v>
      </c>
      <c r="L61" s="63">
        <v>13447</v>
      </c>
      <c r="M61" s="76">
        <v>13577</v>
      </c>
      <c r="N61" s="76">
        <v>13560</v>
      </c>
      <c r="O61" s="76">
        <v>13526</v>
      </c>
      <c r="P61" s="76">
        <v>13447</v>
      </c>
      <c r="Q61" s="76">
        <v>13323</v>
      </c>
      <c r="R61" s="76">
        <v>13154</v>
      </c>
      <c r="S61" s="76">
        <v>12886</v>
      </c>
      <c r="T61" s="76">
        <v>12650</v>
      </c>
      <c r="U61" s="76">
        <v>12270</v>
      </c>
      <c r="V61" s="76">
        <v>11978</v>
      </c>
      <c r="W61" s="76">
        <v>11664</v>
      </c>
      <c r="X61" s="76">
        <v>11439</v>
      </c>
      <c r="Y61" s="76">
        <v>11218</v>
      </c>
      <c r="Z61" s="76">
        <v>11020</v>
      </c>
      <c r="AA61" s="63">
        <v>10793</v>
      </c>
    </row>
    <row r="62" spans="1:27" ht="12.75" customHeight="1" x14ac:dyDescent="0.3">
      <c r="A62" s="13" t="s">
        <v>72</v>
      </c>
      <c r="B62" s="76">
        <v>5363</v>
      </c>
      <c r="C62" s="76">
        <v>5559</v>
      </c>
      <c r="D62" s="76">
        <v>5716</v>
      </c>
      <c r="E62" s="76">
        <v>5862</v>
      </c>
      <c r="F62" s="76">
        <v>6166</v>
      </c>
      <c r="G62" s="76">
        <v>6446</v>
      </c>
      <c r="H62" s="76">
        <v>6629</v>
      </c>
      <c r="I62" s="76">
        <v>6786</v>
      </c>
      <c r="J62" s="76">
        <v>6926</v>
      </c>
      <c r="K62" s="76">
        <v>7046</v>
      </c>
      <c r="L62" s="63">
        <v>7150</v>
      </c>
      <c r="M62" s="76">
        <v>7218</v>
      </c>
      <c r="N62" s="76">
        <v>7314</v>
      </c>
      <c r="O62" s="76">
        <v>7452</v>
      </c>
      <c r="P62" s="76">
        <v>7572</v>
      </c>
      <c r="Q62" s="76">
        <v>7687</v>
      </c>
      <c r="R62" s="76">
        <v>7849</v>
      </c>
      <c r="S62" s="76">
        <v>7993</v>
      </c>
      <c r="T62" s="76">
        <v>8127</v>
      </c>
      <c r="U62" s="76">
        <v>8324</v>
      </c>
      <c r="V62" s="76">
        <v>8449</v>
      </c>
      <c r="W62" s="76">
        <v>8649</v>
      </c>
      <c r="X62" s="76">
        <v>8797</v>
      </c>
      <c r="Y62" s="76">
        <v>8891</v>
      </c>
      <c r="Z62" s="76">
        <v>8995</v>
      </c>
      <c r="AA62" s="63">
        <v>9098</v>
      </c>
    </row>
    <row r="63" spans="1:27" ht="12.75" customHeight="1" x14ac:dyDescent="0.3">
      <c r="A63" s="25"/>
      <c r="B63" s="13" t="s">
        <v>53</v>
      </c>
      <c r="C63" s="13" t="s">
        <v>53</v>
      </c>
      <c r="D63" s="13" t="s">
        <v>53</v>
      </c>
      <c r="E63" s="13" t="s">
        <v>53</v>
      </c>
      <c r="F63" s="13" t="s">
        <v>53</v>
      </c>
      <c r="G63" s="13" t="s">
        <v>53</v>
      </c>
      <c r="H63" s="13" t="s">
        <v>53</v>
      </c>
      <c r="I63" s="13" t="s">
        <v>53</v>
      </c>
      <c r="J63" s="13" t="s">
        <v>53</v>
      </c>
      <c r="K63" s="13" t="s">
        <v>53</v>
      </c>
      <c r="L63" s="62" t="s">
        <v>53</v>
      </c>
      <c r="M63" s="13" t="s">
        <v>53</v>
      </c>
      <c r="N63" s="13" t="s">
        <v>53</v>
      </c>
      <c r="O63" s="13" t="s">
        <v>53</v>
      </c>
      <c r="P63" s="13" t="s">
        <v>53</v>
      </c>
      <c r="Q63" s="13" t="s">
        <v>53</v>
      </c>
      <c r="R63" s="13" t="s">
        <v>53</v>
      </c>
      <c r="S63" s="13" t="s">
        <v>53</v>
      </c>
      <c r="T63" s="13" t="s">
        <v>53</v>
      </c>
      <c r="U63" s="13" t="s">
        <v>53</v>
      </c>
      <c r="V63" s="13" t="s">
        <v>53</v>
      </c>
      <c r="W63" s="13" t="s">
        <v>53</v>
      </c>
      <c r="X63" s="13" t="s">
        <v>53</v>
      </c>
      <c r="Y63" s="13" t="s">
        <v>53</v>
      </c>
      <c r="Z63" s="13" t="s">
        <v>53</v>
      </c>
      <c r="AA63" s="74" t="s">
        <v>53</v>
      </c>
    </row>
    <row r="64" spans="1:27" ht="12.75" customHeight="1" x14ac:dyDescent="0.3">
      <c r="A64" s="13" t="s">
        <v>73</v>
      </c>
      <c r="B64" s="76">
        <f>SUM(B57:B62)</f>
        <v>64399</v>
      </c>
      <c r="C64" s="76">
        <f t="shared" ref="C64:AA64" si="7">SUM(C57:C62)</f>
        <v>64201</v>
      </c>
      <c r="D64" s="76">
        <f t="shared" si="7"/>
        <v>64007</v>
      </c>
      <c r="E64" s="76">
        <f t="shared" si="7"/>
        <v>63795</v>
      </c>
      <c r="F64" s="76">
        <f t="shared" si="7"/>
        <v>63555</v>
      </c>
      <c r="G64" s="76">
        <f t="shared" si="7"/>
        <v>63297</v>
      </c>
      <c r="H64" s="76">
        <f t="shared" si="7"/>
        <v>63056</v>
      </c>
      <c r="I64" s="76">
        <f t="shared" si="7"/>
        <v>62822</v>
      </c>
      <c r="J64" s="76">
        <f t="shared" si="7"/>
        <v>62585</v>
      </c>
      <c r="K64" s="76">
        <f t="shared" si="7"/>
        <v>62338</v>
      </c>
      <c r="L64" s="63">
        <f t="shared" si="7"/>
        <v>62079</v>
      </c>
      <c r="M64" s="76">
        <f t="shared" si="7"/>
        <v>61805</v>
      </c>
      <c r="N64" s="76">
        <f t="shared" si="7"/>
        <v>61521</v>
      </c>
      <c r="O64" s="76">
        <f t="shared" si="7"/>
        <v>61257</v>
      </c>
      <c r="P64" s="76">
        <f t="shared" si="7"/>
        <v>60987</v>
      </c>
      <c r="Q64" s="76">
        <f t="shared" si="7"/>
        <v>60701</v>
      </c>
      <c r="R64" s="76">
        <f t="shared" si="7"/>
        <v>60417</v>
      </c>
      <c r="S64" s="76">
        <f t="shared" si="7"/>
        <v>60127</v>
      </c>
      <c r="T64" s="76">
        <f t="shared" si="7"/>
        <v>59842</v>
      </c>
      <c r="U64" s="76">
        <f t="shared" si="7"/>
        <v>59551</v>
      </c>
      <c r="V64" s="76">
        <f t="shared" si="7"/>
        <v>59255</v>
      </c>
      <c r="W64" s="76">
        <f t="shared" si="7"/>
        <v>58962</v>
      </c>
      <c r="X64" s="76">
        <f t="shared" si="7"/>
        <v>58673</v>
      </c>
      <c r="Y64" s="76">
        <f t="shared" si="7"/>
        <v>58377</v>
      </c>
      <c r="Z64" s="76">
        <f t="shared" si="7"/>
        <v>58077</v>
      </c>
      <c r="AA64" s="63">
        <f t="shared" si="7"/>
        <v>57788</v>
      </c>
    </row>
    <row r="65" spans="1:27" ht="12.75" customHeight="1" x14ac:dyDescent="0.3">
      <c r="A65" s="25"/>
      <c r="B65" s="13" t="s">
        <v>53</v>
      </c>
      <c r="C65" s="13" t="s">
        <v>53</v>
      </c>
      <c r="D65" s="13" t="s">
        <v>53</v>
      </c>
      <c r="E65" s="13" t="s">
        <v>53</v>
      </c>
      <c r="F65" s="13" t="s">
        <v>53</v>
      </c>
      <c r="G65" s="13" t="s">
        <v>53</v>
      </c>
      <c r="H65" s="13" t="s">
        <v>53</v>
      </c>
      <c r="I65" s="13" t="s">
        <v>53</v>
      </c>
      <c r="J65" s="13" t="s">
        <v>53</v>
      </c>
      <c r="K65" s="13" t="s">
        <v>53</v>
      </c>
      <c r="L65" s="62" t="s">
        <v>53</v>
      </c>
      <c r="M65" s="13" t="s">
        <v>53</v>
      </c>
      <c r="N65" s="13" t="s">
        <v>53</v>
      </c>
      <c r="O65" s="13" t="s">
        <v>53</v>
      </c>
      <c r="P65" s="13" t="s">
        <v>53</v>
      </c>
      <c r="Q65" s="13" t="s">
        <v>53</v>
      </c>
      <c r="R65" s="13" t="s">
        <v>53</v>
      </c>
      <c r="S65" s="13" t="s">
        <v>53</v>
      </c>
      <c r="T65" s="13" t="s">
        <v>53</v>
      </c>
      <c r="U65" s="13" t="s">
        <v>53</v>
      </c>
      <c r="V65" s="13" t="s">
        <v>53</v>
      </c>
      <c r="W65" s="13" t="s">
        <v>53</v>
      </c>
      <c r="X65" s="13" t="s">
        <v>53</v>
      </c>
      <c r="Y65" s="13" t="s">
        <v>53</v>
      </c>
      <c r="Z65" s="13" t="s">
        <v>53</v>
      </c>
      <c r="AA65" s="74" t="s">
        <v>53</v>
      </c>
    </row>
    <row r="66" spans="1:27" ht="12.75" customHeight="1" x14ac:dyDescent="0.3">
      <c r="A66" s="14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67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67"/>
    </row>
    <row r="67" spans="1:27" ht="12.75" customHeight="1" x14ac:dyDescent="0.3">
      <c r="A67" s="13" t="s">
        <v>67</v>
      </c>
      <c r="B67" s="38">
        <f>B57/B$64</f>
        <v>0.16936598394385005</v>
      </c>
      <c r="C67" s="38">
        <f t="shared" ref="C67:AA72" si="8">C57/C$64</f>
        <v>0.16875126555661127</v>
      </c>
      <c r="D67" s="38">
        <f t="shared" si="8"/>
        <v>0.16743481181745745</v>
      </c>
      <c r="E67" s="38">
        <f t="shared" si="8"/>
        <v>0.16590641899835409</v>
      </c>
      <c r="F67" s="38">
        <f t="shared" si="8"/>
        <v>0.16423570136102589</v>
      </c>
      <c r="G67" s="38">
        <f t="shared" si="8"/>
        <v>0.1629461111901038</v>
      </c>
      <c r="H67" s="38">
        <f t="shared" si="8"/>
        <v>0.16092045166201471</v>
      </c>
      <c r="I67" s="38">
        <f t="shared" si="8"/>
        <v>0.16026232848365221</v>
      </c>
      <c r="J67" s="38">
        <f t="shared" si="8"/>
        <v>0.15866421666533514</v>
      </c>
      <c r="K67" s="38">
        <f t="shared" si="8"/>
        <v>0.15719144021303219</v>
      </c>
      <c r="L67" s="39">
        <f t="shared" si="8"/>
        <v>0.15688074872340083</v>
      </c>
      <c r="M67" s="38">
        <f t="shared" si="8"/>
        <v>0.15654073295040855</v>
      </c>
      <c r="N67" s="38">
        <f t="shared" si="8"/>
        <v>0.15586547682905025</v>
      </c>
      <c r="O67" s="38">
        <f t="shared" si="8"/>
        <v>0.15487209625022447</v>
      </c>
      <c r="P67" s="38">
        <f t="shared" si="8"/>
        <v>0.15508223063931659</v>
      </c>
      <c r="Q67" s="38">
        <f t="shared" si="8"/>
        <v>0.15474209650582363</v>
      </c>
      <c r="R67" s="38">
        <f t="shared" si="8"/>
        <v>0.15500604134597878</v>
      </c>
      <c r="S67" s="38">
        <f t="shared" si="8"/>
        <v>0.15508839622798409</v>
      </c>
      <c r="T67" s="38">
        <f t="shared" si="8"/>
        <v>0.15510845225761172</v>
      </c>
      <c r="U67" s="38">
        <f t="shared" si="8"/>
        <v>0.155161122399288</v>
      </c>
      <c r="V67" s="38">
        <f t="shared" si="8"/>
        <v>0.15519365454392034</v>
      </c>
      <c r="W67" s="38">
        <f t="shared" si="8"/>
        <v>0.15523557545537803</v>
      </c>
      <c r="X67" s="38">
        <f t="shared" si="8"/>
        <v>0.15521619825132515</v>
      </c>
      <c r="Y67" s="38">
        <f t="shared" si="8"/>
        <v>0.15524949894650292</v>
      </c>
      <c r="Z67" s="38">
        <f t="shared" si="8"/>
        <v>0.1552593970074212</v>
      </c>
      <c r="AA67" s="39">
        <f t="shared" si="8"/>
        <v>0.15520523292032948</v>
      </c>
    </row>
    <row r="68" spans="1:27" ht="12.75" customHeight="1" x14ac:dyDescent="0.3">
      <c r="A68" s="13" t="s">
        <v>68</v>
      </c>
      <c r="B68" s="38">
        <f t="shared" ref="B68:Q72" si="9">B58/B$64</f>
        <v>0.17987856954300532</v>
      </c>
      <c r="C68" s="38">
        <f t="shared" si="9"/>
        <v>0.17826825127334464</v>
      </c>
      <c r="D68" s="38">
        <f t="shared" si="9"/>
        <v>0.1788398143953005</v>
      </c>
      <c r="E68" s="38">
        <f t="shared" si="9"/>
        <v>0.17755309977270947</v>
      </c>
      <c r="F68" s="38">
        <f t="shared" si="9"/>
        <v>0.17720084965777672</v>
      </c>
      <c r="G68" s="38">
        <f t="shared" si="9"/>
        <v>0.1759483071867545</v>
      </c>
      <c r="H68" s="38">
        <f t="shared" si="9"/>
        <v>0.17501903070286728</v>
      </c>
      <c r="I68" s="38">
        <f t="shared" si="9"/>
        <v>0.17294896692241571</v>
      </c>
      <c r="J68" s="38">
        <f t="shared" si="9"/>
        <v>0.17256531117679955</v>
      </c>
      <c r="K68" s="38">
        <f t="shared" si="9"/>
        <v>0.17132407199461003</v>
      </c>
      <c r="L68" s="39">
        <f t="shared" si="9"/>
        <v>0.16954203514876207</v>
      </c>
      <c r="M68" s="38">
        <f t="shared" si="9"/>
        <v>0.16865949356848151</v>
      </c>
      <c r="N68" s="38">
        <f t="shared" si="9"/>
        <v>0.16878789356479901</v>
      </c>
      <c r="O68" s="38">
        <f t="shared" si="9"/>
        <v>0.16894395742527385</v>
      </c>
      <c r="P68" s="38">
        <f t="shared" si="9"/>
        <v>0.16860970370734746</v>
      </c>
      <c r="Q68" s="38">
        <f t="shared" si="9"/>
        <v>0.16861336716034334</v>
      </c>
      <c r="R68" s="38">
        <f t="shared" si="8"/>
        <v>0.16811493453829221</v>
      </c>
      <c r="S68" s="38">
        <f t="shared" si="8"/>
        <v>0.16711294426796613</v>
      </c>
      <c r="T68" s="38">
        <f t="shared" si="8"/>
        <v>0.16583670331873934</v>
      </c>
      <c r="U68" s="38">
        <f t="shared" si="8"/>
        <v>0.16444728048227569</v>
      </c>
      <c r="V68" s="38">
        <f t="shared" si="8"/>
        <v>0.16344612269006834</v>
      </c>
      <c r="W68" s="38">
        <f t="shared" si="8"/>
        <v>0.16174824463213594</v>
      </c>
      <c r="X68" s="38">
        <f t="shared" si="8"/>
        <v>0.16116441975014062</v>
      </c>
      <c r="Y68" s="38">
        <f t="shared" si="8"/>
        <v>0.1598232180482039</v>
      </c>
      <c r="Z68" s="38">
        <f t="shared" si="8"/>
        <v>0.15854813437333196</v>
      </c>
      <c r="AA68" s="39">
        <f t="shared" si="8"/>
        <v>0.15823354329618605</v>
      </c>
    </row>
    <row r="69" spans="1:27" ht="12.75" customHeight="1" x14ac:dyDescent="0.3">
      <c r="A69" s="13" t="s">
        <v>69</v>
      </c>
      <c r="B69" s="38">
        <f t="shared" si="9"/>
        <v>0.15085637975744964</v>
      </c>
      <c r="C69" s="38">
        <f t="shared" si="8"/>
        <v>0.14976402236725284</v>
      </c>
      <c r="D69" s="38">
        <f t="shared" si="8"/>
        <v>0.14938991047854142</v>
      </c>
      <c r="E69" s="38">
        <f t="shared" si="8"/>
        <v>0.15095226898659769</v>
      </c>
      <c r="F69" s="38">
        <f t="shared" si="8"/>
        <v>0.15325308787664227</v>
      </c>
      <c r="G69" s="38">
        <f t="shared" si="8"/>
        <v>0.15558399292225539</v>
      </c>
      <c r="H69" s="38">
        <f t="shared" si="8"/>
        <v>0.15741563055062166</v>
      </c>
      <c r="I69" s="38">
        <f t="shared" si="8"/>
        <v>0.1585113495272357</v>
      </c>
      <c r="J69" s="38">
        <f t="shared" si="8"/>
        <v>0.15979867380362706</v>
      </c>
      <c r="K69" s="38">
        <f t="shared" si="8"/>
        <v>0.16123391831627579</v>
      </c>
      <c r="L69" s="39">
        <f t="shared" si="8"/>
        <v>0.16292143881183654</v>
      </c>
      <c r="M69" s="38">
        <f t="shared" si="8"/>
        <v>0.16377315751152818</v>
      </c>
      <c r="N69" s="38">
        <f t="shared" si="8"/>
        <v>0.16409031062564003</v>
      </c>
      <c r="O69" s="38">
        <f t="shared" si="8"/>
        <v>0.16447099923274075</v>
      </c>
      <c r="P69" s="38">
        <f t="shared" si="8"/>
        <v>0.16406775214389951</v>
      </c>
      <c r="Q69" s="38">
        <f t="shared" si="8"/>
        <v>0.16296271890084182</v>
      </c>
      <c r="R69" s="38">
        <f t="shared" si="8"/>
        <v>0.16184186570005132</v>
      </c>
      <c r="S69" s="38">
        <f t="shared" si="8"/>
        <v>0.1624062401250686</v>
      </c>
      <c r="T69" s="38">
        <f t="shared" si="8"/>
        <v>0.16140837538852312</v>
      </c>
      <c r="U69" s="38">
        <f t="shared" si="8"/>
        <v>0.16090409900757335</v>
      </c>
      <c r="V69" s="38">
        <f t="shared" si="8"/>
        <v>0.16007088009450679</v>
      </c>
      <c r="W69" s="38">
        <f t="shared" si="8"/>
        <v>0.15961127505851228</v>
      </c>
      <c r="X69" s="38">
        <f t="shared" si="8"/>
        <v>0.15821587442264756</v>
      </c>
      <c r="Y69" s="38">
        <f t="shared" si="8"/>
        <v>0.15819586480977096</v>
      </c>
      <c r="Z69" s="38">
        <f t="shared" si="8"/>
        <v>0.15730840091602527</v>
      </c>
      <c r="AA69" s="39">
        <f t="shared" si="8"/>
        <v>0.15598394130269261</v>
      </c>
    </row>
    <row r="70" spans="1:27" ht="12.75" customHeight="1" x14ac:dyDescent="0.3">
      <c r="A70" s="13" t="s">
        <v>70</v>
      </c>
      <c r="B70" s="38">
        <f t="shared" si="9"/>
        <v>0.22135436885665927</v>
      </c>
      <c r="C70" s="38">
        <f t="shared" si="8"/>
        <v>0.21865703026432609</v>
      </c>
      <c r="D70" s="38">
        <f t="shared" si="8"/>
        <v>0.21446091833705688</v>
      </c>
      <c r="E70" s="38">
        <f t="shared" si="8"/>
        <v>0.21084724508190297</v>
      </c>
      <c r="F70" s="38">
        <f t="shared" si="8"/>
        <v>0.20442136731964441</v>
      </c>
      <c r="G70" s="38">
        <f t="shared" si="8"/>
        <v>0.19951972447351377</v>
      </c>
      <c r="H70" s="38">
        <f t="shared" si="8"/>
        <v>0.19409731032732808</v>
      </c>
      <c r="I70" s="38">
        <f t="shared" si="8"/>
        <v>0.19021998662888798</v>
      </c>
      <c r="J70" s="38">
        <f t="shared" si="8"/>
        <v>0.18640249261005032</v>
      </c>
      <c r="K70" s="38">
        <f t="shared" si="8"/>
        <v>0.182938175751548</v>
      </c>
      <c r="L70" s="39">
        <f t="shared" si="8"/>
        <v>0.1788688606453068</v>
      </c>
      <c r="M70" s="38">
        <f t="shared" si="8"/>
        <v>0.1745651646306933</v>
      </c>
      <c r="N70" s="38">
        <f t="shared" si="8"/>
        <v>0.17195754295281285</v>
      </c>
      <c r="O70" s="38">
        <f t="shared" si="8"/>
        <v>0.16925412605906265</v>
      </c>
      <c r="P70" s="38">
        <f t="shared" si="8"/>
        <v>0.16759309361011362</v>
      </c>
      <c r="Q70" s="38">
        <f t="shared" si="8"/>
        <v>0.16755901879705443</v>
      </c>
      <c r="R70" s="38">
        <f t="shared" si="8"/>
        <v>0.16740321432709337</v>
      </c>
      <c r="S70" s="38">
        <f t="shared" si="8"/>
        <v>0.16814409499891894</v>
      </c>
      <c r="T70" s="38">
        <f t="shared" si="8"/>
        <v>0.17044884863473814</v>
      </c>
      <c r="U70" s="38">
        <f t="shared" si="8"/>
        <v>0.17366626924820741</v>
      </c>
      <c r="V70" s="38">
        <f t="shared" si="8"/>
        <v>0.17655894017382501</v>
      </c>
      <c r="W70" s="38">
        <f t="shared" si="8"/>
        <v>0.1788948814490689</v>
      </c>
      <c r="X70" s="38">
        <f t="shared" si="8"/>
        <v>0.18050892233224822</v>
      </c>
      <c r="Y70" s="38">
        <f t="shared" si="8"/>
        <v>0.18226356270448979</v>
      </c>
      <c r="Z70" s="38">
        <f t="shared" si="8"/>
        <v>0.18425538509220518</v>
      </c>
      <c r="AA70" s="39">
        <f t="shared" si="8"/>
        <v>0.18637087284557347</v>
      </c>
    </row>
    <row r="71" spans="1:27" ht="12.75" customHeight="1" x14ac:dyDescent="0.3">
      <c r="A71" s="13" t="s">
        <v>71</v>
      </c>
      <c r="B71" s="38">
        <f t="shared" si="9"/>
        <v>0.1952670072516654</v>
      </c>
      <c r="C71" s="38">
        <f t="shared" si="8"/>
        <v>0.19797199420569772</v>
      </c>
      <c r="D71" s="38">
        <f t="shared" si="8"/>
        <v>0.20057181245801239</v>
      </c>
      <c r="E71" s="38">
        <f t="shared" si="8"/>
        <v>0.20285288815737912</v>
      </c>
      <c r="F71" s="38">
        <f t="shared" si="8"/>
        <v>0.20387066320509795</v>
      </c>
      <c r="G71" s="38">
        <f t="shared" si="8"/>
        <v>0.20416449436782155</v>
      </c>
      <c r="H71" s="38">
        <f t="shared" si="8"/>
        <v>0.20741880233443288</v>
      </c>
      <c r="I71" s="38">
        <f t="shared" si="8"/>
        <v>0.21003788481742064</v>
      </c>
      <c r="J71" s="38">
        <f t="shared" si="8"/>
        <v>0.21190381081728848</v>
      </c>
      <c r="K71" s="38">
        <f t="shared" si="8"/>
        <v>0.21428342263146075</v>
      </c>
      <c r="L71" s="39">
        <f t="shared" si="8"/>
        <v>0.21661109231785305</v>
      </c>
      <c r="M71" s="38">
        <f t="shared" si="8"/>
        <v>0.21967478359356038</v>
      </c>
      <c r="N71" s="38">
        <f t="shared" si="8"/>
        <v>0.2204125420588092</v>
      </c>
      <c r="O71" s="38">
        <f t="shared" si="8"/>
        <v>0.22080741792774702</v>
      </c>
      <c r="P71" s="38">
        <f t="shared" si="8"/>
        <v>0.22048961254037747</v>
      </c>
      <c r="Q71" s="38">
        <f t="shared" si="8"/>
        <v>0.21948567568903313</v>
      </c>
      <c r="R71" s="38">
        <f t="shared" si="8"/>
        <v>0.21772017809556912</v>
      </c>
      <c r="S71" s="38">
        <f t="shared" si="8"/>
        <v>0.21431303740416119</v>
      </c>
      <c r="T71" s="38">
        <f t="shared" si="8"/>
        <v>0.21138999364994485</v>
      </c>
      <c r="U71" s="38">
        <f t="shared" si="8"/>
        <v>0.20604188006918439</v>
      </c>
      <c r="V71" s="38">
        <f t="shared" si="8"/>
        <v>0.20214327904818158</v>
      </c>
      <c r="W71" s="38">
        <f t="shared" si="8"/>
        <v>0.19782232624402157</v>
      </c>
      <c r="X71" s="38">
        <f t="shared" si="8"/>
        <v>0.19496190752134712</v>
      </c>
      <c r="Y71" s="38">
        <f t="shared" si="8"/>
        <v>0.19216472240779758</v>
      </c>
      <c r="Z71" s="38">
        <f t="shared" si="8"/>
        <v>0.18974809304888338</v>
      </c>
      <c r="AA71" s="39">
        <f t="shared" si="8"/>
        <v>0.18676887935211461</v>
      </c>
    </row>
    <row r="72" spans="1:27" ht="12.75" customHeight="1" x14ac:dyDescent="0.3">
      <c r="A72" s="13" t="s">
        <v>72</v>
      </c>
      <c r="B72" s="38">
        <f t="shared" si="9"/>
        <v>8.3277690647370298E-2</v>
      </c>
      <c r="C72" s="38">
        <f t="shared" si="8"/>
        <v>8.6587436332767401E-2</v>
      </c>
      <c r="D72" s="38">
        <f t="shared" si="8"/>
        <v>8.9302732513631328E-2</v>
      </c>
      <c r="E72" s="38">
        <f t="shared" si="8"/>
        <v>9.1888079003056664E-2</v>
      </c>
      <c r="F72" s="38">
        <f t="shared" si="8"/>
        <v>9.7018330579812767E-2</v>
      </c>
      <c r="G72" s="38">
        <f t="shared" si="8"/>
        <v>0.10183736985955101</v>
      </c>
      <c r="H72" s="38">
        <f t="shared" si="8"/>
        <v>0.10512877442273534</v>
      </c>
      <c r="I72" s="38">
        <f t="shared" si="8"/>
        <v>0.10801948362038777</v>
      </c>
      <c r="J72" s="38">
        <f t="shared" si="8"/>
        <v>0.11066549492689942</v>
      </c>
      <c r="K72" s="38">
        <f t="shared" si="8"/>
        <v>0.11302897109307325</v>
      </c>
      <c r="L72" s="39">
        <f t="shared" si="8"/>
        <v>0.11517582435284074</v>
      </c>
      <c r="M72" s="38">
        <f t="shared" si="8"/>
        <v>0.11678666774532805</v>
      </c>
      <c r="N72" s="38">
        <f t="shared" si="8"/>
        <v>0.11888623396888867</v>
      </c>
      <c r="O72" s="38">
        <f t="shared" si="8"/>
        <v>0.12165140310495128</v>
      </c>
      <c r="P72" s="38">
        <f t="shared" si="8"/>
        <v>0.12415760735894535</v>
      </c>
      <c r="Q72" s="38">
        <f t="shared" si="8"/>
        <v>0.12663712294690369</v>
      </c>
      <c r="R72" s="38">
        <f t="shared" si="8"/>
        <v>0.12991376599301521</v>
      </c>
      <c r="S72" s="38">
        <f t="shared" si="8"/>
        <v>0.13293528697590101</v>
      </c>
      <c r="T72" s="38">
        <f t="shared" si="8"/>
        <v>0.13580762675044283</v>
      </c>
      <c r="U72" s="38">
        <f t="shared" si="8"/>
        <v>0.13977934879347115</v>
      </c>
      <c r="V72" s="38">
        <f t="shared" si="8"/>
        <v>0.14258712344949792</v>
      </c>
      <c r="W72" s="38">
        <f t="shared" si="8"/>
        <v>0.14668769716088328</v>
      </c>
      <c r="X72" s="38">
        <f t="shared" si="8"/>
        <v>0.14993267772229135</v>
      </c>
      <c r="Y72" s="38">
        <f t="shared" si="8"/>
        <v>0.15230313308323484</v>
      </c>
      <c r="Z72" s="38">
        <f t="shared" si="8"/>
        <v>0.15488058956213302</v>
      </c>
      <c r="AA72" s="39">
        <f t="shared" si="8"/>
        <v>0.15743753028310375</v>
      </c>
    </row>
    <row r="73" spans="1:27" ht="12.75" customHeight="1" x14ac:dyDescent="0.3">
      <c r="A73" s="25"/>
      <c r="B73" s="13" t="s">
        <v>53</v>
      </c>
      <c r="C73" s="13" t="s">
        <v>53</v>
      </c>
      <c r="D73" s="13" t="s">
        <v>53</v>
      </c>
      <c r="E73" s="13" t="s">
        <v>53</v>
      </c>
      <c r="F73" s="13" t="s">
        <v>53</v>
      </c>
      <c r="G73" s="13" t="s">
        <v>53</v>
      </c>
      <c r="H73" s="13" t="s">
        <v>53</v>
      </c>
      <c r="I73" s="13" t="s">
        <v>53</v>
      </c>
      <c r="J73" s="13" t="s">
        <v>53</v>
      </c>
      <c r="K73" s="13" t="s">
        <v>53</v>
      </c>
      <c r="L73" s="62" t="s">
        <v>53</v>
      </c>
      <c r="M73" s="13" t="s">
        <v>53</v>
      </c>
      <c r="N73" s="13" t="s">
        <v>53</v>
      </c>
      <c r="O73" s="13" t="s">
        <v>53</v>
      </c>
      <c r="P73" s="13" t="s">
        <v>53</v>
      </c>
      <c r="Q73" s="13" t="s">
        <v>53</v>
      </c>
      <c r="R73" s="13" t="s">
        <v>53</v>
      </c>
      <c r="S73" s="13" t="s">
        <v>53</v>
      </c>
      <c r="T73" s="13" t="s">
        <v>53</v>
      </c>
      <c r="U73" s="13" t="s">
        <v>53</v>
      </c>
      <c r="V73" s="13" t="s">
        <v>53</v>
      </c>
      <c r="W73" s="13" t="s">
        <v>53</v>
      </c>
      <c r="X73" s="13" t="s">
        <v>53</v>
      </c>
      <c r="Y73" s="13" t="s">
        <v>53</v>
      </c>
      <c r="Z73" s="13" t="s">
        <v>53</v>
      </c>
      <c r="AA73" s="62" t="s">
        <v>53</v>
      </c>
    </row>
    <row r="74" spans="1:27" ht="12.75" customHeight="1" x14ac:dyDescent="0.3">
      <c r="A74" s="15" t="s">
        <v>73</v>
      </c>
      <c r="B74" s="38">
        <f>SUM(B67:B72)</f>
        <v>0.99999999999999989</v>
      </c>
      <c r="C74" s="38">
        <f t="shared" ref="C74:AA74" si="10">SUM(C67:C72)</f>
        <v>1</v>
      </c>
      <c r="D74" s="38">
        <f t="shared" si="10"/>
        <v>0.99999999999999989</v>
      </c>
      <c r="E74" s="38">
        <f t="shared" si="10"/>
        <v>1</v>
      </c>
      <c r="F74" s="38">
        <f t="shared" si="10"/>
        <v>1</v>
      </c>
      <c r="G74" s="38">
        <f t="shared" si="10"/>
        <v>1</v>
      </c>
      <c r="H74" s="38">
        <f t="shared" si="10"/>
        <v>1</v>
      </c>
      <c r="I74" s="38">
        <f t="shared" si="10"/>
        <v>1</v>
      </c>
      <c r="J74" s="38">
        <f t="shared" si="10"/>
        <v>1</v>
      </c>
      <c r="K74" s="38">
        <f t="shared" si="10"/>
        <v>1</v>
      </c>
      <c r="L74" s="39">
        <f t="shared" si="10"/>
        <v>1</v>
      </c>
      <c r="M74" s="38">
        <f t="shared" si="10"/>
        <v>1</v>
      </c>
      <c r="N74" s="38">
        <f t="shared" si="10"/>
        <v>1</v>
      </c>
      <c r="O74" s="38">
        <f t="shared" si="10"/>
        <v>1</v>
      </c>
      <c r="P74" s="38">
        <f t="shared" si="10"/>
        <v>1</v>
      </c>
      <c r="Q74" s="38">
        <f t="shared" si="10"/>
        <v>1</v>
      </c>
      <c r="R74" s="38">
        <f t="shared" si="10"/>
        <v>1</v>
      </c>
      <c r="S74" s="38">
        <f t="shared" si="10"/>
        <v>1</v>
      </c>
      <c r="T74" s="38">
        <f t="shared" si="10"/>
        <v>1</v>
      </c>
      <c r="U74" s="38">
        <f t="shared" si="10"/>
        <v>1</v>
      </c>
      <c r="V74" s="38">
        <f t="shared" si="10"/>
        <v>1</v>
      </c>
      <c r="W74" s="38">
        <f t="shared" si="10"/>
        <v>1</v>
      </c>
      <c r="X74" s="38">
        <f t="shared" si="10"/>
        <v>1</v>
      </c>
      <c r="Y74" s="38">
        <f t="shared" si="10"/>
        <v>1</v>
      </c>
      <c r="Z74" s="38">
        <f t="shared" si="10"/>
        <v>1</v>
      </c>
      <c r="AA74" s="39">
        <f t="shared" si="10"/>
        <v>1</v>
      </c>
    </row>
    <row r="75" spans="1:27" ht="13.5" customHeight="1" x14ac:dyDescent="0.3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68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8"/>
    </row>
    <row r="76" spans="1:27" ht="12.75" customHeight="1" x14ac:dyDescent="0.3">
      <c r="A76" s="15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69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69"/>
    </row>
    <row r="77" spans="1:27" ht="12.75" customHeight="1" x14ac:dyDescent="0.3">
      <c r="A77" s="2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78" t="s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78" t="s">
        <v>1</v>
      </c>
    </row>
    <row r="78" spans="1:27" ht="13.5" customHeight="1" x14ac:dyDescent="0.3">
      <c r="A78" s="83" t="s">
        <v>75</v>
      </c>
      <c r="B78" s="83"/>
      <c r="C78" s="83"/>
      <c r="D78" s="83"/>
      <c r="E78" s="36"/>
      <c r="F78" s="36"/>
      <c r="G78" s="36"/>
      <c r="H78" s="36"/>
      <c r="I78" s="36"/>
      <c r="J78" s="36"/>
      <c r="K78" s="27"/>
      <c r="L78" s="79"/>
      <c r="M78" s="33"/>
      <c r="N78" s="34"/>
      <c r="O78" s="34"/>
      <c r="P78" s="34"/>
      <c r="Q78" s="34"/>
      <c r="R78" s="34"/>
      <c r="S78" s="34"/>
      <c r="T78" s="34"/>
      <c r="U78" s="34"/>
      <c r="V78" s="34"/>
      <c r="W78" s="33"/>
      <c r="X78" s="34"/>
      <c r="Y78" s="34"/>
      <c r="Z78" s="34"/>
      <c r="AA78" s="79"/>
    </row>
    <row r="79" spans="1:27" ht="12.75" customHeight="1" x14ac:dyDescent="0.3">
      <c r="A79" s="29"/>
      <c r="B79" s="30"/>
      <c r="C79" s="28"/>
      <c r="D79" s="28"/>
      <c r="E79" s="28"/>
      <c r="F79" s="28"/>
      <c r="G79" s="28"/>
      <c r="H79" s="28"/>
      <c r="I79" s="28"/>
      <c r="J79" s="28"/>
      <c r="K79" s="30"/>
      <c r="L79" s="70"/>
      <c r="M79" s="35"/>
      <c r="N79" s="31"/>
      <c r="O79" s="31"/>
      <c r="P79" s="31"/>
      <c r="Q79" s="31"/>
      <c r="R79" s="31"/>
      <c r="S79" s="31"/>
      <c r="T79" s="31"/>
      <c r="U79" s="31"/>
      <c r="V79" s="31"/>
      <c r="W79" s="35"/>
      <c r="X79" s="31"/>
      <c r="Y79" s="31"/>
      <c r="Z79" s="31"/>
      <c r="AA79" s="71"/>
    </row>
    <row r="80" spans="1:27" ht="12.75" customHeight="1" x14ac:dyDescent="0.3">
      <c r="A80" s="12"/>
      <c r="B80" s="58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8" t="s">
        <v>8</v>
      </c>
      <c r="I80" s="58" t="s">
        <v>9</v>
      </c>
      <c r="J80" s="58" t="s">
        <v>10</v>
      </c>
      <c r="K80" s="58" t="s">
        <v>11</v>
      </c>
      <c r="L80" s="61" t="s">
        <v>12</v>
      </c>
      <c r="M80" s="58" t="s">
        <v>13</v>
      </c>
      <c r="N80" s="58" t="s">
        <v>14</v>
      </c>
      <c r="O80" s="58" t="s">
        <v>15</v>
      </c>
      <c r="P80" s="58" t="s">
        <v>16</v>
      </c>
      <c r="Q80" s="58" t="s">
        <v>17</v>
      </c>
      <c r="R80" s="58" t="s">
        <v>18</v>
      </c>
      <c r="S80" s="58" t="s">
        <v>19</v>
      </c>
      <c r="T80" s="58" t="s">
        <v>20</v>
      </c>
      <c r="U80" s="58" t="s">
        <v>21</v>
      </c>
      <c r="V80" s="58" t="s">
        <v>22</v>
      </c>
      <c r="W80" s="58" t="s">
        <v>23</v>
      </c>
      <c r="X80" s="58" t="s">
        <v>24</v>
      </c>
      <c r="Y80" s="58" t="s">
        <v>25</v>
      </c>
      <c r="Z80" s="58" t="s">
        <v>26</v>
      </c>
      <c r="AA80" s="61" t="s">
        <v>27</v>
      </c>
    </row>
    <row r="81" spans="1:27" ht="12.75" customHeight="1" x14ac:dyDescent="0.3">
      <c r="A81" s="13"/>
      <c r="B81" s="13" t="s">
        <v>53</v>
      </c>
      <c r="C81" s="13" t="s">
        <v>53</v>
      </c>
      <c r="D81" s="13" t="s">
        <v>53</v>
      </c>
      <c r="E81" s="13" t="s">
        <v>53</v>
      </c>
      <c r="F81" s="13" t="s">
        <v>53</v>
      </c>
      <c r="G81" s="13" t="s">
        <v>53</v>
      </c>
      <c r="H81" s="13" t="s">
        <v>53</v>
      </c>
      <c r="I81" s="13" t="s">
        <v>53</v>
      </c>
      <c r="J81" s="13" t="s">
        <v>53</v>
      </c>
      <c r="K81" s="13" t="s">
        <v>53</v>
      </c>
      <c r="L81" s="62" t="s">
        <v>53</v>
      </c>
      <c r="M81" s="13" t="s">
        <v>53</v>
      </c>
      <c r="N81" s="13" t="s">
        <v>53</v>
      </c>
      <c r="O81" s="13" t="s">
        <v>53</v>
      </c>
      <c r="P81" s="13" t="s">
        <v>53</v>
      </c>
      <c r="Q81" s="13" t="s">
        <v>53</v>
      </c>
      <c r="R81" s="13" t="s">
        <v>53</v>
      </c>
      <c r="S81" s="13" t="s">
        <v>53</v>
      </c>
      <c r="T81" s="13" t="s">
        <v>53</v>
      </c>
      <c r="U81" s="13" t="s">
        <v>53</v>
      </c>
      <c r="V81" s="13" t="s">
        <v>53</v>
      </c>
      <c r="W81" s="13" t="s">
        <v>53</v>
      </c>
      <c r="X81" s="13" t="s">
        <v>53</v>
      </c>
      <c r="Y81" s="13" t="s">
        <v>53</v>
      </c>
      <c r="Z81" s="13" t="s">
        <v>53</v>
      </c>
      <c r="AA81" s="62" t="s">
        <v>53</v>
      </c>
    </row>
    <row r="82" spans="1:27" ht="12.75" customHeight="1" x14ac:dyDescent="0.3">
      <c r="A82" s="51" t="s">
        <v>90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71"/>
    </row>
    <row r="83" spans="1:27" ht="12.75" customHeight="1" x14ac:dyDescent="0.3">
      <c r="A83" s="13" t="s">
        <v>76</v>
      </c>
      <c r="B83" s="76">
        <v>11653</v>
      </c>
      <c r="C83" s="76">
        <v>11550</v>
      </c>
      <c r="D83" s="76">
        <v>11486</v>
      </c>
      <c r="E83" s="76">
        <v>11379</v>
      </c>
      <c r="F83" s="76">
        <v>11228</v>
      </c>
      <c r="G83" s="76">
        <v>11078</v>
      </c>
      <c r="H83" s="76">
        <v>10951</v>
      </c>
      <c r="I83" s="76">
        <v>10789</v>
      </c>
      <c r="J83" s="76">
        <v>10710</v>
      </c>
      <c r="K83" s="76">
        <v>10568</v>
      </c>
      <c r="L83" s="63">
        <v>10434</v>
      </c>
      <c r="M83" s="76">
        <v>10370</v>
      </c>
      <c r="N83" s="76">
        <v>10302</v>
      </c>
      <c r="O83" s="76">
        <v>10215</v>
      </c>
      <c r="P83" s="76">
        <v>10108</v>
      </c>
      <c r="Q83" s="76">
        <v>10079</v>
      </c>
      <c r="R83" s="76">
        <v>10008</v>
      </c>
      <c r="S83" s="76">
        <v>9974</v>
      </c>
      <c r="T83" s="76">
        <v>9933</v>
      </c>
      <c r="U83" s="76">
        <v>9884</v>
      </c>
      <c r="V83" s="76">
        <v>9841</v>
      </c>
      <c r="W83" s="76">
        <v>9794</v>
      </c>
      <c r="X83" s="76">
        <v>9748</v>
      </c>
      <c r="Y83" s="76">
        <v>9703</v>
      </c>
      <c r="Z83" s="76">
        <v>9654</v>
      </c>
      <c r="AA83" s="63">
        <v>9603</v>
      </c>
    </row>
    <row r="84" spans="1:27" ht="12.75" customHeight="1" x14ac:dyDescent="0.3">
      <c r="A84" s="32" t="s">
        <v>77</v>
      </c>
      <c r="B84" s="76">
        <v>39272</v>
      </c>
      <c r="C84" s="76">
        <v>39319.150459999997</v>
      </c>
      <c r="D84" s="76">
        <v>39437.78368</v>
      </c>
      <c r="E84" s="76">
        <v>39233</v>
      </c>
      <c r="F84" s="76">
        <v>38942</v>
      </c>
      <c r="G84" s="76">
        <v>38642</v>
      </c>
      <c r="H84" s="76">
        <v>38315</v>
      </c>
      <c r="I84" s="76">
        <v>37978</v>
      </c>
      <c r="J84" s="76">
        <v>37724.518689999997</v>
      </c>
      <c r="K84" s="76">
        <v>37863.26569</v>
      </c>
      <c r="L84" s="63">
        <v>37865</v>
      </c>
      <c r="M84" s="76">
        <v>37396</v>
      </c>
      <c r="N84" s="76">
        <v>37007</v>
      </c>
      <c r="O84" s="76">
        <v>36559</v>
      </c>
      <c r="P84" s="76">
        <v>36188</v>
      </c>
      <c r="Q84" s="76">
        <v>35795</v>
      </c>
      <c r="R84" s="76">
        <v>35431</v>
      </c>
      <c r="S84" s="76">
        <v>35033</v>
      </c>
      <c r="T84" s="76">
        <v>34628</v>
      </c>
      <c r="U84" s="76">
        <v>34326</v>
      </c>
      <c r="V84" s="76">
        <v>34019</v>
      </c>
      <c r="W84" s="76">
        <v>33759</v>
      </c>
      <c r="X84" s="76">
        <v>33539</v>
      </c>
      <c r="Y84" s="76">
        <v>33315</v>
      </c>
      <c r="Z84" s="76">
        <v>33195</v>
      </c>
      <c r="AA84" s="63">
        <v>33069</v>
      </c>
    </row>
    <row r="85" spans="1:27" ht="12.75" customHeight="1" x14ac:dyDescent="0.3">
      <c r="A85" s="13" t="s">
        <v>78</v>
      </c>
      <c r="B85" s="76">
        <v>13474</v>
      </c>
      <c r="C85" s="76">
        <v>13331.849539999999</v>
      </c>
      <c r="D85" s="76">
        <v>13083.21632</v>
      </c>
      <c r="E85" s="76">
        <v>13183</v>
      </c>
      <c r="F85" s="76">
        <v>13385</v>
      </c>
      <c r="G85" s="76">
        <v>13577</v>
      </c>
      <c r="H85" s="76">
        <v>13790</v>
      </c>
      <c r="I85" s="76">
        <v>14055</v>
      </c>
      <c r="J85" s="76">
        <v>14150.481309999999</v>
      </c>
      <c r="K85" s="76">
        <v>13906.73431</v>
      </c>
      <c r="L85" s="63">
        <v>13780</v>
      </c>
      <c r="M85" s="76">
        <v>14039</v>
      </c>
      <c r="N85" s="76">
        <v>14212</v>
      </c>
      <c r="O85" s="76">
        <v>14483</v>
      </c>
      <c r="P85" s="76">
        <v>14691</v>
      </c>
      <c r="Q85" s="76">
        <v>14827</v>
      </c>
      <c r="R85" s="76">
        <v>14978</v>
      </c>
      <c r="S85" s="76">
        <v>15120</v>
      </c>
      <c r="T85" s="76">
        <v>15281</v>
      </c>
      <c r="U85" s="76">
        <v>15341</v>
      </c>
      <c r="V85" s="76">
        <v>15395</v>
      </c>
      <c r="W85" s="76">
        <v>15409</v>
      </c>
      <c r="X85" s="76">
        <v>15386</v>
      </c>
      <c r="Y85" s="76">
        <v>15359</v>
      </c>
      <c r="Z85" s="76">
        <v>15228</v>
      </c>
      <c r="AA85" s="63">
        <v>15116</v>
      </c>
    </row>
    <row r="86" spans="1:27" ht="12.75" customHeight="1" x14ac:dyDescent="0.3">
      <c r="A86" s="13" t="s">
        <v>91</v>
      </c>
      <c r="B86" s="76">
        <v>39272</v>
      </c>
      <c r="C86" s="76">
        <v>38993</v>
      </c>
      <c r="D86" s="76">
        <v>38659</v>
      </c>
      <c r="E86" s="76">
        <v>38336</v>
      </c>
      <c r="F86" s="76">
        <v>38059</v>
      </c>
      <c r="G86" s="76">
        <v>37742</v>
      </c>
      <c r="H86" s="76">
        <v>37353</v>
      </c>
      <c r="I86" s="76">
        <v>37034</v>
      </c>
      <c r="J86" s="76">
        <v>36649</v>
      </c>
      <c r="K86" s="76">
        <v>36249</v>
      </c>
      <c r="L86" s="63">
        <v>35921</v>
      </c>
      <c r="M86" s="76">
        <v>35436</v>
      </c>
      <c r="N86" s="76">
        <v>35017</v>
      </c>
      <c r="O86" s="76">
        <v>34674</v>
      </c>
      <c r="P86" s="76">
        <v>34335</v>
      </c>
      <c r="Q86" s="76">
        <v>33928</v>
      </c>
      <c r="R86" s="76">
        <v>33549</v>
      </c>
      <c r="S86" s="76">
        <v>33231</v>
      </c>
      <c r="T86" s="76">
        <v>32917</v>
      </c>
      <c r="U86" s="76">
        <v>32657</v>
      </c>
      <c r="V86" s="76">
        <v>32432</v>
      </c>
      <c r="W86" s="76">
        <v>32200</v>
      </c>
      <c r="X86" s="76">
        <v>32078</v>
      </c>
      <c r="Y86" s="76">
        <v>31942</v>
      </c>
      <c r="Z86" s="76">
        <v>31881</v>
      </c>
      <c r="AA86" s="63">
        <v>31804</v>
      </c>
    </row>
    <row r="87" spans="1:27" ht="12.75" customHeight="1" x14ac:dyDescent="0.3">
      <c r="A87" s="13" t="s">
        <v>92</v>
      </c>
      <c r="B87" s="76">
        <v>13474</v>
      </c>
      <c r="C87" s="76">
        <v>13658</v>
      </c>
      <c r="D87" s="76">
        <v>13862</v>
      </c>
      <c r="E87" s="76">
        <v>14080</v>
      </c>
      <c r="F87" s="76">
        <v>14268</v>
      </c>
      <c r="G87" s="76">
        <v>14477</v>
      </c>
      <c r="H87" s="76">
        <v>14752</v>
      </c>
      <c r="I87" s="76">
        <v>14999</v>
      </c>
      <c r="J87" s="76">
        <v>15226</v>
      </c>
      <c r="K87" s="76">
        <v>15521</v>
      </c>
      <c r="L87" s="63">
        <v>15724</v>
      </c>
      <c r="M87" s="76">
        <v>15999</v>
      </c>
      <c r="N87" s="76">
        <v>16202</v>
      </c>
      <c r="O87" s="76">
        <v>16368</v>
      </c>
      <c r="P87" s="76">
        <v>16544</v>
      </c>
      <c r="Q87" s="76">
        <v>16694</v>
      </c>
      <c r="R87" s="76">
        <v>16860</v>
      </c>
      <c r="S87" s="76">
        <v>16922</v>
      </c>
      <c r="T87" s="76">
        <v>16992</v>
      </c>
      <c r="U87" s="76">
        <v>17010</v>
      </c>
      <c r="V87" s="76">
        <v>16982</v>
      </c>
      <c r="W87" s="76">
        <v>16968</v>
      </c>
      <c r="X87" s="76">
        <v>16847</v>
      </c>
      <c r="Y87" s="76">
        <v>16732</v>
      </c>
      <c r="Z87" s="76">
        <v>16542</v>
      </c>
      <c r="AA87" s="63">
        <v>16381</v>
      </c>
    </row>
    <row r="88" spans="1:27" ht="12.75" customHeight="1" x14ac:dyDescent="0.3">
      <c r="A88" s="1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71"/>
    </row>
    <row r="89" spans="1:27" ht="12.75" customHeight="1" x14ac:dyDescent="0.3">
      <c r="A89" s="9" t="s">
        <v>74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71"/>
    </row>
    <row r="90" spans="1:27" ht="12.75" customHeight="1" x14ac:dyDescent="0.3">
      <c r="A90" s="13" t="s">
        <v>76</v>
      </c>
      <c r="B90" s="38">
        <f>B83/SUM(B$83:B$85)</f>
        <v>0.18095001475178185</v>
      </c>
      <c r="C90" s="38">
        <f t="shared" ref="C90:AA94" si="11">C83/SUM(C$83:C$85)</f>
        <v>0.17990373981713681</v>
      </c>
      <c r="D90" s="38">
        <f t="shared" si="11"/>
        <v>0.17944912275219899</v>
      </c>
      <c r="E90" s="38">
        <f t="shared" si="11"/>
        <v>0.17836821067481778</v>
      </c>
      <c r="F90" s="38">
        <f t="shared" si="11"/>
        <v>0.17666587994650304</v>
      </c>
      <c r="G90" s="38">
        <f t="shared" si="11"/>
        <v>0.17501619350048186</v>
      </c>
      <c r="H90" s="38">
        <f t="shared" si="11"/>
        <v>0.17367102258310074</v>
      </c>
      <c r="I90" s="38">
        <f t="shared" si="11"/>
        <v>0.17173919964343701</v>
      </c>
      <c r="J90" s="38">
        <f t="shared" si="11"/>
        <v>0.1711272669169929</v>
      </c>
      <c r="K90" s="38">
        <f t="shared" si="11"/>
        <v>0.1695274150598351</v>
      </c>
      <c r="L90" s="39">
        <f t="shared" si="11"/>
        <v>0.168076161020635</v>
      </c>
      <c r="M90" s="38">
        <f t="shared" si="11"/>
        <v>0.16778577784968854</v>
      </c>
      <c r="N90" s="38">
        <f t="shared" si="11"/>
        <v>0.16745501536060858</v>
      </c>
      <c r="O90" s="38">
        <f t="shared" si="11"/>
        <v>0.16675645232381606</v>
      </c>
      <c r="P90" s="38">
        <f t="shared" si="11"/>
        <v>0.16574023972321969</v>
      </c>
      <c r="Q90" s="38">
        <f t="shared" si="11"/>
        <v>0.1660433930248266</v>
      </c>
      <c r="R90" s="38">
        <f t="shared" si="11"/>
        <v>0.16564874124832416</v>
      </c>
      <c r="S90" s="38">
        <f t="shared" si="11"/>
        <v>0.16588221597618374</v>
      </c>
      <c r="T90" s="38">
        <f t="shared" si="11"/>
        <v>0.16598709936165235</v>
      </c>
      <c r="U90" s="38">
        <f t="shared" si="11"/>
        <v>0.165975382445299</v>
      </c>
      <c r="V90" s="38">
        <f t="shared" si="11"/>
        <v>0.16607881191460636</v>
      </c>
      <c r="W90" s="38">
        <f t="shared" si="11"/>
        <v>0.16610698415928904</v>
      </c>
      <c r="X90" s="38">
        <f t="shared" si="11"/>
        <v>0.16614115521619824</v>
      </c>
      <c r="Y90" s="38">
        <f t="shared" si="11"/>
        <v>0.16621272076331431</v>
      </c>
      <c r="Z90" s="38">
        <f t="shared" si="11"/>
        <v>0.16622759440053722</v>
      </c>
      <c r="AA90" s="39">
        <f t="shared" si="11"/>
        <v>0.16617636879628989</v>
      </c>
    </row>
    <row r="91" spans="1:27" ht="12.75" customHeight="1" x14ac:dyDescent="0.3">
      <c r="A91" s="13" t="s">
        <v>77</v>
      </c>
      <c r="B91" s="38">
        <f t="shared" ref="B91:Q94" si="12">B84/SUM(B$83:B$85)</f>
        <v>0.60982313389959475</v>
      </c>
      <c r="C91" s="38">
        <f t="shared" si="12"/>
        <v>0.61243828694257096</v>
      </c>
      <c r="D91" s="38">
        <f t="shared" si="12"/>
        <v>0.61614797881481709</v>
      </c>
      <c r="E91" s="38">
        <f t="shared" si="12"/>
        <v>0.61498550043106825</v>
      </c>
      <c r="F91" s="38">
        <f t="shared" si="12"/>
        <v>0.61272913224765946</v>
      </c>
      <c r="G91" s="38">
        <f t="shared" si="12"/>
        <v>0.6104870688974201</v>
      </c>
      <c r="H91" s="38">
        <f t="shared" si="12"/>
        <v>0.60763448363359551</v>
      </c>
      <c r="I91" s="38">
        <f t="shared" si="12"/>
        <v>0.60453344369806761</v>
      </c>
      <c r="J91" s="38">
        <f t="shared" si="12"/>
        <v>0.60277252840137407</v>
      </c>
      <c r="K91" s="38">
        <f t="shared" si="12"/>
        <v>0.60738659709968235</v>
      </c>
      <c r="L91" s="39">
        <f t="shared" si="12"/>
        <v>0.60994861386298105</v>
      </c>
      <c r="M91" s="38">
        <f t="shared" si="12"/>
        <v>0.60506431518485559</v>
      </c>
      <c r="N91" s="38">
        <f t="shared" si="12"/>
        <v>0.60153443539604368</v>
      </c>
      <c r="O91" s="38">
        <f t="shared" si="12"/>
        <v>0.5968134254044436</v>
      </c>
      <c r="P91" s="38">
        <f t="shared" si="12"/>
        <v>0.59337235804351751</v>
      </c>
      <c r="Q91" s="38">
        <f t="shared" si="12"/>
        <v>0.58969374474885095</v>
      </c>
      <c r="R91" s="38">
        <f t="shared" si="11"/>
        <v>0.58644090239502122</v>
      </c>
      <c r="S91" s="38">
        <f t="shared" si="11"/>
        <v>0.58265005737854869</v>
      </c>
      <c r="T91" s="38">
        <f t="shared" si="11"/>
        <v>0.5786571304435012</v>
      </c>
      <c r="U91" s="38">
        <f t="shared" si="11"/>
        <v>0.57641349431579658</v>
      </c>
      <c r="V91" s="38">
        <f t="shared" si="11"/>
        <v>0.57411188929204282</v>
      </c>
      <c r="W91" s="38">
        <f t="shared" si="11"/>
        <v>0.5725552050473186</v>
      </c>
      <c r="X91" s="38">
        <f t="shared" si="11"/>
        <v>0.57162579039762751</v>
      </c>
      <c r="Y91" s="38">
        <f t="shared" si="11"/>
        <v>0.57068708566730053</v>
      </c>
      <c r="Z91" s="38">
        <f t="shared" si="11"/>
        <v>0.57156877937910011</v>
      </c>
      <c r="AA91" s="39">
        <f t="shared" si="11"/>
        <v>0.57224683325257841</v>
      </c>
    </row>
    <row r="92" spans="1:27" ht="12.75" customHeight="1" x14ac:dyDescent="0.3">
      <c r="A92" s="13" t="s">
        <v>78</v>
      </c>
      <c r="B92" s="38">
        <f t="shared" si="12"/>
        <v>0.20922685134862343</v>
      </c>
      <c r="C92" s="38">
        <f t="shared" si="11"/>
        <v>0.2076579732402922</v>
      </c>
      <c r="D92" s="38">
        <f t="shared" si="11"/>
        <v>0.2044028984329839</v>
      </c>
      <c r="E92" s="38">
        <f t="shared" si="11"/>
        <v>0.20664628889411396</v>
      </c>
      <c r="F92" s="38">
        <f t="shared" si="11"/>
        <v>0.21060498780583747</v>
      </c>
      <c r="G92" s="38">
        <f t="shared" si="11"/>
        <v>0.21449673760209806</v>
      </c>
      <c r="H92" s="38">
        <f t="shared" si="11"/>
        <v>0.21869449378330372</v>
      </c>
      <c r="I92" s="38">
        <f t="shared" si="11"/>
        <v>0.22372735665849544</v>
      </c>
      <c r="J92" s="38">
        <f t="shared" si="11"/>
        <v>0.22610020468163297</v>
      </c>
      <c r="K92" s="38">
        <f t="shared" si="11"/>
        <v>0.22308598784048253</v>
      </c>
      <c r="L92" s="39">
        <f t="shared" si="11"/>
        <v>0.22197522511638396</v>
      </c>
      <c r="M92" s="38">
        <f t="shared" si="11"/>
        <v>0.22714990696545587</v>
      </c>
      <c r="N92" s="38">
        <f t="shared" si="11"/>
        <v>0.2310105492433478</v>
      </c>
      <c r="O92" s="38">
        <f t="shared" si="11"/>
        <v>0.23643012227174037</v>
      </c>
      <c r="P92" s="38">
        <f t="shared" si="11"/>
        <v>0.24088740223326283</v>
      </c>
      <c r="Q92" s="38">
        <f t="shared" si="11"/>
        <v>0.24426286222632246</v>
      </c>
      <c r="R92" s="38">
        <f t="shared" si="11"/>
        <v>0.24791035635665459</v>
      </c>
      <c r="S92" s="38">
        <f t="shared" si="11"/>
        <v>0.25146772664526751</v>
      </c>
      <c r="T92" s="38">
        <f t="shared" si="11"/>
        <v>0.25535577019484645</v>
      </c>
      <c r="U92" s="38">
        <f t="shared" si="11"/>
        <v>0.25761112323890445</v>
      </c>
      <c r="V92" s="38">
        <f t="shared" si="11"/>
        <v>0.2598092987933508</v>
      </c>
      <c r="W92" s="38">
        <f t="shared" si="11"/>
        <v>0.26133781079339236</v>
      </c>
      <c r="X92" s="38">
        <f t="shared" si="11"/>
        <v>0.26223305438617422</v>
      </c>
      <c r="Y92" s="38">
        <f t="shared" si="11"/>
        <v>0.26310019356938519</v>
      </c>
      <c r="Z92" s="38">
        <f t="shared" si="11"/>
        <v>0.26220362622036264</v>
      </c>
      <c r="AA92" s="39">
        <f t="shared" si="11"/>
        <v>0.2615767979511317</v>
      </c>
    </row>
    <row r="93" spans="1:27" ht="12.75" customHeight="1" x14ac:dyDescent="0.3">
      <c r="A93" s="13" t="s">
        <v>91</v>
      </c>
      <c r="B93" s="38">
        <f t="shared" si="12"/>
        <v>0.60982313389959475</v>
      </c>
      <c r="C93" s="38">
        <f t="shared" si="11"/>
        <v>0.6073581408389277</v>
      </c>
      <c r="D93" s="38">
        <f t="shared" si="11"/>
        <v>0.60398081459840325</v>
      </c>
      <c r="E93" s="38">
        <f t="shared" si="11"/>
        <v>0.60092483736969982</v>
      </c>
      <c r="F93" s="38">
        <f t="shared" si="11"/>
        <v>0.59883565415781603</v>
      </c>
      <c r="G93" s="38">
        <f t="shared" si="11"/>
        <v>0.59626838554749828</v>
      </c>
      <c r="H93" s="38">
        <f t="shared" si="11"/>
        <v>0.59237820350164938</v>
      </c>
      <c r="I93" s="38">
        <f t="shared" si="11"/>
        <v>0.589506860653911</v>
      </c>
      <c r="J93" s="38">
        <f t="shared" si="11"/>
        <v>0.58558760086282657</v>
      </c>
      <c r="K93" s="38">
        <f t="shared" si="11"/>
        <v>0.58149122525586316</v>
      </c>
      <c r="L93" s="39">
        <f t="shared" si="11"/>
        <v>0.57863367644453034</v>
      </c>
      <c r="M93" s="38">
        <f t="shared" si="11"/>
        <v>0.57335167057681413</v>
      </c>
      <c r="N93" s="38">
        <f t="shared" si="11"/>
        <v>0.56918775702605617</v>
      </c>
      <c r="O93" s="38">
        <f t="shared" si="11"/>
        <v>0.56604143199960821</v>
      </c>
      <c r="P93" s="38">
        <f t="shared" si="11"/>
        <v>0.5629888336858675</v>
      </c>
      <c r="Q93" s="38">
        <f t="shared" si="11"/>
        <v>0.55893642608853233</v>
      </c>
      <c r="R93" s="38">
        <f t="shared" si="11"/>
        <v>0.55529072943045832</v>
      </c>
      <c r="S93" s="38">
        <f t="shared" si="11"/>
        <v>0.55268016032730716</v>
      </c>
      <c r="T93" s="38">
        <f t="shared" si="11"/>
        <v>0.55006517161859558</v>
      </c>
      <c r="U93" s="38">
        <f t="shared" si="11"/>
        <v>0.54838709677419351</v>
      </c>
      <c r="V93" s="38">
        <f t="shared" si="11"/>
        <v>0.54732933929626193</v>
      </c>
      <c r="W93" s="38">
        <f t="shared" si="11"/>
        <v>0.54611444659272068</v>
      </c>
      <c r="X93" s="38">
        <f t="shared" si="11"/>
        <v>0.54672506945272958</v>
      </c>
      <c r="Y93" s="38">
        <f t="shared" si="11"/>
        <v>0.54716754886342223</v>
      </c>
      <c r="Z93" s="38">
        <f t="shared" si="11"/>
        <v>0.54894364378325322</v>
      </c>
      <c r="AA93" s="39">
        <f t="shared" si="11"/>
        <v>0.55035647539281507</v>
      </c>
    </row>
    <row r="94" spans="1:27" ht="12.75" customHeight="1" x14ac:dyDescent="0.3">
      <c r="A94" s="13" t="s">
        <v>92</v>
      </c>
      <c r="B94" s="38">
        <f t="shared" si="12"/>
        <v>0.20922685134862343</v>
      </c>
      <c r="C94" s="38">
        <f t="shared" si="11"/>
        <v>0.21273811934393544</v>
      </c>
      <c r="D94" s="38">
        <f t="shared" si="11"/>
        <v>0.21657006264939771</v>
      </c>
      <c r="E94" s="38">
        <f t="shared" si="11"/>
        <v>0.2207069519554824</v>
      </c>
      <c r="F94" s="38">
        <f t="shared" si="11"/>
        <v>0.2244984658956809</v>
      </c>
      <c r="G94" s="38">
        <f t="shared" si="11"/>
        <v>0.22871542095201985</v>
      </c>
      <c r="H94" s="38">
        <f t="shared" si="11"/>
        <v>0.23395077391524993</v>
      </c>
      <c r="I94" s="38">
        <f t="shared" si="11"/>
        <v>0.23875393970265193</v>
      </c>
      <c r="J94" s="38">
        <f t="shared" si="11"/>
        <v>0.24328513222018056</v>
      </c>
      <c r="K94" s="38">
        <f t="shared" si="11"/>
        <v>0.24898135968430171</v>
      </c>
      <c r="L94" s="39">
        <f t="shared" si="11"/>
        <v>0.25329016253483466</v>
      </c>
      <c r="M94" s="38">
        <f t="shared" si="11"/>
        <v>0.2588625515734973</v>
      </c>
      <c r="N94" s="38">
        <f t="shared" si="11"/>
        <v>0.2633572276133353</v>
      </c>
      <c r="O94" s="38">
        <f t="shared" si="11"/>
        <v>0.26720211567657576</v>
      </c>
      <c r="P94" s="38">
        <f t="shared" si="11"/>
        <v>0.27127092659091284</v>
      </c>
      <c r="Q94" s="38">
        <f t="shared" si="11"/>
        <v>0.2750201808866411</v>
      </c>
      <c r="R94" s="38">
        <f t="shared" si="11"/>
        <v>0.27906052932121755</v>
      </c>
      <c r="S94" s="38">
        <f t="shared" si="11"/>
        <v>0.28143762369650904</v>
      </c>
      <c r="T94" s="38">
        <f t="shared" si="11"/>
        <v>0.28394772901975202</v>
      </c>
      <c r="U94" s="38">
        <f t="shared" si="11"/>
        <v>0.28563752078050747</v>
      </c>
      <c r="V94" s="38">
        <f t="shared" si="11"/>
        <v>0.28659184878913174</v>
      </c>
      <c r="W94" s="38">
        <f t="shared" si="11"/>
        <v>0.28777856924799022</v>
      </c>
      <c r="X94" s="38">
        <f t="shared" si="11"/>
        <v>0.28713377533107221</v>
      </c>
      <c r="Y94" s="38">
        <f t="shared" si="11"/>
        <v>0.28661973037326344</v>
      </c>
      <c r="Z94" s="38">
        <f t="shared" si="11"/>
        <v>0.28482876181620953</v>
      </c>
      <c r="AA94" s="39">
        <f t="shared" si="11"/>
        <v>0.28346715581089499</v>
      </c>
    </row>
    <row r="95" spans="1:27" ht="12.75" customHeight="1" x14ac:dyDescent="0.3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64"/>
    </row>
    <row r="96" spans="1:27" ht="12.75" customHeight="1" x14ac:dyDescent="0.3">
      <c r="A96" s="85" t="s">
        <v>79</v>
      </c>
      <c r="B96" s="85"/>
      <c r="C96" s="85"/>
      <c r="D96" s="19"/>
      <c r="E96" s="19"/>
      <c r="F96" s="19"/>
      <c r="G96" s="19"/>
      <c r="H96" s="19"/>
      <c r="I96" s="19"/>
      <c r="J96" s="19"/>
      <c r="K96" s="19"/>
      <c r="L96" s="7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72"/>
    </row>
    <row r="97" spans="1:27" ht="12.75" customHeight="1" x14ac:dyDescent="0.3">
      <c r="A97" s="13" t="s">
        <v>76</v>
      </c>
      <c r="B97" s="76">
        <f>B83/(B84/1000)</f>
        <v>296.72540232226521</v>
      </c>
      <c r="C97" s="76">
        <f t="shared" ref="C97:AA97" si="13">C83/(C84/1000)</f>
        <v>293.7499886155984</v>
      </c>
      <c r="D97" s="76">
        <f t="shared" si="13"/>
        <v>291.24354687874791</v>
      </c>
      <c r="E97" s="76">
        <f t="shared" si="13"/>
        <v>290.0364489078072</v>
      </c>
      <c r="F97" s="76">
        <f t="shared" si="13"/>
        <v>288.32622875044939</v>
      </c>
      <c r="G97" s="76">
        <f t="shared" si="13"/>
        <v>286.68288390870038</v>
      </c>
      <c r="H97" s="76">
        <f t="shared" si="13"/>
        <v>285.81495497846799</v>
      </c>
      <c r="I97" s="76">
        <f t="shared" si="13"/>
        <v>284.08552319764073</v>
      </c>
      <c r="J97" s="76">
        <f t="shared" si="13"/>
        <v>283.90024238636619</v>
      </c>
      <c r="K97" s="76">
        <f t="shared" si="13"/>
        <v>279.10957513606905</v>
      </c>
      <c r="L97" s="63">
        <f t="shared" si="13"/>
        <v>275.55790307671992</v>
      </c>
      <c r="M97" s="76">
        <f t="shared" si="13"/>
        <v>277.30238528184833</v>
      </c>
      <c r="N97" s="76">
        <f t="shared" si="13"/>
        <v>278.37976599021806</v>
      </c>
      <c r="O97" s="76">
        <f t="shared" si="13"/>
        <v>279.41136245520943</v>
      </c>
      <c r="P97" s="76">
        <f t="shared" si="13"/>
        <v>279.31911130761574</v>
      </c>
      <c r="Q97" s="76">
        <f t="shared" si="13"/>
        <v>281.57563905573403</v>
      </c>
      <c r="R97" s="76">
        <f t="shared" si="13"/>
        <v>282.46450848127347</v>
      </c>
      <c r="S97" s="76">
        <f t="shared" si="13"/>
        <v>284.70299431964145</v>
      </c>
      <c r="T97" s="76">
        <f t="shared" si="13"/>
        <v>286.84879288437105</v>
      </c>
      <c r="U97" s="76">
        <f t="shared" si="13"/>
        <v>287.94499796072949</v>
      </c>
      <c r="V97" s="76">
        <f t="shared" si="13"/>
        <v>289.27952026808549</v>
      </c>
      <c r="W97" s="76">
        <f t="shared" si="13"/>
        <v>290.11522853165081</v>
      </c>
      <c r="X97" s="76">
        <f t="shared" si="13"/>
        <v>290.64670980053069</v>
      </c>
      <c r="Y97" s="76">
        <f t="shared" si="13"/>
        <v>291.25018760318176</v>
      </c>
      <c r="Z97" s="76">
        <f t="shared" si="13"/>
        <v>290.82693176683233</v>
      </c>
      <c r="AA97" s="63">
        <f t="shared" si="13"/>
        <v>290.39281502313344</v>
      </c>
    </row>
    <row r="98" spans="1:27" ht="12.75" customHeight="1" x14ac:dyDescent="0.3">
      <c r="A98" s="13" t="s">
        <v>78</v>
      </c>
      <c r="B98" s="76">
        <f>B85/(B84/1000)</f>
        <v>343.09431656141783</v>
      </c>
      <c r="C98" s="76">
        <f t="shared" ref="C98:AA98" si="14">C85/(C84/1000)</f>
        <v>339.06758879652563</v>
      </c>
      <c r="D98" s="76">
        <f t="shared" si="14"/>
        <v>331.74319394207902</v>
      </c>
      <c r="E98" s="76">
        <f t="shared" si="14"/>
        <v>336.0181479876635</v>
      </c>
      <c r="F98" s="76">
        <f t="shared" si="14"/>
        <v>343.71629602999332</v>
      </c>
      <c r="G98" s="76">
        <f t="shared" si="14"/>
        <v>351.35344961440916</v>
      </c>
      <c r="H98" s="76">
        <f t="shared" si="14"/>
        <v>359.911261907869</v>
      </c>
      <c r="I98" s="76">
        <f t="shared" si="14"/>
        <v>370.08267944599504</v>
      </c>
      <c r="J98" s="76">
        <f t="shared" si="14"/>
        <v>375.10038037280526</v>
      </c>
      <c r="K98" s="76">
        <f t="shared" si="14"/>
        <v>367.288295306046</v>
      </c>
      <c r="L98" s="63">
        <f t="shared" si="14"/>
        <v>363.92446850653636</v>
      </c>
      <c r="M98" s="76">
        <f t="shared" si="14"/>
        <v>375.4144828323885</v>
      </c>
      <c r="N98" s="76">
        <f t="shared" si="14"/>
        <v>384.03545275218204</v>
      </c>
      <c r="O98" s="76">
        <f t="shared" si="14"/>
        <v>396.15416176591265</v>
      </c>
      <c r="P98" s="76">
        <f t="shared" si="14"/>
        <v>405.96330275229354</v>
      </c>
      <c r="Q98" s="76">
        <f t="shared" si="14"/>
        <v>414.2198631093728</v>
      </c>
      <c r="R98" s="76">
        <f t="shared" si="14"/>
        <v>422.73715108238554</v>
      </c>
      <c r="S98" s="76">
        <f t="shared" si="14"/>
        <v>431.59306939171637</v>
      </c>
      <c r="T98" s="76">
        <f t="shared" si="14"/>
        <v>441.29028531823957</v>
      </c>
      <c r="U98" s="76">
        <f t="shared" si="14"/>
        <v>446.92070150906017</v>
      </c>
      <c r="V98" s="76">
        <f t="shared" si="14"/>
        <v>452.54122696140394</v>
      </c>
      <c r="W98" s="76">
        <f t="shared" si="14"/>
        <v>456.44124529755027</v>
      </c>
      <c r="X98" s="76">
        <f t="shared" si="14"/>
        <v>458.74951548943022</v>
      </c>
      <c r="Y98" s="76">
        <f t="shared" si="14"/>
        <v>461.02356295962784</v>
      </c>
      <c r="Z98" s="76">
        <f t="shared" si="14"/>
        <v>458.7437867148667</v>
      </c>
      <c r="AA98" s="63">
        <f t="shared" si="14"/>
        <v>457.10484139224042</v>
      </c>
    </row>
    <row r="99" spans="1:27" ht="12.75" customHeight="1" x14ac:dyDescent="0.3">
      <c r="A99" s="13" t="s">
        <v>80</v>
      </c>
      <c r="B99" s="76">
        <f>SUM(B97:B98)</f>
        <v>639.81971888368298</v>
      </c>
      <c r="C99" s="76">
        <f t="shared" ref="C99:AA99" si="15">SUM(C97:C98)</f>
        <v>632.81757741212402</v>
      </c>
      <c r="D99" s="76">
        <f t="shared" si="15"/>
        <v>622.98674082082698</v>
      </c>
      <c r="E99" s="76">
        <f t="shared" si="15"/>
        <v>626.0545968954707</v>
      </c>
      <c r="F99" s="76">
        <f t="shared" si="15"/>
        <v>632.0425247804427</v>
      </c>
      <c r="G99" s="76">
        <f t="shared" si="15"/>
        <v>638.03633352310953</v>
      </c>
      <c r="H99" s="76">
        <f t="shared" si="15"/>
        <v>645.72621688633694</v>
      </c>
      <c r="I99" s="76">
        <f t="shared" si="15"/>
        <v>654.16820264363582</v>
      </c>
      <c r="J99" s="76">
        <f t="shared" si="15"/>
        <v>659.00062275917139</v>
      </c>
      <c r="K99" s="76">
        <f t="shared" si="15"/>
        <v>646.39787044211505</v>
      </c>
      <c r="L99" s="63">
        <f t="shared" si="15"/>
        <v>639.48237158325628</v>
      </c>
      <c r="M99" s="76">
        <f t="shared" si="15"/>
        <v>652.71686811423683</v>
      </c>
      <c r="N99" s="76">
        <f t="shared" si="15"/>
        <v>662.41521874240016</v>
      </c>
      <c r="O99" s="76">
        <f t="shared" si="15"/>
        <v>675.56552422112213</v>
      </c>
      <c r="P99" s="76">
        <f t="shared" si="15"/>
        <v>685.28241405990934</v>
      </c>
      <c r="Q99" s="76">
        <f t="shared" si="15"/>
        <v>695.79550216510688</v>
      </c>
      <c r="R99" s="76">
        <f t="shared" si="15"/>
        <v>705.20165956365895</v>
      </c>
      <c r="S99" s="76">
        <f t="shared" si="15"/>
        <v>716.29606371135787</v>
      </c>
      <c r="T99" s="76">
        <f t="shared" si="15"/>
        <v>728.13907820261056</v>
      </c>
      <c r="U99" s="76">
        <f t="shared" si="15"/>
        <v>734.86569946978966</v>
      </c>
      <c r="V99" s="76">
        <f t="shared" si="15"/>
        <v>741.82074722948937</v>
      </c>
      <c r="W99" s="76">
        <f t="shared" si="15"/>
        <v>746.55647382920108</v>
      </c>
      <c r="X99" s="76">
        <f t="shared" si="15"/>
        <v>749.39622528996097</v>
      </c>
      <c r="Y99" s="76">
        <f t="shared" si="15"/>
        <v>752.2737505628096</v>
      </c>
      <c r="Z99" s="76">
        <f t="shared" si="15"/>
        <v>749.57071848169903</v>
      </c>
      <c r="AA99" s="63">
        <f t="shared" si="15"/>
        <v>747.49765641537385</v>
      </c>
    </row>
    <row r="100" spans="1:27" ht="8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73"/>
    </row>
    <row r="101" spans="1:27" ht="12.75" customHeight="1" x14ac:dyDescent="0.3">
      <c r="A101" s="55"/>
      <c r="B101" s="55"/>
      <c r="C101" s="55"/>
      <c r="D101" s="55"/>
      <c r="E101" s="25"/>
      <c r="F101" s="25"/>
      <c r="G101" s="25"/>
      <c r="H101" s="25"/>
      <c r="I101" s="25"/>
      <c r="J101" s="25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ht="12.75" customHeight="1" x14ac:dyDescent="0.3">
      <c r="A102" s="10" t="s">
        <v>101</v>
      </c>
      <c r="B102" s="56"/>
      <c r="C102" s="56"/>
      <c r="D102" s="56"/>
      <c r="E102" s="25"/>
      <c r="F102" s="25"/>
      <c r="G102" s="25"/>
      <c r="H102" s="25"/>
      <c r="I102" s="25"/>
      <c r="J102" s="25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ht="12.75" customHeight="1" x14ac:dyDescent="0.3">
      <c r="A103" s="86"/>
      <c r="B103" s="86"/>
      <c r="C103" s="86"/>
      <c r="D103" s="86"/>
      <c r="E103" s="57"/>
      <c r="F103" s="57"/>
      <c r="G103" s="57"/>
      <c r="H103" s="57"/>
      <c r="I103" s="57"/>
      <c r="J103" s="57"/>
      <c r="K103" s="59"/>
      <c r="L103" s="59"/>
      <c r="M103" s="59"/>
      <c r="N103" s="59"/>
      <c r="O103" s="5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ht="12.75" customHeight="1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2.75" customHeight="1" x14ac:dyDescent="0.3">
      <c r="A109" s="84"/>
      <c r="B109" s="84"/>
      <c r="C109" s="8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2.75" customHeight="1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2.75" customHeight="1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2.75" customHeight="1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2.75" customHeight="1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2.75" customHeight="1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</sheetData>
  <mergeCells count="34">
    <mergeCell ref="A1:E1"/>
    <mergeCell ref="A2:E2"/>
    <mergeCell ref="AA4:AA5"/>
    <mergeCell ref="A5:D5"/>
    <mergeCell ref="A10:B10"/>
    <mergeCell ref="A16:B16"/>
    <mergeCell ref="A30:B30"/>
    <mergeCell ref="A32:B32"/>
    <mergeCell ref="A34:B34"/>
    <mergeCell ref="A17:B17"/>
    <mergeCell ref="L4:L5"/>
    <mergeCell ref="A20:B20"/>
    <mergeCell ref="A21:B21"/>
    <mergeCell ref="A24:B24"/>
    <mergeCell ref="A25:B25"/>
    <mergeCell ref="A28:B28"/>
    <mergeCell ref="L39:L40"/>
    <mergeCell ref="AA39:AA40"/>
    <mergeCell ref="A40:C40"/>
    <mergeCell ref="A44:B44"/>
    <mergeCell ref="L51:L52"/>
    <mergeCell ref="AA51:AA52"/>
    <mergeCell ref="C52:H52"/>
    <mergeCell ref="A43:B43"/>
    <mergeCell ref="L77:L78"/>
    <mergeCell ref="AA77:AA78"/>
    <mergeCell ref="A78:D78"/>
    <mergeCell ref="A109:C109"/>
    <mergeCell ref="A96:C96"/>
    <mergeCell ref="A103:D103"/>
    <mergeCell ref="A104:O104"/>
    <mergeCell ref="A105:O105"/>
    <mergeCell ref="A106:O106"/>
    <mergeCell ref="A107:O107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Persons</vt:lpstr>
      <vt:lpstr>Females</vt:lpstr>
      <vt:lpstr>Males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u443992</cp:lastModifiedBy>
  <dcterms:created xsi:type="dcterms:W3CDTF">2020-02-05T11:06:28Z</dcterms:created>
  <dcterms:modified xsi:type="dcterms:W3CDTF">2020-03-24T08:59:06Z</dcterms:modified>
</cp:coreProperties>
</file>