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443992\Documents\OFFLINE\Summary Tables\Summary Tables\"/>
    </mc:Choice>
  </mc:AlternateContent>
  <bookViews>
    <workbookView xWindow="0" yWindow="0" windowWidth="20496" windowHeight="6720"/>
  </bookViews>
  <sheets>
    <sheet name="Persons" sheetId="7" r:id="rId1"/>
    <sheet name="Females" sheetId="8" r:id="rId2"/>
    <sheet name="Males" sheetId="9" r:id="rId3"/>
  </sheets>
  <calcPr calcId="162913"/>
</workbook>
</file>

<file path=xl/calcChain.xml><?xml version="1.0" encoding="utf-8"?>
<calcChain xmlns="http://schemas.openxmlformats.org/spreadsheetml/2006/main">
  <c r="AA98" i="9" l="1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A97" i="9"/>
  <c r="AA99" i="9" s="1"/>
  <c r="Z97" i="9"/>
  <c r="Y97" i="9"/>
  <c r="Y99" i="9" s="1"/>
  <c r="X97" i="9"/>
  <c r="X99" i="9" s="1"/>
  <c r="W97" i="9"/>
  <c r="W99" i="9" s="1"/>
  <c r="V97" i="9"/>
  <c r="U97" i="9"/>
  <c r="U99" i="9" s="1"/>
  <c r="T97" i="9"/>
  <c r="T99" i="9" s="1"/>
  <c r="S97" i="9"/>
  <c r="S99" i="9" s="1"/>
  <c r="R97" i="9"/>
  <c r="Q97" i="9"/>
  <c r="Q99" i="9" s="1"/>
  <c r="P97" i="9"/>
  <c r="P99" i="9" s="1"/>
  <c r="O97" i="9"/>
  <c r="O99" i="9" s="1"/>
  <c r="N97" i="9"/>
  <c r="M97" i="9"/>
  <c r="M99" i="9" s="1"/>
  <c r="L97" i="9"/>
  <c r="L99" i="9" s="1"/>
  <c r="K97" i="9"/>
  <c r="K99" i="9" s="1"/>
  <c r="J97" i="9"/>
  <c r="I97" i="9"/>
  <c r="I99" i="9" s="1"/>
  <c r="H97" i="9"/>
  <c r="H99" i="9" s="1"/>
  <c r="G97" i="9"/>
  <c r="G99" i="9" s="1"/>
  <c r="F97" i="9"/>
  <c r="E97" i="9"/>
  <c r="E99" i="9" s="1"/>
  <c r="D97" i="9"/>
  <c r="D99" i="9" s="1"/>
  <c r="C97" i="9"/>
  <c r="C99" i="9" s="1"/>
  <c r="B97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V72" i="9"/>
  <c r="F72" i="9"/>
  <c r="X71" i="9"/>
  <c r="T71" i="9"/>
  <c r="P71" i="9"/>
  <c r="L71" i="9"/>
  <c r="H71" i="9"/>
  <c r="D71" i="9"/>
  <c r="Z70" i="9"/>
  <c r="J70" i="9"/>
  <c r="X69" i="9"/>
  <c r="T69" i="9"/>
  <c r="P69" i="9"/>
  <c r="L69" i="9"/>
  <c r="H69" i="9"/>
  <c r="D69" i="9"/>
  <c r="N68" i="9"/>
  <c r="X67" i="9"/>
  <c r="T67" i="9"/>
  <c r="P67" i="9"/>
  <c r="L67" i="9"/>
  <c r="H67" i="9"/>
  <c r="D67" i="9"/>
  <c r="AA64" i="9"/>
  <c r="AA71" i="9" s="1"/>
  <c r="Z64" i="9"/>
  <c r="Y64" i="9"/>
  <c r="Y72" i="9" s="1"/>
  <c r="X64" i="9"/>
  <c r="X72" i="9" s="1"/>
  <c r="W64" i="9"/>
  <c r="W71" i="9" s="1"/>
  <c r="V64" i="9"/>
  <c r="U64" i="9"/>
  <c r="U72" i="9" s="1"/>
  <c r="T64" i="9"/>
  <c r="T72" i="9" s="1"/>
  <c r="S64" i="9"/>
  <c r="S71" i="9" s="1"/>
  <c r="R64" i="9"/>
  <c r="Q64" i="9"/>
  <c r="Q72" i="9" s="1"/>
  <c r="P64" i="9"/>
  <c r="P72" i="9" s="1"/>
  <c r="O64" i="9"/>
  <c r="O71" i="9" s="1"/>
  <c r="N64" i="9"/>
  <c r="M64" i="9"/>
  <c r="M72" i="9" s="1"/>
  <c r="L64" i="9"/>
  <c r="L72" i="9" s="1"/>
  <c r="K64" i="9"/>
  <c r="K71" i="9" s="1"/>
  <c r="J64" i="9"/>
  <c r="I64" i="9"/>
  <c r="I72" i="9" s="1"/>
  <c r="H64" i="9"/>
  <c r="H72" i="9" s="1"/>
  <c r="G64" i="9"/>
  <c r="G71" i="9" s="1"/>
  <c r="F64" i="9"/>
  <c r="E64" i="9"/>
  <c r="E72" i="9" s="1"/>
  <c r="D64" i="9"/>
  <c r="D72" i="9" s="1"/>
  <c r="C64" i="9"/>
  <c r="C71" i="9" s="1"/>
  <c r="B64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R32" i="9"/>
  <c r="AA28" i="9"/>
  <c r="AA32" i="9" s="1"/>
  <c r="W28" i="9"/>
  <c r="S28" i="9"/>
  <c r="O28" i="9"/>
  <c r="K28" i="9"/>
  <c r="K32" i="9" s="1"/>
  <c r="G28" i="9"/>
  <c r="C28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A25" i="9"/>
  <c r="Z25" i="9"/>
  <c r="Y25" i="9"/>
  <c r="Y28" i="9" s="1"/>
  <c r="Y32" i="9" s="1"/>
  <c r="X25" i="9"/>
  <c r="W25" i="9"/>
  <c r="V25" i="9"/>
  <c r="U25" i="9"/>
  <c r="U28" i="9" s="1"/>
  <c r="U32" i="9" s="1"/>
  <c r="T25" i="9"/>
  <c r="S25" i="9"/>
  <c r="R25" i="9"/>
  <c r="Q25" i="9"/>
  <c r="Q28" i="9" s="1"/>
  <c r="Q32" i="9" s="1"/>
  <c r="P25" i="9"/>
  <c r="O25" i="9"/>
  <c r="N25" i="9"/>
  <c r="M25" i="9"/>
  <c r="M28" i="9" s="1"/>
  <c r="M32" i="9" s="1"/>
  <c r="L25" i="9"/>
  <c r="K25" i="9"/>
  <c r="J25" i="9"/>
  <c r="I25" i="9"/>
  <c r="I28" i="9" s="1"/>
  <c r="I32" i="9" s="1"/>
  <c r="H25" i="9"/>
  <c r="G25" i="9"/>
  <c r="F25" i="9"/>
  <c r="E25" i="9"/>
  <c r="E28" i="9" s="1"/>
  <c r="E32" i="9" s="1"/>
  <c r="D25" i="9"/>
  <c r="C25" i="9"/>
  <c r="AA24" i="9"/>
  <c r="Z24" i="9"/>
  <c r="Z28" i="9" s="1"/>
  <c r="Z32" i="9" s="1"/>
  <c r="Y24" i="9"/>
  <c r="X24" i="9"/>
  <c r="X28" i="9" s="1"/>
  <c r="X32" i="9" s="1"/>
  <c r="W24" i="9"/>
  <c r="V24" i="9"/>
  <c r="V28" i="9" s="1"/>
  <c r="V32" i="9" s="1"/>
  <c r="U24" i="9"/>
  <c r="T24" i="9"/>
  <c r="T28" i="9" s="1"/>
  <c r="T32" i="9" s="1"/>
  <c r="S24" i="9"/>
  <c r="R24" i="9"/>
  <c r="R28" i="9" s="1"/>
  <c r="Q24" i="9"/>
  <c r="P24" i="9"/>
  <c r="P28" i="9" s="1"/>
  <c r="P32" i="9" s="1"/>
  <c r="O24" i="9"/>
  <c r="N24" i="9"/>
  <c r="N28" i="9" s="1"/>
  <c r="N32" i="9" s="1"/>
  <c r="M24" i="9"/>
  <c r="L24" i="9"/>
  <c r="L28" i="9" s="1"/>
  <c r="L32" i="9" s="1"/>
  <c r="K24" i="9"/>
  <c r="J24" i="9"/>
  <c r="J28" i="9" s="1"/>
  <c r="J32" i="9" s="1"/>
  <c r="I24" i="9"/>
  <c r="H24" i="9"/>
  <c r="H28" i="9" s="1"/>
  <c r="H32" i="9" s="1"/>
  <c r="G24" i="9"/>
  <c r="F24" i="9"/>
  <c r="F28" i="9" s="1"/>
  <c r="F32" i="9" s="1"/>
  <c r="E24" i="9"/>
  <c r="D24" i="9"/>
  <c r="D28" i="9" s="1"/>
  <c r="D32" i="9" s="1"/>
  <c r="C2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T99" i="8"/>
  <c r="D99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A97" i="8"/>
  <c r="AA99" i="8" s="1"/>
  <c r="Z97" i="8"/>
  <c r="Z99" i="8" s="1"/>
  <c r="Y97" i="8"/>
  <c r="Y99" i="8" s="1"/>
  <c r="X97" i="8"/>
  <c r="X99" i="8" s="1"/>
  <c r="W97" i="8"/>
  <c r="W99" i="8" s="1"/>
  <c r="V97" i="8"/>
  <c r="V99" i="8" s="1"/>
  <c r="U97" i="8"/>
  <c r="U99" i="8" s="1"/>
  <c r="T97" i="8"/>
  <c r="S97" i="8"/>
  <c r="S99" i="8" s="1"/>
  <c r="R97" i="8"/>
  <c r="R99" i="8" s="1"/>
  <c r="Q97" i="8"/>
  <c r="Q99" i="8" s="1"/>
  <c r="P97" i="8"/>
  <c r="P99" i="8" s="1"/>
  <c r="O97" i="8"/>
  <c r="O99" i="8" s="1"/>
  <c r="N97" i="8"/>
  <c r="N99" i="8" s="1"/>
  <c r="M97" i="8"/>
  <c r="M99" i="8" s="1"/>
  <c r="L97" i="8"/>
  <c r="L99" i="8" s="1"/>
  <c r="K97" i="8"/>
  <c r="K99" i="8" s="1"/>
  <c r="J97" i="8"/>
  <c r="J99" i="8" s="1"/>
  <c r="I97" i="8"/>
  <c r="I99" i="8" s="1"/>
  <c r="H97" i="8"/>
  <c r="H99" i="8" s="1"/>
  <c r="G97" i="8"/>
  <c r="G99" i="8" s="1"/>
  <c r="F97" i="8"/>
  <c r="F99" i="8" s="1"/>
  <c r="E97" i="8"/>
  <c r="E99" i="8" s="1"/>
  <c r="D97" i="8"/>
  <c r="C97" i="8"/>
  <c r="C99" i="8" s="1"/>
  <c r="B97" i="8"/>
  <c r="B99" i="8" s="1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Z72" i="8"/>
  <c r="V72" i="8"/>
  <c r="R72" i="8"/>
  <c r="N72" i="8"/>
  <c r="J72" i="8"/>
  <c r="F72" i="8"/>
  <c r="C72" i="8"/>
  <c r="Y71" i="8"/>
  <c r="U71" i="8"/>
  <c r="AA70" i="8"/>
  <c r="W70" i="8"/>
  <c r="O70" i="8"/>
  <c r="K70" i="8"/>
  <c r="G70" i="8"/>
  <c r="Y69" i="8"/>
  <c r="U69" i="8"/>
  <c r="AA68" i="8"/>
  <c r="S68" i="8"/>
  <c r="O68" i="8"/>
  <c r="K68" i="8"/>
  <c r="C68" i="8"/>
  <c r="Y67" i="8"/>
  <c r="U67" i="8"/>
  <c r="AA64" i="8"/>
  <c r="Z64" i="8"/>
  <c r="Z70" i="8" s="1"/>
  <c r="Y64" i="8"/>
  <c r="Y72" i="8" s="1"/>
  <c r="X64" i="8"/>
  <c r="X72" i="8" s="1"/>
  <c r="W64" i="8"/>
  <c r="V64" i="8"/>
  <c r="V70" i="8" s="1"/>
  <c r="U64" i="8"/>
  <c r="U72" i="8" s="1"/>
  <c r="T64" i="8"/>
  <c r="T71" i="8" s="1"/>
  <c r="S64" i="8"/>
  <c r="R64" i="8"/>
  <c r="R70" i="8" s="1"/>
  <c r="Q64" i="8"/>
  <c r="P64" i="8"/>
  <c r="P72" i="8" s="1"/>
  <c r="O64" i="8"/>
  <c r="N64" i="8"/>
  <c r="N70" i="8" s="1"/>
  <c r="M64" i="8"/>
  <c r="L64" i="8"/>
  <c r="L71" i="8" s="1"/>
  <c r="K64" i="8"/>
  <c r="J64" i="8"/>
  <c r="J70" i="8" s="1"/>
  <c r="I64" i="8"/>
  <c r="H64" i="8"/>
  <c r="H72" i="8" s="1"/>
  <c r="G64" i="8"/>
  <c r="F64" i="8"/>
  <c r="F70" i="8" s="1"/>
  <c r="E64" i="8"/>
  <c r="D64" i="8"/>
  <c r="D71" i="8" s="1"/>
  <c r="C64" i="8"/>
  <c r="B64" i="8"/>
  <c r="B72" i="8" s="1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Z28" i="8"/>
  <c r="X28" i="8"/>
  <c r="X32" i="8" s="1"/>
  <c r="R28" i="8"/>
  <c r="P28" i="8"/>
  <c r="P32" i="8" s="1"/>
  <c r="J28" i="8"/>
  <c r="H28" i="8"/>
  <c r="H32" i="8" s="1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A25" i="8"/>
  <c r="Z25" i="8"/>
  <c r="Y25" i="8"/>
  <c r="X25" i="8"/>
  <c r="W25" i="8"/>
  <c r="V25" i="8"/>
  <c r="V28" i="8" s="1"/>
  <c r="V32" i="8" s="1"/>
  <c r="U25" i="8"/>
  <c r="T25" i="8"/>
  <c r="T28" i="8" s="1"/>
  <c r="T32" i="8" s="1"/>
  <c r="S25" i="8"/>
  <c r="R25" i="8"/>
  <c r="Q25" i="8"/>
  <c r="P25" i="8"/>
  <c r="O25" i="8"/>
  <c r="N25" i="8"/>
  <c r="N28" i="8" s="1"/>
  <c r="N32" i="8" s="1"/>
  <c r="M25" i="8"/>
  <c r="L25" i="8"/>
  <c r="L28" i="8" s="1"/>
  <c r="L32" i="8" s="1"/>
  <c r="K25" i="8"/>
  <c r="J25" i="8"/>
  <c r="I25" i="8"/>
  <c r="H25" i="8"/>
  <c r="G25" i="8"/>
  <c r="F25" i="8"/>
  <c r="F28" i="8" s="1"/>
  <c r="F32" i="8" s="1"/>
  <c r="E25" i="8"/>
  <c r="D25" i="8"/>
  <c r="D28" i="8" s="1"/>
  <c r="D32" i="8" s="1"/>
  <c r="C25" i="8"/>
  <c r="AA24" i="8"/>
  <c r="Z24" i="8"/>
  <c r="Y24" i="8"/>
  <c r="Y28" i="8" s="1"/>
  <c r="Y32" i="8" s="1"/>
  <c r="X24" i="8"/>
  <c r="W24" i="8"/>
  <c r="V24" i="8"/>
  <c r="U24" i="8"/>
  <c r="U28" i="8" s="1"/>
  <c r="U32" i="8" s="1"/>
  <c r="T24" i="8"/>
  <c r="S24" i="8"/>
  <c r="R24" i="8"/>
  <c r="Q24" i="8"/>
  <c r="Q28" i="8" s="1"/>
  <c r="Q32" i="8" s="1"/>
  <c r="P24" i="8"/>
  <c r="O24" i="8"/>
  <c r="N24" i="8"/>
  <c r="M24" i="8"/>
  <c r="M28" i="8" s="1"/>
  <c r="M32" i="8" s="1"/>
  <c r="L24" i="8"/>
  <c r="K24" i="8"/>
  <c r="J24" i="8"/>
  <c r="I24" i="8"/>
  <c r="I28" i="8" s="1"/>
  <c r="I32" i="8" s="1"/>
  <c r="H24" i="8"/>
  <c r="G24" i="8"/>
  <c r="F24" i="8"/>
  <c r="E24" i="8"/>
  <c r="E28" i="8" s="1"/>
  <c r="E32" i="8" s="1"/>
  <c r="D24" i="8"/>
  <c r="C2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Q99" i="7"/>
  <c r="AA98" i="7"/>
  <c r="AA99" i="7" s="1"/>
  <c r="Z98" i="7"/>
  <c r="Y98" i="7"/>
  <c r="X98" i="7"/>
  <c r="W98" i="7"/>
  <c r="W99" i="7" s="1"/>
  <c r="V98" i="7"/>
  <c r="U98" i="7"/>
  <c r="T98" i="7"/>
  <c r="S98" i="7"/>
  <c r="S99" i="7" s="1"/>
  <c r="R98" i="7"/>
  <c r="Q98" i="7"/>
  <c r="P98" i="7"/>
  <c r="O98" i="7"/>
  <c r="O99" i="7" s="1"/>
  <c r="N98" i="7"/>
  <c r="M98" i="7"/>
  <c r="L98" i="7"/>
  <c r="K98" i="7"/>
  <c r="K99" i="7" s="1"/>
  <c r="J98" i="7"/>
  <c r="I98" i="7"/>
  <c r="H98" i="7"/>
  <c r="G98" i="7"/>
  <c r="G99" i="7" s="1"/>
  <c r="F98" i="7"/>
  <c r="E98" i="7"/>
  <c r="D98" i="7"/>
  <c r="C98" i="7"/>
  <c r="C99" i="7" s="1"/>
  <c r="B98" i="7"/>
  <c r="AA97" i="7"/>
  <c r="Z97" i="7"/>
  <c r="Z99" i="7" s="1"/>
  <c r="Y97" i="7"/>
  <c r="Y99" i="7" s="1"/>
  <c r="X97" i="7"/>
  <c r="X99" i="7" s="1"/>
  <c r="W97" i="7"/>
  <c r="V97" i="7"/>
  <c r="V99" i="7" s="1"/>
  <c r="U97" i="7"/>
  <c r="U99" i="7" s="1"/>
  <c r="T97" i="7"/>
  <c r="T99" i="7" s="1"/>
  <c r="S97" i="7"/>
  <c r="R97" i="7"/>
  <c r="R99" i="7" s="1"/>
  <c r="Q97" i="7"/>
  <c r="P97" i="7"/>
  <c r="P99" i="7" s="1"/>
  <c r="O97" i="7"/>
  <c r="N97" i="7"/>
  <c r="N99" i="7" s="1"/>
  <c r="M97" i="7"/>
  <c r="M99" i="7" s="1"/>
  <c r="L97" i="7"/>
  <c r="L99" i="7" s="1"/>
  <c r="K97" i="7"/>
  <c r="J97" i="7"/>
  <c r="J99" i="7" s="1"/>
  <c r="I97" i="7"/>
  <c r="I99" i="7" s="1"/>
  <c r="H97" i="7"/>
  <c r="H99" i="7" s="1"/>
  <c r="G97" i="7"/>
  <c r="F97" i="7"/>
  <c r="F99" i="7" s="1"/>
  <c r="E97" i="7"/>
  <c r="E99" i="7" s="1"/>
  <c r="D97" i="7"/>
  <c r="D99" i="7" s="1"/>
  <c r="C97" i="7"/>
  <c r="B97" i="7"/>
  <c r="B99" i="7" s="1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Y72" i="7"/>
  <c r="Q72" i="7"/>
  <c r="I72" i="7"/>
  <c r="Z71" i="7"/>
  <c r="Y71" i="7"/>
  <c r="V71" i="7"/>
  <c r="U71" i="7"/>
  <c r="R71" i="7"/>
  <c r="Q71" i="7"/>
  <c r="N71" i="7"/>
  <c r="M71" i="7"/>
  <c r="J71" i="7"/>
  <c r="I71" i="7"/>
  <c r="F71" i="7"/>
  <c r="E71" i="7"/>
  <c r="B71" i="7"/>
  <c r="Z69" i="7"/>
  <c r="Y69" i="7"/>
  <c r="V69" i="7"/>
  <c r="U69" i="7"/>
  <c r="R69" i="7"/>
  <c r="Q69" i="7"/>
  <c r="N69" i="7"/>
  <c r="M69" i="7"/>
  <c r="J69" i="7"/>
  <c r="I69" i="7"/>
  <c r="F69" i="7"/>
  <c r="E69" i="7"/>
  <c r="B69" i="7"/>
  <c r="Z67" i="7"/>
  <c r="Y67" i="7"/>
  <c r="V67" i="7"/>
  <c r="U67" i="7"/>
  <c r="R67" i="7"/>
  <c r="Q67" i="7"/>
  <c r="N67" i="7"/>
  <c r="M67" i="7"/>
  <c r="J67" i="7"/>
  <c r="I67" i="7"/>
  <c r="F67" i="7"/>
  <c r="E67" i="7"/>
  <c r="B67" i="7"/>
  <c r="AA64" i="7"/>
  <c r="Z64" i="7"/>
  <c r="Z72" i="7" s="1"/>
  <c r="Y64" i="7"/>
  <c r="Y70" i="7" s="1"/>
  <c r="X64" i="7"/>
  <c r="X72" i="7" s="1"/>
  <c r="W64" i="7"/>
  <c r="V64" i="7"/>
  <c r="V72" i="7" s="1"/>
  <c r="U64" i="7"/>
  <c r="U72" i="7" s="1"/>
  <c r="T64" i="7"/>
  <c r="T72" i="7" s="1"/>
  <c r="S64" i="7"/>
  <c r="R64" i="7"/>
  <c r="R72" i="7" s="1"/>
  <c r="Q64" i="7"/>
  <c r="Q70" i="7" s="1"/>
  <c r="P64" i="7"/>
  <c r="P72" i="7" s="1"/>
  <c r="O64" i="7"/>
  <c r="O70" i="7" s="1"/>
  <c r="N64" i="7"/>
  <c r="N72" i="7" s="1"/>
  <c r="M64" i="7"/>
  <c r="M72" i="7" s="1"/>
  <c r="L64" i="7"/>
  <c r="L72" i="7" s="1"/>
  <c r="K64" i="7"/>
  <c r="J64" i="7"/>
  <c r="J72" i="7" s="1"/>
  <c r="I64" i="7"/>
  <c r="I70" i="7" s="1"/>
  <c r="H64" i="7"/>
  <c r="H72" i="7" s="1"/>
  <c r="G64" i="7"/>
  <c r="F64" i="7"/>
  <c r="F72" i="7" s="1"/>
  <c r="E64" i="7"/>
  <c r="E72" i="7" s="1"/>
  <c r="D64" i="7"/>
  <c r="D71" i="7" s="1"/>
  <c r="C64" i="7"/>
  <c r="C72" i="7" s="1"/>
  <c r="B64" i="7"/>
  <c r="B72" i="7" s="1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A32" i="7"/>
  <c r="K32" i="7"/>
  <c r="X28" i="7"/>
  <c r="T28" i="7"/>
  <c r="T32" i="7" s="1"/>
  <c r="L28" i="7"/>
  <c r="I28" i="7"/>
  <c r="I32" i="7" s="1"/>
  <c r="D28" i="7"/>
  <c r="AA26" i="7"/>
  <c r="Z26" i="7"/>
  <c r="Y26" i="7"/>
  <c r="Y28" i="7" s="1"/>
  <c r="Y32" i="7" s="1"/>
  <c r="X26" i="7"/>
  <c r="W26" i="7"/>
  <c r="V26" i="7"/>
  <c r="U26" i="7"/>
  <c r="U28" i="7" s="1"/>
  <c r="U32" i="7" s="1"/>
  <c r="T26" i="7"/>
  <c r="S26" i="7"/>
  <c r="R26" i="7"/>
  <c r="Q26" i="7"/>
  <c r="Q28" i="7" s="1"/>
  <c r="Q32" i="7" s="1"/>
  <c r="P26" i="7"/>
  <c r="O26" i="7"/>
  <c r="N26" i="7"/>
  <c r="M26" i="7"/>
  <c r="M28" i="7" s="1"/>
  <c r="M32" i="7" s="1"/>
  <c r="L26" i="7"/>
  <c r="K26" i="7"/>
  <c r="J26" i="7"/>
  <c r="I26" i="7"/>
  <c r="H26" i="7"/>
  <c r="G26" i="7"/>
  <c r="F26" i="7"/>
  <c r="E26" i="7"/>
  <c r="E28" i="7" s="1"/>
  <c r="E32" i="7" s="1"/>
  <c r="D26" i="7"/>
  <c r="C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A24" i="7"/>
  <c r="AA28" i="7" s="1"/>
  <c r="Z24" i="7"/>
  <c r="Y24" i="7"/>
  <c r="X24" i="7"/>
  <c r="W24" i="7"/>
  <c r="W28" i="7" s="1"/>
  <c r="W32" i="7" s="1"/>
  <c r="V24" i="7"/>
  <c r="U24" i="7"/>
  <c r="T24" i="7"/>
  <c r="S24" i="7"/>
  <c r="S28" i="7" s="1"/>
  <c r="S32" i="7" s="1"/>
  <c r="R24" i="7"/>
  <c r="Q24" i="7"/>
  <c r="P24" i="7"/>
  <c r="P28" i="7" s="1"/>
  <c r="P32" i="7" s="1"/>
  <c r="O24" i="7"/>
  <c r="O28" i="7" s="1"/>
  <c r="O32" i="7" s="1"/>
  <c r="N24" i="7"/>
  <c r="M24" i="7"/>
  <c r="L24" i="7"/>
  <c r="K24" i="7"/>
  <c r="K28" i="7" s="1"/>
  <c r="J24" i="7"/>
  <c r="I24" i="7"/>
  <c r="H24" i="7"/>
  <c r="H28" i="7" s="1"/>
  <c r="H32" i="7" s="1"/>
  <c r="G24" i="7"/>
  <c r="G28" i="7" s="1"/>
  <c r="G32" i="7" s="1"/>
  <c r="F24" i="7"/>
  <c r="E24" i="7"/>
  <c r="D24" i="7"/>
  <c r="C24" i="7"/>
  <c r="C28" i="7" s="1"/>
  <c r="C32" i="7" s="1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G72" i="7" l="1"/>
  <c r="G71" i="7"/>
  <c r="G69" i="7"/>
  <c r="G67" i="7"/>
  <c r="G74" i="7" s="1"/>
  <c r="K71" i="7"/>
  <c r="K69" i="7"/>
  <c r="K67" i="7"/>
  <c r="K72" i="7"/>
  <c r="S72" i="7"/>
  <c r="S71" i="7"/>
  <c r="S69" i="7"/>
  <c r="S67" i="7"/>
  <c r="S74" i="7" s="1"/>
  <c r="AA71" i="7"/>
  <c r="AA69" i="7"/>
  <c r="AA67" i="7"/>
  <c r="AA72" i="7"/>
  <c r="K68" i="7"/>
  <c r="AA68" i="7"/>
  <c r="K70" i="7"/>
  <c r="AA70" i="7"/>
  <c r="E72" i="8"/>
  <c r="E70" i="8"/>
  <c r="E68" i="8"/>
  <c r="E67" i="8"/>
  <c r="E71" i="8"/>
  <c r="I72" i="8"/>
  <c r="I70" i="8"/>
  <c r="I68" i="8"/>
  <c r="I71" i="8"/>
  <c r="I69" i="8"/>
  <c r="M72" i="8"/>
  <c r="M70" i="8"/>
  <c r="M68" i="8"/>
  <c r="M71" i="8"/>
  <c r="M69" i="8"/>
  <c r="M67" i="8"/>
  <c r="Q72" i="8"/>
  <c r="Q70" i="8"/>
  <c r="Q68" i="8"/>
  <c r="Q69" i="8"/>
  <c r="Q67" i="8"/>
  <c r="F28" i="7"/>
  <c r="F32" i="7" s="1"/>
  <c r="J28" i="7"/>
  <c r="J32" i="7" s="1"/>
  <c r="N28" i="7"/>
  <c r="N32" i="7" s="1"/>
  <c r="R28" i="7"/>
  <c r="R32" i="7" s="1"/>
  <c r="V28" i="7"/>
  <c r="V32" i="7" s="1"/>
  <c r="Z28" i="7"/>
  <c r="Z32" i="7" s="1"/>
  <c r="D32" i="7"/>
  <c r="L32" i="7"/>
  <c r="X32" i="7"/>
  <c r="O68" i="7"/>
  <c r="W72" i="7"/>
  <c r="W71" i="7"/>
  <c r="W69" i="7"/>
  <c r="W67" i="7"/>
  <c r="S68" i="7"/>
  <c r="C71" i="7"/>
  <c r="C69" i="7"/>
  <c r="C67" i="7"/>
  <c r="O72" i="7"/>
  <c r="O71" i="7"/>
  <c r="O69" i="7"/>
  <c r="O67" i="7"/>
  <c r="O74" i="7" s="1"/>
  <c r="C68" i="7"/>
  <c r="C70" i="7"/>
  <c r="S70" i="7"/>
  <c r="G68" i="7"/>
  <c r="W68" i="7"/>
  <c r="G70" i="7"/>
  <c r="W70" i="7"/>
  <c r="I67" i="8"/>
  <c r="E69" i="8"/>
  <c r="Q71" i="8"/>
  <c r="H68" i="7"/>
  <c r="T68" i="7"/>
  <c r="P70" i="7"/>
  <c r="X70" i="7"/>
  <c r="J32" i="8"/>
  <c r="R32" i="8"/>
  <c r="L68" i="7"/>
  <c r="H70" i="7"/>
  <c r="T70" i="7"/>
  <c r="E68" i="7"/>
  <c r="E74" i="7" s="1"/>
  <c r="I68" i="7"/>
  <c r="I74" i="7" s="1"/>
  <c r="M68" i="7"/>
  <c r="Q68" i="7"/>
  <c r="Q74" i="7" s="1"/>
  <c r="U68" i="7"/>
  <c r="U74" i="7" s="1"/>
  <c r="Y68" i="7"/>
  <c r="Y74" i="7" s="1"/>
  <c r="E70" i="7"/>
  <c r="M70" i="7"/>
  <c r="M74" i="7" s="1"/>
  <c r="U70" i="7"/>
  <c r="C71" i="8"/>
  <c r="C69" i="8"/>
  <c r="C67" i="8"/>
  <c r="C74" i="8" s="1"/>
  <c r="G72" i="8"/>
  <c r="G71" i="8"/>
  <c r="G69" i="8"/>
  <c r="G67" i="8"/>
  <c r="G74" i="8" s="1"/>
  <c r="K72" i="8"/>
  <c r="K71" i="8"/>
  <c r="K69" i="8"/>
  <c r="K67" i="8"/>
  <c r="K74" i="8" s="1"/>
  <c r="O72" i="8"/>
  <c r="O71" i="8"/>
  <c r="O69" i="8"/>
  <c r="O67" i="8"/>
  <c r="O74" i="8" s="1"/>
  <c r="S72" i="8"/>
  <c r="S71" i="8"/>
  <c r="S69" i="8"/>
  <c r="S67" i="8"/>
  <c r="W72" i="8"/>
  <c r="W71" i="8"/>
  <c r="W69" i="8"/>
  <c r="W67" i="8"/>
  <c r="W74" i="8" s="1"/>
  <c r="AA72" i="8"/>
  <c r="AA71" i="8"/>
  <c r="AA69" i="8"/>
  <c r="AA67" i="8"/>
  <c r="AA74" i="8" s="1"/>
  <c r="G68" i="8"/>
  <c r="W68" i="8"/>
  <c r="C70" i="8"/>
  <c r="S70" i="8"/>
  <c r="J74" i="7"/>
  <c r="D68" i="7"/>
  <c r="P68" i="7"/>
  <c r="X68" i="7"/>
  <c r="D70" i="7"/>
  <c r="L70" i="7"/>
  <c r="D72" i="7"/>
  <c r="Z32" i="8"/>
  <c r="D67" i="7"/>
  <c r="H67" i="7"/>
  <c r="L67" i="7"/>
  <c r="P67" i="7"/>
  <c r="P74" i="7" s="1"/>
  <c r="T67" i="7"/>
  <c r="X67" i="7"/>
  <c r="B68" i="7"/>
  <c r="B74" i="7" s="1"/>
  <c r="F68" i="7"/>
  <c r="F74" i="7" s="1"/>
  <c r="J68" i="7"/>
  <c r="N68" i="7"/>
  <c r="N74" i="7" s="1"/>
  <c r="R68" i="7"/>
  <c r="R74" i="7" s="1"/>
  <c r="V68" i="7"/>
  <c r="V74" i="7" s="1"/>
  <c r="Z68" i="7"/>
  <c r="Z74" i="7" s="1"/>
  <c r="D69" i="7"/>
  <c r="H69" i="7"/>
  <c r="L69" i="7"/>
  <c r="P69" i="7"/>
  <c r="T69" i="7"/>
  <c r="X69" i="7"/>
  <c r="B70" i="7"/>
  <c r="F70" i="7"/>
  <c r="J70" i="7"/>
  <c r="N70" i="7"/>
  <c r="R70" i="7"/>
  <c r="V70" i="7"/>
  <c r="Z70" i="7"/>
  <c r="H71" i="7"/>
  <c r="L71" i="7"/>
  <c r="P71" i="7"/>
  <c r="T71" i="7"/>
  <c r="X71" i="7"/>
  <c r="C28" i="8"/>
  <c r="C32" i="8" s="1"/>
  <c r="G28" i="8"/>
  <c r="G32" i="8" s="1"/>
  <c r="K28" i="8"/>
  <c r="K32" i="8" s="1"/>
  <c r="O28" i="8"/>
  <c r="O32" i="8" s="1"/>
  <c r="S28" i="8"/>
  <c r="S32" i="8" s="1"/>
  <c r="W28" i="8"/>
  <c r="W32" i="8" s="1"/>
  <c r="AA28" i="8"/>
  <c r="AA32" i="8" s="1"/>
  <c r="B67" i="8"/>
  <c r="F67" i="8"/>
  <c r="J67" i="8"/>
  <c r="N67" i="8"/>
  <c r="R67" i="8"/>
  <c r="R74" i="8" s="1"/>
  <c r="V67" i="8"/>
  <c r="Z67" i="8"/>
  <c r="D68" i="8"/>
  <c r="H68" i="8"/>
  <c r="L68" i="8"/>
  <c r="P68" i="8"/>
  <c r="T68" i="8"/>
  <c r="X68" i="8"/>
  <c r="B69" i="8"/>
  <c r="F69" i="8"/>
  <c r="J69" i="8"/>
  <c r="N69" i="8"/>
  <c r="R69" i="8"/>
  <c r="V69" i="8"/>
  <c r="Z69" i="8"/>
  <c r="D70" i="8"/>
  <c r="H70" i="8"/>
  <c r="L70" i="8"/>
  <c r="P70" i="8"/>
  <c r="T70" i="8"/>
  <c r="X70" i="8"/>
  <c r="B71" i="8"/>
  <c r="F71" i="8"/>
  <c r="J71" i="8"/>
  <c r="N71" i="8"/>
  <c r="R71" i="8"/>
  <c r="V71" i="8"/>
  <c r="Z71" i="8"/>
  <c r="D72" i="8"/>
  <c r="L72" i="8"/>
  <c r="T72" i="8"/>
  <c r="O32" i="9"/>
  <c r="B71" i="9"/>
  <c r="B69" i="9"/>
  <c r="B67" i="9"/>
  <c r="F71" i="9"/>
  <c r="F69" i="9"/>
  <c r="F67" i="9"/>
  <c r="J71" i="9"/>
  <c r="J69" i="9"/>
  <c r="J67" i="9"/>
  <c r="N71" i="9"/>
  <c r="N69" i="9"/>
  <c r="N67" i="9"/>
  <c r="R71" i="9"/>
  <c r="R69" i="9"/>
  <c r="R67" i="9"/>
  <c r="V71" i="9"/>
  <c r="V69" i="9"/>
  <c r="V67" i="9"/>
  <c r="Z71" i="9"/>
  <c r="Z69" i="9"/>
  <c r="Z67" i="9"/>
  <c r="B68" i="9"/>
  <c r="R68" i="9"/>
  <c r="N70" i="9"/>
  <c r="J72" i="9"/>
  <c r="Z72" i="9"/>
  <c r="U68" i="8"/>
  <c r="U74" i="8" s="1"/>
  <c r="Y68" i="8"/>
  <c r="Y74" i="8" s="1"/>
  <c r="U70" i="8"/>
  <c r="Y70" i="8"/>
  <c r="C32" i="9"/>
  <c r="S32" i="9"/>
  <c r="F68" i="9"/>
  <c r="V68" i="9"/>
  <c r="B70" i="9"/>
  <c r="R70" i="9"/>
  <c r="N72" i="9"/>
  <c r="B99" i="9"/>
  <c r="F99" i="9"/>
  <c r="J99" i="9"/>
  <c r="N99" i="9"/>
  <c r="R99" i="9"/>
  <c r="V99" i="9"/>
  <c r="Z99" i="9"/>
  <c r="D67" i="8"/>
  <c r="H67" i="8"/>
  <c r="L67" i="8"/>
  <c r="P67" i="8"/>
  <c r="P74" i="8" s="1"/>
  <c r="T67" i="8"/>
  <c r="X67" i="8"/>
  <c r="B68" i="8"/>
  <c r="F68" i="8"/>
  <c r="J68" i="8"/>
  <c r="N68" i="8"/>
  <c r="R68" i="8"/>
  <c r="V68" i="8"/>
  <c r="Z68" i="8"/>
  <c r="D69" i="8"/>
  <c r="H69" i="8"/>
  <c r="L69" i="8"/>
  <c r="P69" i="8"/>
  <c r="T69" i="8"/>
  <c r="X69" i="8"/>
  <c r="B70" i="8"/>
  <c r="H71" i="8"/>
  <c r="P71" i="8"/>
  <c r="X71" i="8"/>
  <c r="G32" i="9"/>
  <c r="W32" i="9"/>
  <c r="J68" i="9"/>
  <c r="Z68" i="9"/>
  <c r="F70" i="9"/>
  <c r="V70" i="9"/>
  <c r="B72" i="9"/>
  <c r="R72" i="9"/>
  <c r="E67" i="9"/>
  <c r="E74" i="9" s="1"/>
  <c r="I67" i="9"/>
  <c r="M67" i="9"/>
  <c r="Q67" i="9"/>
  <c r="U67" i="9"/>
  <c r="U74" i="9" s="1"/>
  <c r="Y67" i="9"/>
  <c r="C68" i="9"/>
  <c r="G68" i="9"/>
  <c r="K68" i="9"/>
  <c r="O68" i="9"/>
  <c r="S68" i="9"/>
  <c r="W68" i="9"/>
  <c r="AA68" i="9"/>
  <c r="E69" i="9"/>
  <c r="I69" i="9"/>
  <c r="M69" i="9"/>
  <c r="Q69" i="9"/>
  <c r="U69" i="9"/>
  <c r="Y69" i="9"/>
  <c r="C70" i="9"/>
  <c r="G70" i="9"/>
  <c r="K70" i="9"/>
  <c r="O70" i="9"/>
  <c r="S70" i="9"/>
  <c r="W70" i="9"/>
  <c r="AA70" i="9"/>
  <c r="E71" i="9"/>
  <c r="I71" i="9"/>
  <c r="M71" i="9"/>
  <c r="Q71" i="9"/>
  <c r="U71" i="9"/>
  <c r="Y71" i="9"/>
  <c r="C72" i="9"/>
  <c r="G72" i="9"/>
  <c r="K72" i="9"/>
  <c r="O72" i="9"/>
  <c r="S72" i="9"/>
  <c r="W72" i="9"/>
  <c r="AA72" i="9"/>
  <c r="D68" i="9"/>
  <c r="D74" i="9" s="1"/>
  <c r="H68" i="9"/>
  <c r="H74" i="9" s="1"/>
  <c r="L68" i="9"/>
  <c r="L74" i="9" s="1"/>
  <c r="P68" i="9"/>
  <c r="P74" i="9" s="1"/>
  <c r="T68" i="9"/>
  <c r="T74" i="9" s="1"/>
  <c r="X68" i="9"/>
  <c r="X74" i="9" s="1"/>
  <c r="D70" i="9"/>
  <c r="H70" i="9"/>
  <c r="L70" i="9"/>
  <c r="P70" i="9"/>
  <c r="T70" i="9"/>
  <c r="X70" i="9"/>
  <c r="C67" i="9"/>
  <c r="G67" i="9"/>
  <c r="G74" i="9" s="1"/>
  <c r="K67" i="9"/>
  <c r="O67" i="9"/>
  <c r="S67" i="9"/>
  <c r="W67" i="9"/>
  <c r="W74" i="9" s="1"/>
  <c r="AA67" i="9"/>
  <c r="E68" i="9"/>
  <c r="I68" i="9"/>
  <c r="M68" i="9"/>
  <c r="Q68" i="9"/>
  <c r="U68" i="9"/>
  <c r="Y68" i="9"/>
  <c r="C69" i="9"/>
  <c r="G69" i="9"/>
  <c r="K69" i="9"/>
  <c r="O69" i="9"/>
  <c r="S69" i="9"/>
  <c r="W69" i="9"/>
  <c r="AA69" i="9"/>
  <c r="E70" i="9"/>
  <c r="I70" i="9"/>
  <c r="M70" i="9"/>
  <c r="Q70" i="9"/>
  <c r="U70" i="9"/>
  <c r="Y70" i="9"/>
  <c r="C74" i="7" l="1"/>
  <c r="S74" i="9"/>
  <c r="Q74" i="9"/>
  <c r="L74" i="8"/>
  <c r="R74" i="9"/>
  <c r="B74" i="9"/>
  <c r="N74" i="8"/>
  <c r="L74" i="7"/>
  <c r="I74" i="8"/>
  <c r="W74" i="7"/>
  <c r="Q74" i="8"/>
  <c r="AA74" i="7"/>
  <c r="K74" i="7"/>
  <c r="N74" i="9"/>
  <c r="B74" i="8"/>
  <c r="S74" i="8"/>
  <c r="C74" i="9"/>
  <c r="O74" i="9"/>
  <c r="M74" i="9"/>
  <c r="X74" i="8"/>
  <c r="H74" i="8"/>
  <c r="V74" i="9"/>
  <c r="F74" i="9"/>
  <c r="Z74" i="8"/>
  <c r="J74" i="8"/>
  <c r="X74" i="7"/>
  <c r="H74" i="7"/>
  <c r="M74" i="8"/>
  <c r="E74" i="8"/>
  <c r="AA74" i="9"/>
  <c r="K74" i="9"/>
  <c r="Y74" i="9"/>
  <c r="I74" i="9"/>
  <c r="T74" i="8"/>
  <c r="D74" i="8"/>
  <c r="Z74" i="9"/>
  <c r="J74" i="9"/>
  <c r="V74" i="8"/>
  <c r="F74" i="8"/>
  <c r="T74" i="7"/>
  <c r="D74" i="7"/>
</calcChain>
</file>

<file path=xl/sharedStrings.xml><?xml version="1.0" encoding="utf-8"?>
<sst xmlns="http://schemas.openxmlformats.org/spreadsheetml/2006/main" count="1660" uniqueCount="104">
  <si>
    <t>10 year projection</t>
  </si>
  <si>
    <t>25 year projection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</si>
  <si>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</si>
  <si>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</si>
  <si>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</si>
  <si>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</si>
  <si>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</si>
  <si>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</si>
  <si>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</si>
  <si>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</si>
  <si>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</si>
  <si>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</si>
  <si>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</si>
  <si>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</si>
  <si>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</si>
  <si>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</si>
  <si>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</si>
  <si>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</si>
  <si>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</si>
  <si>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</si>
  <si>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</si>
  <si>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</si>
  <si>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</si>
  <si>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</si>
  <si>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</si>
  <si>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</si>
  <si>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</si>
  <si>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</si>
  <si>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-2019</t>
  </si>
  <si>
    <t>-2020</t>
  </si>
  <si>
    <t>-2021</t>
  </si>
  <si>
    <t>-2022</t>
  </si>
  <si>
    <t>-2023</t>
  </si>
  <si>
    <t>-2024</t>
  </si>
  <si>
    <t>-2025</t>
  </si>
  <si>
    <t>-2026</t>
  </si>
  <si>
    <t>-2027</t>
  </si>
  <si>
    <t>-2028</t>
  </si>
  <si>
    <t>-2029</t>
  </si>
  <si>
    <t>-2030</t>
  </si>
  <si>
    <t>-2031</t>
  </si>
  <si>
    <t>-2032</t>
  </si>
  <si>
    <t>-2033</t>
  </si>
  <si>
    <t>-2034</t>
  </si>
  <si>
    <t>-2035</t>
  </si>
  <si>
    <t>-2036</t>
  </si>
  <si>
    <t>-2037</t>
  </si>
  <si>
    <t>-2038</t>
  </si>
  <si>
    <t>-2039</t>
  </si>
  <si>
    <t>-2040</t>
  </si>
  <si>
    <t>-2041</t>
  </si>
  <si>
    <t>-2042</t>
  </si>
  <si>
    <t>-2043</t>
  </si>
  <si>
    <t>————</t>
  </si>
  <si>
    <t>Population at start</t>
  </si>
  <si>
    <t xml:space="preserve">  Births</t>
  </si>
  <si>
    <t xml:space="preserve">  Deaths</t>
  </si>
  <si>
    <t xml:space="preserve">  Natural change</t>
  </si>
  <si>
    <t xml:space="preserve">  International migration inflows</t>
  </si>
  <si>
    <t xml:space="preserve">  International migration outflows</t>
  </si>
  <si>
    <t xml:space="preserve">  Net international migration</t>
  </si>
  <si>
    <t xml:space="preserve">  Net cross border migration</t>
  </si>
  <si>
    <t xml:space="preserve">  Net migration</t>
  </si>
  <si>
    <t xml:space="preserve">  Total change</t>
  </si>
  <si>
    <t>Population at end</t>
  </si>
  <si>
    <t>Total fertility rate (TFR)</t>
  </si>
  <si>
    <t>Ages</t>
  </si>
  <si>
    <t>0-14</t>
  </si>
  <si>
    <t>15-29</t>
  </si>
  <si>
    <t>30-44</t>
  </si>
  <si>
    <t>45-59</t>
  </si>
  <si>
    <t>60-74</t>
  </si>
  <si>
    <t>75 &amp; over</t>
  </si>
  <si>
    <t>All ages</t>
  </si>
  <si>
    <t>Percentages</t>
  </si>
  <si>
    <t>Children, working age population, pensionable age population* and dependency ratios</t>
  </si>
  <si>
    <t>Children</t>
  </si>
  <si>
    <t>Working age</t>
  </si>
  <si>
    <t>Pension age</t>
  </si>
  <si>
    <t>Dependants per 1,000 persons of working age</t>
  </si>
  <si>
    <t>Total</t>
  </si>
  <si>
    <t>Components of change (mid-year to mid-year)</t>
  </si>
  <si>
    <t xml:space="preserve">  Net internal migration</t>
  </si>
  <si>
    <t xml:space="preserve">  Rest of UK migration inflows</t>
  </si>
  <si>
    <t xml:space="preserve">  Rest of UK migration outflows</t>
  </si>
  <si>
    <t>Annual Percentage Change</t>
  </si>
  <si>
    <t>Percentage change from 2018</t>
  </si>
  <si>
    <t>Life Expectancy</t>
  </si>
  <si>
    <t xml:space="preserve">   Males</t>
  </si>
  <si>
    <t xml:space="preserve">   Females</t>
  </si>
  <si>
    <t>Population</t>
  </si>
  <si>
    <t>16-64</t>
  </si>
  <si>
    <t>65 &amp; Over</t>
  </si>
  <si>
    <t xml:space="preserve">  Other changes</t>
  </si>
  <si>
    <t xml:space="preserve">Life expectancy at birth </t>
  </si>
  <si>
    <t xml:space="preserve">Projected population at last birthday </t>
  </si>
  <si>
    <t xml:space="preserve">Total fertility rate and life expectancy at birth </t>
  </si>
  <si>
    <t xml:space="preserve">  Internal migration inflows</t>
  </si>
  <si>
    <t xml:space="preserve">  Internal migration outflows</t>
  </si>
  <si>
    <t>Population Projections for Scottish Areas (2018-based)</t>
  </si>
  <si>
    <t>Summary table for Western Isles (S08000028), Persons</t>
  </si>
  <si>
    <t>© Crown Copyright 2020</t>
  </si>
  <si>
    <t>Summary table for Western Isles (S08000028), Females</t>
  </si>
  <si>
    <t>Summary table for Western Isles (S08000028),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</si>
</sst>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_)"/>
    <numFmt numFmtId="165" formatCode="0.00_)"/>
    <numFmt numFmtId="166" formatCode="#,##0_);\(#,##0\)"/>
    <numFmt numFmtId="167" formatCode="0.0"/>
    <numFmt numFmtId="168" formatCode="0.0_)"/>
    <numFmt numFmtId="169" formatCode="0.0%"/>
    <numFmt numFmtId="170" formatCode=";;;"/>
    <numFmt numFmtId="171" formatCode="#,##0_);\-#,##0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2" borderId="0" xfId="0" applyNumberFormat="1" applyFont="1" applyFill="1" applyAlignment="1">
      <alignment horizontal="centerContinuous"/>
    </xf>
    <xf numFmtId="164" fontId="2" fillId="2" borderId="1" xfId="0" applyNumberFormat="1" applyFont="1" applyFill="1" applyBorder="1" applyAlignment="1">
      <alignment horizontal="fill"/>
    </xf>
    <xf numFmtId="165" fontId="2" fillId="2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167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4" fillId="2" borderId="0" xfId="0" applyNumberFormat="1" applyFont="1" applyFill="1"/>
    <xf numFmtId="164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 applyAlignment="1">
      <alignment horizontal="fill"/>
    </xf>
    <xf numFmtId="165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centerContinuous"/>
    </xf>
    <xf numFmtId="168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/>
    <xf numFmtId="168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left" wrapText="1"/>
    </xf>
    <xf numFmtId="0" fontId="5" fillId="2" borderId="1" xfId="0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 vertical="top"/>
    </xf>
    <xf numFmtId="166" fontId="2" fillId="2" borderId="1" xfId="0" applyNumberFormat="1" applyFont="1" applyFill="1" applyBorder="1" applyAlignment="1">
      <alignment horizontal="centerContinuous"/>
    </xf>
    <xf numFmtId="164" fontId="1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/>
    <xf numFmtId="164" fontId="2" fillId="2" borderId="0" xfId="0" applyNumberFormat="1" applyFont="1" applyFill="1" applyAlignment="1">
      <alignment horizontal="right" vertical="center"/>
    </xf>
    <xf numFmtId="166" fontId="1" fillId="2" borderId="1" xfId="0" applyNumberFormat="1" applyFont="1" applyFill="1" applyBorder="1"/>
    <xf numFmtId="166" fontId="2" fillId="2" borderId="1" xfId="0" applyNumberFormat="1" applyFont="1" applyFill="1" applyBorder="1"/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wrapText="1"/>
    </xf>
    <xf numFmtId="164" fontId="1" fillId="2" borderId="0" xfId="0" applyNumberFormat="1" applyFont="1" applyFill="1"/>
    <xf numFmtId="169" fontId="2" fillId="2" borderId="0" xfId="0" applyNumberFormat="1" applyFont="1" applyFill="1" applyAlignment="1">
      <alignment horizontal="right"/>
    </xf>
    <xf numFmtId="16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fill"/>
    </xf>
    <xf numFmtId="170" fontId="1" fillId="2" borderId="0" xfId="0" applyNumberFormat="1" applyFont="1" applyFill="1" applyAlignment="1">
      <alignment horizontal="left"/>
    </xf>
    <xf numFmtId="170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70" fontId="2" fillId="2" borderId="0" xfId="0" applyNumberFormat="1" applyFont="1" applyFill="1"/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Continuous"/>
    </xf>
    <xf numFmtId="164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/>
    <xf numFmtId="168" fontId="2" fillId="2" borderId="2" xfId="0" applyNumberFormat="1" applyFont="1" applyFill="1" applyBorder="1"/>
    <xf numFmtId="0" fontId="4" fillId="2" borderId="0" xfId="0" applyFont="1" applyFill="1"/>
    <xf numFmtId="164" fontId="2" fillId="2" borderId="1" xfId="0" applyNumberFormat="1" applyFont="1" applyFill="1" applyBorder="1" applyAlignment="1">
      <alignment horizontal="right" vertical="top"/>
    </xf>
    <xf numFmtId="168" fontId="2" fillId="2" borderId="1" xfId="0" applyNumberFormat="1" applyFont="1" applyFill="1" applyBorder="1" applyAlignment="1">
      <alignment vertical="top"/>
    </xf>
    <xf numFmtId="168" fontId="2" fillId="2" borderId="0" xfId="0" applyNumberFormat="1" applyFont="1" applyFill="1" applyAlignment="1">
      <alignment vertical="top"/>
    </xf>
    <xf numFmtId="0" fontId="2" fillId="2" borderId="2" xfId="0" applyFont="1" applyFill="1" applyBorder="1"/>
    <xf numFmtId="0" fontId="2" fillId="2" borderId="0" xfId="0" applyFont="1" applyFill="1"/>
    <xf numFmtId="164" fontId="3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fill"/>
    </xf>
    <xf numFmtId="164" fontId="1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167" fontId="1" fillId="3" borderId="0" xfId="0" applyNumberFormat="1" applyFont="1" applyFill="1" applyAlignment="1">
      <alignment horizontal="right"/>
    </xf>
    <xf numFmtId="168" fontId="1" fillId="3" borderId="1" xfId="0" applyNumberFormat="1" applyFont="1" applyFill="1" applyBorder="1"/>
    <xf numFmtId="168" fontId="1" fillId="3" borderId="2" xfId="0" applyNumberFormat="1" applyFont="1" applyFill="1" applyBorder="1"/>
    <xf numFmtId="164" fontId="1" fillId="3" borderId="0" xfId="0" applyNumberFormat="1" applyFont="1" applyFill="1"/>
    <xf numFmtId="168" fontId="1" fillId="3" borderId="1" xfId="0" applyNumberFormat="1" applyFont="1" applyFill="1" applyBorder="1" applyAlignment="1">
      <alignment vertical="top"/>
    </xf>
    <xf numFmtId="168" fontId="1" fillId="3" borderId="0" xfId="0" applyNumberFormat="1" applyFont="1" applyFill="1" applyAlignment="1">
      <alignment vertical="top"/>
    </xf>
    <xf numFmtId="166" fontId="1" fillId="3" borderId="0" xfId="0" applyNumberFormat="1" applyFont="1" applyFill="1" applyAlignment="1">
      <alignment horizontal="centerContinuous"/>
    </xf>
    <xf numFmtId="166" fontId="1" fillId="3" borderId="0" xfId="0" applyNumberFormat="1" applyFont="1" applyFill="1"/>
    <xf numFmtId="168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fill"/>
    </xf>
    <xf numFmtId="171" fontId="1" fillId="3" borderId="0" xfId="0" applyNumberFormat="1" applyFont="1" applyFill="1" applyAlignment="1">
      <alignment horizontal="right"/>
    </xf>
    <xf numFmtId="169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1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7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14"/>
  <sheetViews>
    <sheetView showGridLines="0" tabSelected="1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100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26830</v>
      </c>
      <c r="D10" s="76">
        <v>26669</v>
      </c>
      <c r="E10" s="76">
        <v>26535</v>
      </c>
      <c r="F10" s="76">
        <v>26375</v>
      </c>
      <c r="G10" s="76">
        <v>26203</v>
      </c>
      <c r="H10" s="76">
        <v>26025</v>
      </c>
      <c r="I10" s="76">
        <v>25855</v>
      </c>
      <c r="J10" s="76">
        <v>25689</v>
      </c>
      <c r="K10" s="76">
        <v>25524</v>
      </c>
      <c r="L10" s="63">
        <v>25347</v>
      </c>
      <c r="M10" s="76">
        <v>25181</v>
      </c>
      <c r="N10" s="76">
        <v>25011</v>
      </c>
      <c r="O10" s="76">
        <v>24836</v>
      </c>
      <c r="P10" s="76">
        <v>24650</v>
      </c>
      <c r="Q10" s="76">
        <v>24477</v>
      </c>
      <c r="R10" s="76">
        <v>24298</v>
      </c>
      <c r="S10" s="76">
        <v>24130</v>
      </c>
      <c r="T10" s="76">
        <v>23961</v>
      </c>
      <c r="U10" s="76">
        <v>23778</v>
      </c>
      <c r="V10" s="76">
        <v>23605</v>
      </c>
      <c r="W10" s="76">
        <v>23433</v>
      </c>
      <c r="X10" s="76">
        <v>23253</v>
      </c>
      <c r="Y10" s="76">
        <v>23065</v>
      </c>
      <c r="Z10" s="76">
        <v>22889</v>
      </c>
      <c r="AA10" s="63">
        <v>22709</v>
      </c>
    </row>
    <row r="11" spans="1:27" ht="12.75" customHeight="1" x14ac:dyDescent="0.3">
      <c r="A11" s="6" t="s">
        <v>55</v>
      </c>
      <c r="B11" s="25"/>
      <c r="C11" s="76">
        <v>209</v>
      </c>
      <c r="D11" s="76">
        <v>213</v>
      </c>
      <c r="E11" s="76">
        <v>210</v>
      </c>
      <c r="F11" s="76">
        <v>203</v>
      </c>
      <c r="G11" s="76">
        <v>204</v>
      </c>
      <c r="H11" s="76">
        <v>202</v>
      </c>
      <c r="I11" s="76">
        <v>201</v>
      </c>
      <c r="J11" s="76">
        <v>199</v>
      </c>
      <c r="K11" s="76">
        <v>196</v>
      </c>
      <c r="L11" s="63">
        <v>197</v>
      </c>
      <c r="M11" s="76">
        <v>199</v>
      </c>
      <c r="N11" s="76">
        <v>195</v>
      </c>
      <c r="O11" s="76">
        <v>192</v>
      </c>
      <c r="P11" s="76">
        <v>191</v>
      </c>
      <c r="Q11" s="76">
        <v>192</v>
      </c>
      <c r="R11" s="76">
        <v>193</v>
      </c>
      <c r="S11" s="76">
        <v>192</v>
      </c>
      <c r="T11" s="76">
        <v>189</v>
      </c>
      <c r="U11" s="76">
        <v>192</v>
      </c>
      <c r="V11" s="76">
        <v>191</v>
      </c>
      <c r="W11" s="76">
        <v>185</v>
      </c>
      <c r="X11" s="76">
        <v>185</v>
      </c>
      <c r="Y11" s="76">
        <v>185</v>
      </c>
      <c r="Z11" s="76">
        <v>179</v>
      </c>
      <c r="AA11" s="63">
        <v>178</v>
      </c>
    </row>
    <row r="12" spans="1:27" ht="12.75" customHeight="1" x14ac:dyDescent="0.3">
      <c r="A12" s="6" t="s">
        <v>56</v>
      </c>
      <c r="B12" s="25"/>
      <c r="C12" s="76">
        <v>344</v>
      </c>
      <c r="D12" s="76">
        <v>329</v>
      </c>
      <c r="E12" s="76">
        <v>342</v>
      </c>
      <c r="F12" s="76">
        <v>348</v>
      </c>
      <c r="G12" s="76">
        <v>359</v>
      </c>
      <c r="H12" s="76">
        <v>353</v>
      </c>
      <c r="I12" s="76">
        <v>352</v>
      </c>
      <c r="J12" s="76">
        <v>355</v>
      </c>
      <c r="K12" s="76">
        <v>362</v>
      </c>
      <c r="L12" s="63">
        <v>361</v>
      </c>
      <c r="M12" s="76">
        <v>365</v>
      </c>
      <c r="N12" s="76">
        <v>368</v>
      </c>
      <c r="O12" s="76">
        <v>373</v>
      </c>
      <c r="P12" s="76">
        <v>358</v>
      </c>
      <c r="Q12" s="76">
        <v>368</v>
      </c>
      <c r="R12" s="76">
        <v>361</v>
      </c>
      <c r="S12" s="76">
        <v>358</v>
      </c>
      <c r="T12" s="76">
        <v>370</v>
      </c>
      <c r="U12" s="76">
        <v>365</v>
      </c>
      <c r="V12" s="76">
        <v>367</v>
      </c>
      <c r="W12" s="76">
        <v>366</v>
      </c>
      <c r="X12" s="76">
        <v>371</v>
      </c>
      <c r="Y12" s="76">
        <v>361</v>
      </c>
      <c r="Z12" s="76">
        <v>361</v>
      </c>
      <c r="AA12" s="63">
        <v>347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-135</v>
      </c>
      <c r="D14" s="76">
        <f t="shared" ref="D14:AA14" si="0">D11-D12</f>
        <v>-116</v>
      </c>
      <c r="E14" s="76">
        <f t="shared" si="0"/>
        <v>-132</v>
      </c>
      <c r="F14" s="76">
        <f t="shared" si="0"/>
        <v>-145</v>
      </c>
      <c r="G14" s="76">
        <f t="shared" si="0"/>
        <v>-155</v>
      </c>
      <c r="H14" s="76">
        <f t="shared" si="0"/>
        <v>-151</v>
      </c>
      <c r="I14" s="76">
        <f t="shared" si="0"/>
        <v>-151</v>
      </c>
      <c r="J14" s="76">
        <f t="shared" si="0"/>
        <v>-156</v>
      </c>
      <c r="K14" s="76">
        <f t="shared" si="0"/>
        <v>-166</v>
      </c>
      <c r="L14" s="63">
        <f t="shared" si="0"/>
        <v>-164</v>
      </c>
      <c r="M14" s="76">
        <f t="shared" si="0"/>
        <v>-166</v>
      </c>
      <c r="N14" s="76">
        <f t="shared" si="0"/>
        <v>-173</v>
      </c>
      <c r="O14" s="76">
        <f t="shared" si="0"/>
        <v>-181</v>
      </c>
      <c r="P14" s="76">
        <f t="shared" si="0"/>
        <v>-167</v>
      </c>
      <c r="Q14" s="76">
        <f t="shared" si="0"/>
        <v>-176</v>
      </c>
      <c r="R14" s="76">
        <f t="shared" si="0"/>
        <v>-168</v>
      </c>
      <c r="S14" s="76">
        <f t="shared" si="0"/>
        <v>-166</v>
      </c>
      <c r="T14" s="76">
        <f t="shared" si="0"/>
        <v>-181</v>
      </c>
      <c r="U14" s="76">
        <f t="shared" si="0"/>
        <v>-173</v>
      </c>
      <c r="V14" s="76">
        <f t="shared" si="0"/>
        <v>-176</v>
      </c>
      <c r="W14" s="76">
        <f t="shared" si="0"/>
        <v>-181</v>
      </c>
      <c r="X14" s="76">
        <f t="shared" si="0"/>
        <v>-186</v>
      </c>
      <c r="Y14" s="76">
        <f t="shared" si="0"/>
        <v>-176</v>
      </c>
      <c r="Z14" s="76">
        <f t="shared" si="0"/>
        <v>-182</v>
      </c>
      <c r="AA14" s="63">
        <f t="shared" si="0"/>
        <v>-169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63</v>
      </c>
      <c r="D16" s="76">
        <v>61</v>
      </c>
      <c r="E16" s="76">
        <v>58</v>
      </c>
      <c r="F16" s="76">
        <v>56</v>
      </c>
      <c r="G16" s="76">
        <v>53</v>
      </c>
      <c r="H16" s="76">
        <v>52</v>
      </c>
      <c r="I16" s="76">
        <v>55</v>
      </c>
      <c r="J16" s="76">
        <v>55</v>
      </c>
      <c r="K16" s="76">
        <v>55</v>
      </c>
      <c r="L16" s="63">
        <v>55</v>
      </c>
      <c r="M16" s="76">
        <v>55</v>
      </c>
      <c r="N16" s="76">
        <v>55</v>
      </c>
      <c r="O16" s="76">
        <v>55</v>
      </c>
      <c r="P16" s="76">
        <v>55</v>
      </c>
      <c r="Q16" s="76">
        <v>55</v>
      </c>
      <c r="R16" s="76">
        <v>55</v>
      </c>
      <c r="S16" s="76">
        <v>55</v>
      </c>
      <c r="T16" s="76">
        <v>55</v>
      </c>
      <c r="U16" s="76">
        <v>55</v>
      </c>
      <c r="V16" s="76">
        <v>55</v>
      </c>
      <c r="W16" s="76">
        <v>55</v>
      </c>
      <c r="X16" s="76">
        <v>55</v>
      </c>
      <c r="Y16" s="76">
        <v>55</v>
      </c>
      <c r="Z16" s="76">
        <v>55</v>
      </c>
      <c r="AA16" s="63">
        <v>55</v>
      </c>
    </row>
    <row r="17" spans="1:27" ht="12.75" customHeight="1" x14ac:dyDescent="0.3">
      <c r="A17" s="81" t="s">
        <v>83</v>
      </c>
      <c r="B17" s="81"/>
      <c r="C17" s="76">
        <v>228</v>
      </c>
      <c r="D17" s="76">
        <v>228</v>
      </c>
      <c r="E17" s="76">
        <v>228</v>
      </c>
      <c r="F17" s="76">
        <v>229</v>
      </c>
      <c r="G17" s="76">
        <v>231</v>
      </c>
      <c r="H17" s="76">
        <v>231</v>
      </c>
      <c r="I17" s="76">
        <v>231</v>
      </c>
      <c r="J17" s="76">
        <v>232</v>
      </c>
      <c r="K17" s="76">
        <v>232</v>
      </c>
      <c r="L17" s="63">
        <v>233</v>
      </c>
      <c r="M17" s="76">
        <v>234</v>
      </c>
      <c r="N17" s="76">
        <v>232</v>
      </c>
      <c r="O17" s="76">
        <v>232</v>
      </c>
      <c r="P17" s="76">
        <v>232</v>
      </c>
      <c r="Q17" s="76">
        <v>231</v>
      </c>
      <c r="R17" s="76">
        <v>232</v>
      </c>
      <c r="S17" s="76">
        <v>232</v>
      </c>
      <c r="T17" s="76">
        <v>229</v>
      </c>
      <c r="U17" s="76">
        <v>232</v>
      </c>
      <c r="V17" s="76">
        <v>232</v>
      </c>
      <c r="W17" s="76">
        <v>231</v>
      </c>
      <c r="X17" s="76">
        <v>230</v>
      </c>
      <c r="Y17" s="76">
        <v>231</v>
      </c>
      <c r="Z17" s="76">
        <v>232</v>
      </c>
      <c r="AA17" s="63">
        <v>231</v>
      </c>
    </row>
    <row r="18" spans="1:27" ht="12.75" customHeight="1" x14ac:dyDescent="0.3">
      <c r="A18" s="6" t="s">
        <v>97</v>
      </c>
      <c r="B18" s="6"/>
      <c r="C18" s="76">
        <v>305</v>
      </c>
      <c r="D18" s="76">
        <v>294</v>
      </c>
      <c r="E18" s="76">
        <v>280</v>
      </c>
      <c r="F18" s="76">
        <v>288</v>
      </c>
      <c r="G18" s="76">
        <v>285</v>
      </c>
      <c r="H18" s="76">
        <v>284</v>
      </c>
      <c r="I18" s="76">
        <v>284</v>
      </c>
      <c r="J18" s="76">
        <v>284</v>
      </c>
      <c r="K18" s="76">
        <v>284</v>
      </c>
      <c r="L18" s="63">
        <v>284</v>
      </c>
      <c r="M18" s="76">
        <v>284</v>
      </c>
      <c r="N18" s="76">
        <v>284</v>
      </c>
      <c r="O18" s="76">
        <v>284</v>
      </c>
      <c r="P18" s="76">
        <v>284</v>
      </c>
      <c r="Q18" s="76">
        <v>284</v>
      </c>
      <c r="R18" s="76">
        <v>284</v>
      </c>
      <c r="S18" s="76">
        <v>284</v>
      </c>
      <c r="T18" s="76">
        <v>284</v>
      </c>
      <c r="U18" s="76">
        <v>284</v>
      </c>
      <c r="V18" s="76">
        <v>284</v>
      </c>
      <c r="W18" s="76">
        <v>284</v>
      </c>
      <c r="X18" s="76">
        <v>284</v>
      </c>
      <c r="Y18" s="76">
        <v>284</v>
      </c>
      <c r="Z18" s="76">
        <v>284</v>
      </c>
      <c r="AA18" s="63">
        <v>284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71</v>
      </c>
      <c r="D20" s="76">
        <v>71</v>
      </c>
      <c r="E20" s="76">
        <v>71</v>
      </c>
      <c r="F20" s="76">
        <v>71</v>
      </c>
      <c r="G20" s="76">
        <v>70</v>
      </c>
      <c r="H20" s="76">
        <v>73</v>
      </c>
      <c r="I20" s="76">
        <v>69</v>
      </c>
      <c r="J20" s="76">
        <v>69</v>
      </c>
      <c r="K20" s="76">
        <v>69</v>
      </c>
      <c r="L20" s="63">
        <v>69</v>
      </c>
      <c r="M20" s="76">
        <v>69</v>
      </c>
      <c r="N20" s="76">
        <v>69</v>
      </c>
      <c r="O20" s="76">
        <v>69</v>
      </c>
      <c r="P20" s="76">
        <v>69</v>
      </c>
      <c r="Q20" s="76">
        <v>69</v>
      </c>
      <c r="R20" s="76">
        <v>69</v>
      </c>
      <c r="S20" s="76">
        <v>69</v>
      </c>
      <c r="T20" s="76">
        <v>69</v>
      </c>
      <c r="U20" s="76">
        <v>69</v>
      </c>
      <c r="V20" s="76">
        <v>69</v>
      </c>
      <c r="W20" s="76">
        <v>69</v>
      </c>
      <c r="X20" s="76">
        <v>69</v>
      </c>
      <c r="Y20" s="76">
        <v>69</v>
      </c>
      <c r="Z20" s="76">
        <v>69</v>
      </c>
      <c r="AA20" s="63">
        <v>69</v>
      </c>
    </row>
    <row r="21" spans="1:27" ht="12.75" customHeight="1" x14ac:dyDescent="0.3">
      <c r="A21" s="81" t="s">
        <v>84</v>
      </c>
      <c r="B21" s="81"/>
      <c r="C21" s="76">
        <v>183</v>
      </c>
      <c r="D21" s="76">
        <v>181</v>
      </c>
      <c r="E21" s="76">
        <v>177</v>
      </c>
      <c r="F21" s="76">
        <v>181</v>
      </c>
      <c r="G21" s="76">
        <v>173</v>
      </c>
      <c r="H21" s="76">
        <v>175</v>
      </c>
      <c r="I21" s="76">
        <v>176</v>
      </c>
      <c r="J21" s="76">
        <v>171</v>
      </c>
      <c r="K21" s="76">
        <v>175</v>
      </c>
      <c r="L21" s="63">
        <v>172</v>
      </c>
      <c r="M21" s="76">
        <v>172</v>
      </c>
      <c r="N21" s="76">
        <v>171</v>
      </c>
      <c r="O21" s="76">
        <v>170</v>
      </c>
      <c r="P21" s="76">
        <v>169</v>
      </c>
      <c r="Q21" s="76">
        <v>167</v>
      </c>
      <c r="R21" s="76">
        <v>167</v>
      </c>
      <c r="S21" s="76">
        <v>168</v>
      </c>
      <c r="T21" s="76">
        <v>165</v>
      </c>
      <c r="U21" s="76">
        <v>168</v>
      </c>
      <c r="V21" s="76">
        <v>165</v>
      </c>
      <c r="W21" s="76">
        <v>165</v>
      </c>
      <c r="X21" s="76">
        <v>165</v>
      </c>
      <c r="Y21" s="76">
        <v>164</v>
      </c>
      <c r="Z21" s="76">
        <v>164</v>
      </c>
      <c r="AA21" s="63">
        <v>164</v>
      </c>
    </row>
    <row r="22" spans="1:27" ht="12.75" customHeight="1" x14ac:dyDescent="0.3">
      <c r="A22" s="6" t="s">
        <v>98</v>
      </c>
      <c r="B22" s="6"/>
      <c r="C22" s="76">
        <v>355</v>
      </c>
      <c r="D22" s="76">
        <v>338</v>
      </c>
      <c r="E22" s="76">
        <v>336</v>
      </c>
      <c r="F22" s="76">
        <v>334</v>
      </c>
      <c r="G22" s="76">
        <v>336</v>
      </c>
      <c r="H22" s="76">
        <v>325</v>
      </c>
      <c r="I22" s="76">
        <v>326</v>
      </c>
      <c r="J22" s="76">
        <v>325</v>
      </c>
      <c r="K22" s="76">
        <v>322</v>
      </c>
      <c r="L22" s="63">
        <v>320</v>
      </c>
      <c r="M22" s="76">
        <v>317</v>
      </c>
      <c r="N22" s="76">
        <v>316</v>
      </c>
      <c r="O22" s="76">
        <v>317</v>
      </c>
      <c r="P22" s="76">
        <v>318</v>
      </c>
      <c r="Q22" s="76">
        <v>317</v>
      </c>
      <c r="R22" s="76">
        <v>314</v>
      </c>
      <c r="S22" s="76">
        <v>315</v>
      </c>
      <c r="T22" s="76">
        <v>310</v>
      </c>
      <c r="U22" s="76">
        <v>309</v>
      </c>
      <c r="V22" s="76">
        <v>309</v>
      </c>
      <c r="W22" s="76">
        <v>309</v>
      </c>
      <c r="X22" s="76">
        <v>310</v>
      </c>
      <c r="Y22" s="76">
        <v>310</v>
      </c>
      <c r="Z22" s="76">
        <v>310</v>
      </c>
      <c r="AA22" s="63">
        <v>309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-8</v>
      </c>
      <c r="D24" s="76">
        <f t="shared" ref="D24:AA26" si="1">D16-D20</f>
        <v>-10</v>
      </c>
      <c r="E24" s="76">
        <f t="shared" si="1"/>
        <v>-13</v>
      </c>
      <c r="F24" s="76">
        <f t="shared" si="1"/>
        <v>-15</v>
      </c>
      <c r="G24" s="76">
        <f t="shared" si="1"/>
        <v>-17</v>
      </c>
      <c r="H24" s="76">
        <f t="shared" si="1"/>
        <v>-21</v>
      </c>
      <c r="I24" s="76">
        <f t="shared" si="1"/>
        <v>-14</v>
      </c>
      <c r="J24" s="76">
        <f t="shared" si="1"/>
        <v>-14</v>
      </c>
      <c r="K24" s="76">
        <f t="shared" si="1"/>
        <v>-14</v>
      </c>
      <c r="L24" s="63">
        <f t="shared" si="1"/>
        <v>-14</v>
      </c>
      <c r="M24" s="76">
        <f t="shared" si="1"/>
        <v>-14</v>
      </c>
      <c r="N24" s="76">
        <f t="shared" si="1"/>
        <v>-14</v>
      </c>
      <c r="O24" s="76">
        <f t="shared" si="1"/>
        <v>-14</v>
      </c>
      <c r="P24" s="76">
        <f t="shared" si="1"/>
        <v>-14</v>
      </c>
      <c r="Q24" s="76">
        <f t="shared" si="1"/>
        <v>-14</v>
      </c>
      <c r="R24" s="76">
        <f t="shared" si="1"/>
        <v>-14</v>
      </c>
      <c r="S24" s="76">
        <f t="shared" si="1"/>
        <v>-14</v>
      </c>
      <c r="T24" s="76">
        <f t="shared" si="1"/>
        <v>-14</v>
      </c>
      <c r="U24" s="76">
        <f t="shared" si="1"/>
        <v>-14</v>
      </c>
      <c r="V24" s="76">
        <f t="shared" si="1"/>
        <v>-14</v>
      </c>
      <c r="W24" s="76">
        <f t="shared" si="1"/>
        <v>-14</v>
      </c>
      <c r="X24" s="76">
        <f t="shared" si="1"/>
        <v>-14</v>
      </c>
      <c r="Y24" s="76">
        <f t="shared" si="1"/>
        <v>-14</v>
      </c>
      <c r="Z24" s="76">
        <f t="shared" si="1"/>
        <v>-14</v>
      </c>
      <c r="AA24" s="63">
        <f t="shared" si="1"/>
        <v>-14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45</v>
      </c>
      <c r="D25" s="76">
        <f t="shared" si="2"/>
        <v>47</v>
      </c>
      <c r="E25" s="76">
        <f t="shared" si="2"/>
        <v>51</v>
      </c>
      <c r="F25" s="76">
        <f t="shared" si="2"/>
        <v>48</v>
      </c>
      <c r="G25" s="76">
        <f t="shared" si="2"/>
        <v>58</v>
      </c>
      <c r="H25" s="76">
        <f t="shared" si="2"/>
        <v>56</v>
      </c>
      <c r="I25" s="76">
        <f t="shared" si="2"/>
        <v>55</v>
      </c>
      <c r="J25" s="76">
        <f t="shared" si="2"/>
        <v>61</v>
      </c>
      <c r="K25" s="76">
        <f t="shared" si="2"/>
        <v>57</v>
      </c>
      <c r="L25" s="63">
        <f t="shared" si="2"/>
        <v>61</v>
      </c>
      <c r="M25" s="76">
        <f t="shared" si="2"/>
        <v>62</v>
      </c>
      <c r="N25" s="76">
        <f t="shared" si="2"/>
        <v>61</v>
      </c>
      <c r="O25" s="76">
        <f t="shared" si="2"/>
        <v>62</v>
      </c>
      <c r="P25" s="76">
        <f t="shared" si="2"/>
        <v>63</v>
      </c>
      <c r="Q25" s="76">
        <f t="shared" si="2"/>
        <v>64</v>
      </c>
      <c r="R25" s="76">
        <f t="shared" si="2"/>
        <v>65</v>
      </c>
      <c r="S25" s="76">
        <f t="shared" si="1"/>
        <v>64</v>
      </c>
      <c r="T25" s="76">
        <f t="shared" si="1"/>
        <v>64</v>
      </c>
      <c r="U25" s="76">
        <f t="shared" si="1"/>
        <v>64</v>
      </c>
      <c r="V25" s="76">
        <f t="shared" si="1"/>
        <v>67</v>
      </c>
      <c r="W25" s="76">
        <f t="shared" si="1"/>
        <v>66</v>
      </c>
      <c r="X25" s="76">
        <f t="shared" si="1"/>
        <v>65</v>
      </c>
      <c r="Y25" s="76">
        <f t="shared" si="1"/>
        <v>67</v>
      </c>
      <c r="Z25" s="76">
        <f t="shared" si="1"/>
        <v>68</v>
      </c>
      <c r="AA25" s="63">
        <f t="shared" si="1"/>
        <v>67</v>
      </c>
    </row>
    <row r="26" spans="1:27" ht="12.75" customHeight="1" x14ac:dyDescent="0.3">
      <c r="A26" s="6" t="s">
        <v>82</v>
      </c>
      <c r="B26" s="6"/>
      <c r="C26" s="76">
        <f t="shared" si="2"/>
        <v>-50</v>
      </c>
      <c r="D26" s="76">
        <f t="shared" si="1"/>
        <v>-44</v>
      </c>
      <c r="E26" s="76">
        <f t="shared" si="1"/>
        <v>-56</v>
      </c>
      <c r="F26" s="76">
        <f t="shared" si="1"/>
        <v>-46</v>
      </c>
      <c r="G26" s="76">
        <f t="shared" si="1"/>
        <v>-51</v>
      </c>
      <c r="H26" s="76">
        <f t="shared" si="1"/>
        <v>-41</v>
      </c>
      <c r="I26" s="76">
        <f t="shared" si="1"/>
        <v>-42</v>
      </c>
      <c r="J26" s="76">
        <f t="shared" si="1"/>
        <v>-41</v>
      </c>
      <c r="K26" s="76">
        <f t="shared" si="1"/>
        <v>-38</v>
      </c>
      <c r="L26" s="63">
        <f t="shared" si="1"/>
        <v>-36</v>
      </c>
      <c r="M26" s="76">
        <f t="shared" si="1"/>
        <v>-33</v>
      </c>
      <c r="N26" s="76">
        <f t="shared" si="1"/>
        <v>-32</v>
      </c>
      <c r="O26" s="76">
        <f t="shared" si="1"/>
        <v>-33</v>
      </c>
      <c r="P26" s="76">
        <f t="shared" si="1"/>
        <v>-34</v>
      </c>
      <c r="Q26" s="76">
        <f t="shared" si="1"/>
        <v>-33</v>
      </c>
      <c r="R26" s="76">
        <f t="shared" si="1"/>
        <v>-30</v>
      </c>
      <c r="S26" s="76">
        <f t="shared" si="1"/>
        <v>-31</v>
      </c>
      <c r="T26" s="76">
        <f t="shared" si="1"/>
        <v>-26</v>
      </c>
      <c r="U26" s="76">
        <f t="shared" si="1"/>
        <v>-25</v>
      </c>
      <c r="V26" s="76">
        <f t="shared" si="1"/>
        <v>-25</v>
      </c>
      <c r="W26" s="76">
        <f t="shared" si="1"/>
        <v>-25</v>
      </c>
      <c r="X26" s="76">
        <f t="shared" si="1"/>
        <v>-26</v>
      </c>
      <c r="Y26" s="76">
        <f t="shared" si="1"/>
        <v>-26</v>
      </c>
      <c r="Z26" s="76">
        <f t="shared" si="1"/>
        <v>-26</v>
      </c>
      <c r="AA26" s="63">
        <f t="shared" si="1"/>
        <v>-25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-13</v>
      </c>
      <c r="D28" s="76">
        <f t="shared" ref="D28:AA28" si="3">SUM(D24:D26)</f>
        <v>-7</v>
      </c>
      <c r="E28" s="76">
        <f t="shared" si="3"/>
        <v>-18</v>
      </c>
      <c r="F28" s="76">
        <f t="shared" si="3"/>
        <v>-13</v>
      </c>
      <c r="G28" s="76">
        <f t="shared" si="3"/>
        <v>-10</v>
      </c>
      <c r="H28" s="76">
        <f t="shared" si="3"/>
        <v>-6</v>
      </c>
      <c r="I28" s="76">
        <f t="shared" si="3"/>
        <v>-1</v>
      </c>
      <c r="J28" s="76">
        <f t="shared" si="3"/>
        <v>6</v>
      </c>
      <c r="K28" s="76">
        <f t="shared" si="3"/>
        <v>5</v>
      </c>
      <c r="L28" s="63">
        <f t="shared" si="3"/>
        <v>11</v>
      </c>
      <c r="M28" s="76">
        <f t="shared" si="3"/>
        <v>15</v>
      </c>
      <c r="N28" s="76">
        <f t="shared" si="3"/>
        <v>15</v>
      </c>
      <c r="O28" s="76">
        <f t="shared" si="3"/>
        <v>15</v>
      </c>
      <c r="P28" s="76">
        <f t="shared" si="3"/>
        <v>15</v>
      </c>
      <c r="Q28" s="76">
        <f t="shared" si="3"/>
        <v>17</v>
      </c>
      <c r="R28" s="76">
        <f t="shared" si="3"/>
        <v>21</v>
      </c>
      <c r="S28" s="76">
        <f t="shared" si="3"/>
        <v>19</v>
      </c>
      <c r="T28" s="76">
        <f t="shared" si="3"/>
        <v>24</v>
      </c>
      <c r="U28" s="76">
        <f t="shared" si="3"/>
        <v>25</v>
      </c>
      <c r="V28" s="76">
        <f t="shared" si="3"/>
        <v>28</v>
      </c>
      <c r="W28" s="76">
        <f t="shared" si="3"/>
        <v>27</v>
      </c>
      <c r="X28" s="76">
        <f t="shared" si="3"/>
        <v>25</v>
      </c>
      <c r="Y28" s="76">
        <f t="shared" si="3"/>
        <v>27</v>
      </c>
      <c r="Z28" s="76">
        <f t="shared" si="3"/>
        <v>28</v>
      </c>
      <c r="AA28" s="63">
        <f t="shared" si="3"/>
        <v>28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-13</v>
      </c>
      <c r="D30" s="76">
        <v>-11</v>
      </c>
      <c r="E30" s="76">
        <v>-10</v>
      </c>
      <c r="F30" s="76">
        <v>-14</v>
      </c>
      <c r="G30" s="76">
        <v>-13</v>
      </c>
      <c r="H30" s="76">
        <v>-13</v>
      </c>
      <c r="I30" s="76">
        <v>-14</v>
      </c>
      <c r="J30" s="76">
        <v>-15</v>
      </c>
      <c r="K30" s="76">
        <v>-16</v>
      </c>
      <c r="L30" s="63">
        <v>-13</v>
      </c>
      <c r="M30" s="76">
        <v>-19</v>
      </c>
      <c r="N30" s="76">
        <v>-17</v>
      </c>
      <c r="O30" s="76">
        <v>-20</v>
      </c>
      <c r="P30" s="76">
        <v>-21</v>
      </c>
      <c r="Q30" s="76">
        <v>-20</v>
      </c>
      <c r="R30" s="76">
        <v>-21</v>
      </c>
      <c r="S30" s="76">
        <v>-22</v>
      </c>
      <c r="T30" s="76">
        <v>-26</v>
      </c>
      <c r="U30" s="76">
        <v>-25</v>
      </c>
      <c r="V30" s="76">
        <v>-24</v>
      </c>
      <c r="W30" s="76">
        <v>-26</v>
      </c>
      <c r="X30" s="76">
        <v>-27</v>
      </c>
      <c r="Y30" s="76">
        <v>-27</v>
      </c>
      <c r="Z30" s="76">
        <v>-26</v>
      </c>
      <c r="AA30" s="63">
        <v>-26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-161</v>
      </c>
      <c r="D32" s="76">
        <f t="shared" ref="D32:AA32" si="4">D30+D28+D14</f>
        <v>-134</v>
      </c>
      <c r="E32" s="76">
        <f t="shared" si="4"/>
        <v>-160</v>
      </c>
      <c r="F32" s="76">
        <f t="shared" si="4"/>
        <v>-172</v>
      </c>
      <c r="G32" s="76">
        <f t="shared" si="4"/>
        <v>-178</v>
      </c>
      <c r="H32" s="76">
        <f t="shared" si="4"/>
        <v>-170</v>
      </c>
      <c r="I32" s="76">
        <f t="shared" si="4"/>
        <v>-166</v>
      </c>
      <c r="J32" s="76">
        <f t="shared" si="4"/>
        <v>-165</v>
      </c>
      <c r="K32" s="76">
        <f t="shared" si="4"/>
        <v>-177</v>
      </c>
      <c r="L32" s="63">
        <f t="shared" si="4"/>
        <v>-166</v>
      </c>
      <c r="M32" s="76">
        <f t="shared" si="4"/>
        <v>-170</v>
      </c>
      <c r="N32" s="76">
        <f t="shared" si="4"/>
        <v>-175</v>
      </c>
      <c r="O32" s="76">
        <f t="shared" si="4"/>
        <v>-186</v>
      </c>
      <c r="P32" s="76">
        <f t="shared" si="4"/>
        <v>-173</v>
      </c>
      <c r="Q32" s="76">
        <f t="shared" si="4"/>
        <v>-179</v>
      </c>
      <c r="R32" s="76">
        <f t="shared" si="4"/>
        <v>-168</v>
      </c>
      <c r="S32" s="76">
        <f t="shared" si="4"/>
        <v>-169</v>
      </c>
      <c r="T32" s="76">
        <f t="shared" si="4"/>
        <v>-183</v>
      </c>
      <c r="U32" s="76">
        <f t="shared" si="4"/>
        <v>-173</v>
      </c>
      <c r="V32" s="76">
        <f t="shared" si="4"/>
        <v>-172</v>
      </c>
      <c r="W32" s="76">
        <f t="shared" si="4"/>
        <v>-180</v>
      </c>
      <c r="X32" s="76">
        <f t="shared" si="4"/>
        <v>-188</v>
      </c>
      <c r="Y32" s="76">
        <f t="shared" si="4"/>
        <v>-176</v>
      </c>
      <c r="Z32" s="76">
        <f t="shared" si="4"/>
        <v>-180</v>
      </c>
      <c r="AA32" s="63">
        <f t="shared" si="4"/>
        <v>-167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26669</v>
      </c>
      <c r="D34" s="76">
        <v>26535</v>
      </c>
      <c r="E34" s="76">
        <v>26375</v>
      </c>
      <c r="F34" s="76">
        <v>26203</v>
      </c>
      <c r="G34" s="76">
        <v>26025</v>
      </c>
      <c r="H34" s="76">
        <v>25855</v>
      </c>
      <c r="I34" s="76">
        <v>25689</v>
      </c>
      <c r="J34" s="76">
        <v>25524</v>
      </c>
      <c r="K34" s="76">
        <v>25347</v>
      </c>
      <c r="L34" s="63">
        <v>25181</v>
      </c>
      <c r="M34" s="76">
        <v>25011</v>
      </c>
      <c r="N34" s="76">
        <v>24836</v>
      </c>
      <c r="O34" s="76">
        <v>24650</v>
      </c>
      <c r="P34" s="76">
        <v>24477</v>
      </c>
      <c r="Q34" s="76">
        <v>24298</v>
      </c>
      <c r="R34" s="76">
        <v>24130</v>
      </c>
      <c r="S34" s="76">
        <v>23961</v>
      </c>
      <c r="T34" s="76">
        <v>23778</v>
      </c>
      <c r="U34" s="76">
        <v>23605</v>
      </c>
      <c r="V34" s="76">
        <v>23433</v>
      </c>
      <c r="W34" s="76">
        <v>23253</v>
      </c>
      <c r="X34" s="76">
        <v>23065</v>
      </c>
      <c r="Y34" s="76">
        <v>22889</v>
      </c>
      <c r="Z34" s="76">
        <v>22709</v>
      </c>
      <c r="AA34" s="63">
        <v>22542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-6.0007454342154301E-3</v>
      </c>
      <c r="D36" s="38">
        <f t="shared" si="5"/>
        <v>-5.0245603509692901E-3</v>
      </c>
      <c r="E36" s="38">
        <f t="shared" si="5"/>
        <v>-6.0297719992462783E-3</v>
      </c>
      <c r="F36" s="38">
        <f t="shared" si="5"/>
        <v>-6.5213270142180091E-3</v>
      </c>
      <c r="G36" s="38">
        <f t="shared" si="5"/>
        <v>-6.793115292142121E-3</v>
      </c>
      <c r="H36" s="38">
        <f t="shared" si="5"/>
        <v>-6.5321805955811723E-3</v>
      </c>
      <c r="I36" s="38">
        <f t="shared" si="5"/>
        <v>-6.4204215818990523E-3</v>
      </c>
      <c r="J36" s="38">
        <f t="shared" si="5"/>
        <v>-6.42298259955623E-3</v>
      </c>
      <c r="K36" s="38">
        <f t="shared" si="5"/>
        <v>-6.9346497414198398E-3</v>
      </c>
      <c r="L36" s="39">
        <f t="shared" si="5"/>
        <v>-6.5490985126444943E-3</v>
      </c>
      <c r="M36" s="38">
        <f t="shared" si="5"/>
        <v>-6.7511218776061315E-3</v>
      </c>
      <c r="N36" s="38">
        <f t="shared" si="5"/>
        <v>-6.9969213546039744E-3</v>
      </c>
      <c r="O36" s="38">
        <f t="shared" si="5"/>
        <v>-7.4891286841681434E-3</v>
      </c>
      <c r="P36" s="38">
        <f t="shared" si="5"/>
        <v>-7.018255578093306E-3</v>
      </c>
      <c r="Q36" s="38">
        <f t="shared" si="5"/>
        <v>-7.3129877027413494E-3</v>
      </c>
      <c r="R36" s="38">
        <f t="shared" si="5"/>
        <v>-6.9141493127006341E-3</v>
      </c>
      <c r="S36" s="38">
        <f t="shared" si="5"/>
        <v>-7.0037297969332783E-3</v>
      </c>
      <c r="T36" s="38">
        <f t="shared" si="5"/>
        <v>-7.6374107925378737E-3</v>
      </c>
      <c r="U36" s="38">
        <f t="shared" si="5"/>
        <v>-7.2756329380099256E-3</v>
      </c>
      <c r="V36" s="38">
        <f t="shared" si="5"/>
        <v>-7.286591823766151E-3</v>
      </c>
      <c r="W36" s="38">
        <f t="shared" si="5"/>
        <v>-7.6814748431698887E-3</v>
      </c>
      <c r="X36" s="38">
        <f t="shared" si="5"/>
        <v>-8.0849782823721669E-3</v>
      </c>
      <c r="Y36" s="38">
        <f t="shared" si="5"/>
        <v>-7.6306091480598309E-3</v>
      </c>
      <c r="Z36" s="38">
        <f t="shared" si="5"/>
        <v>-7.8640394949539075E-3</v>
      </c>
      <c r="AA36" s="39">
        <f t="shared" si="5"/>
        <v>-7.3539125456867326E-3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-6.0007454342154301E-3</v>
      </c>
      <c r="D37" s="75">
        <f t="shared" si="6"/>
        <v>-1.0995154677599702E-2</v>
      </c>
      <c r="E37" s="75">
        <f t="shared" si="6"/>
        <v>-1.6958628401043608E-2</v>
      </c>
      <c r="F37" s="75">
        <f t="shared" si="6"/>
        <v>-2.3369362653745809E-2</v>
      </c>
      <c r="G37" s="75">
        <f t="shared" si="6"/>
        <v>-3.0003727171077153E-2</v>
      </c>
      <c r="H37" s="75">
        <f t="shared" si="6"/>
        <v>-3.63399180022363E-2</v>
      </c>
      <c r="I37" s="75">
        <f t="shared" si="6"/>
        <v>-4.2527021990309354E-2</v>
      </c>
      <c r="J37" s="75">
        <f t="shared" si="6"/>
        <v>-4.8676854267610883E-2</v>
      </c>
      <c r="K37" s="75">
        <f t="shared" si="6"/>
        <v>-5.5273947074170701E-2</v>
      </c>
      <c r="L37" s="77">
        <f t="shared" si="6"/>
        <v>-6.1461051062243754E-2</v>
      </c>
      <c r="M37" s="75">
        <f t="shared" si="6"/>
        <v>-6.7797241893402901E-2</v>
      </c>
      <c r="N37" s="75">
        <f t="shared" si="6"/>
        <v>-7.4319791278419686E-2</v>
      </c>
      <c r="O37" s="75">
        <f t="shared" si="6"/>
        <v>-8.1252329481923222E-2</v>
      </c>
      <c r="P37" s="75">
        <f t="shared" si="6"/>
        <v>-8.7700335445396946E-2</v>
      </c>
      <c r="Q37" s="75">
        <f t="shared" si="6"/>
        <v>-9.437197167349981E-2</v>
      </c>
      <c r="R37" s="75">
        <f t="shared" si="6"/>
        <v>-0.10063361908311591</v>
      </c>
      <c r="S37" s="75">
        <f t="shared" si="6"/>
        <v>-0.10693253820350354</v>
      </c>
      <c r="T37" s="75">
        <f t="shared" si="6"/>
        <v>-0.11375326127469251</v>
      </c>
      <c r="U37" s="75">
        <f t="shared" si="6"/>
        <v>-0.12020126723816624</v>
      </c>
      <c r="V37" s="75">
        <f t="shared" si="6"/>
        <v>-0.12661200149086843</v>
      </c>
      <c r="W37" s="75">
        <f t="shared" si="6"/>
        <v>-0.13332090942974281</v>
      </c>
      <c r="X37" s="75">
        <f t="shared" si="6"/>
        <v>-0.14032799105478941</v>
      </c>
      <c r="Y37" s="75">
        <f t="shared" si="6"/>
        <v>-0.14688781215057772</v>
      </c>
      <c r="Z37" s="75">
        <f t="shared" si="6"/>
        <v>-0.1535967200894521</v>
      </c>
      <c r="AA37" s="77">
        <f t="shared" si="6"/>
        <v>-0.15982109578829667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1.6584574904</v>
      </c>
      <c r="D44" s="3">
        <v>1.7026037341</v>
      </c>
      <c r="E44" s="3">
        <v>1.6985307280999999</v>
      </c>
      <c r="F44" s="3">
        <v>1.6598487657000001</v>
      </c>
      <c r="G44" s="3">
        <v>1.6859580981</v>
      </c>
      <c r="H44" s="3">
        <v>1.6818723476999999</v>
      </c>
      <c r="I44" s="3">
        <v>1.6893247492000001</v>
      </c>
      <c r="J44" s="3">
        <v>1.6849795240000001</v>
      </c>
      <c r="K44" s="3">
        <v>1.6722122864</v>
      </c>
      <c r="L44" s="4">
        <v>1.6994260657</v>
      </c>
      <c r="M44" s="3">
        <v>1.7333967161999999</v>
      </c>
      <c r="N44" s="3">
        <v>1.716621454</v>
      </c>
      <c r="O44" s="3">
        <v>1.7041607794</v>
      </c>
      <c r="P44" s="3">
        <v>1.7165118814</v>
      </c>
      <c r="Q44" s="3">
        <v>1.7455949448999999</v>
      </c>
      <c r="R44" s="3">
        <v>1.7679641838</v>
      </c>
      <c r="S44" s="3">
        <v>1.7710784085</v>
      </c>
      <c r="T44" s="3">
        <v>1.7547763812999999</v>
      </c>
      <c r="U44" s="3">
        <v>1.7963590966</v>
      </c>
      <c r="V44" s="3">
        <v>1.8061165767</v>
      </c>
      <c r="W44" s="3">
        <v>1.7732180014000001</v>
      </c>
      <c r="X44" s="3">
        <v>1.7934170428</v>
      </c>
      <c r="Y44" s="3">
        <v>1.8116247258</v>
      </c>
      <c r="Z44" s="3">
        <v>1.7686340664</v>
      </c>
      <c r="AA44" s="4">
        <v>1.7844753504999999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78.759089281937904</v>
      </c>
      <c r="D47" s="11">
        <v>80.272516372227997</v>
      </c>
      <c r="E47" s="11">
        <v>79.229276228233502</v>
      </c>
      <c r="F47" s="11">
        <v>79.824097062192095</v>
      </c>
      <c r="G47" s="11">
        <v>79.629285447650702</v>
      </c>
      <c r="H47" s="11">
        <v>79.683227825242994</v>
      </c>
      <c r="I47" s="11">
        <v>79.587535076038293</v>
      </c>
      <c r="J47" s="11">
        <v>79.672788791684297</v>
      </c>
      <c r="K47" s="11">
        <v>80.130742562023798</v>
      </c>
      <c r="L47" s="64">
        <v>80.343680350438603</v>
      </c>
      <c r="M47" s="11">
        <v>80.296525936777797</v>
      </c>
      <c r="N47" s="11">
        <v>80.218442308304205</v>
      </c>
      <c r="O47" s="11">
        <v>80.446006622563701</v>
      </c>
      <c r="P47" s="11">
        <v>80.678373744143698</v>
      </c>
      <c r="Q47" s="11">
        <v>81.117949948553104</v>
      </c>
      <c r="R47" s="11">
        <v>80.983943211090804</v>
      </c>
      <c r="S47" s="11">
        <v>81.3407159059267</v>
      </c>
      <c r="T47" s="11">
        <v>81.067313890304604</v>
      </c>
      <c r="U47" s="11">
        <v>81.151348877392394</v>
      </c>
      <c r="V47" s="11">
        <v>81.121445608949102</v>
      </c>
      <c r="W47" s="11">
        <v>81.463357182081793</v>
      </c>
      <c r="X47" s="11">
        <v>81.264323383730002</v>
      </c>
      <c r="Y47" s="11">
        <v>81.824652949192995</v>
      </c>
      <c r="Z47" s="11">
        <v>82.058894235282807</v>
      </c>
      <c r="AA47" s="64">
        <v>82.612035651578395</v>
      </c>
    </row>
    <row r="48" spans="1:27" ht="12.75" customHeight="1" x14ac:dyDescent="0.3">
      <c r="A48" s="6" t="s">
        <v>89</v>
      </c>
      <c r="B48" s="25"/>
      <c r="C48" s="11">
        <v>84.781407740557498</v>
      </c>
      <c r="D48" s="11">
        <v>84.799943880937704</v>
      </c>
      <c r="E48" s="11">
        <v>84.986165108492898</v>
      </c>
      <c r="F48" s="11">
        <v>84.695083844096999</v>
      </c>
      <c r="G48" s="11">
        <v>84.330926004675305</v>
      </c>
      <c r="H48" s="11">
        <v>85.002004417555895</v>
      </c>
      <c r="I48" s="11">
        <v>85.355191328040704</v>
      </c>
      <c r="J48" s="11">
        <v>85.602898395201905</v>
      </c>
      <c r="K48" s="11">
        <v>85.533187616018296</v>
      </c>
      <c r="L48" s="64">
        <v>85.8065581165353</v>
      </c>
      <c r="M48" s="11">
        <v>86.060161104889602</v>
      </c>
      <c r="N48" s="11">
        <v>85.618186774562005</v>
      </c>
      <c r="O48" s="11">
        <v>85.796640804625397</v>
      </c>
      <c r="P48" s="11">
        <v>86.511467812684302</v>
      </c>
      <c r="Q48" s="11">
        <v>85.887554178410895</v>
      </c>
      <c r="R48" s="11">
        <v>86.849494327500395</v>
      </c>
      <c r="S48" s="11">
        <v>87.143498635210406</v>
      </c>
      <c r="T48" s="11">
        <v>86.532702647736599</v>
      </c>
      <c r="U48" s="11">
        <v>87.048636235901498</v>
      </c>
      <c r="V48" s="11">
        <v>87.179744208321495</v>
      </c>
      <c r="W48" s="11">
        <v>87.248617600608895</v>
      </c>
      <c r="X48" s="11">
        <v>87.629740998226097</v>
      </c>
      <c r="Y48" s="11">
        <v>87.181661760120505</v>
      </c>
      <c r="Z48" s="11">
        <v>87.603922094640794</v>
      </c>
      <c r="AA48" s="64">
        <v>88.515686480529396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4041</v>
      </c>
      <c r="C57" s="76">
        <v>3972</v>
      </c>
      <c r="D57" s="76">
        <v>3945</v>
      </c>
      <c r="E57" s="76">
        <v>3885</v>
      </c>
      <c r="F57" s="76">
        <v>3802</v>
      </c>
      <c r="G57" s="76">
        <v>3733</v>
      </c>
      <c r="H57" s="76">
        <v>3676</v>
      </c>
      <c r="I57" s="76">
        <v>3635</v>
      </c>
      <c r="J57" s="76">
        <v>3594</v>
      </c>
      <c r="K57" s="76">
        <v>3535</v>
      </c>
      <c r="L57" s="63">
        <v>3496</v>
      </c>
      <c r="M57" s="76">
        <v>3454</v>
      </c>
      <c r="N57" s="76">
        <v>3440</v>
      </c>
      <c r="O57" s="76">
        <v>3405</v>
      </c>
      <c r="P57" s="76">
        <v>3355</v>
      </c>
      <c r="Q57" s="76">
        <v>3335</v>
      </c>
      <c r="R57" s="76">
        <v>3319</v>
      </c>
      <c r="S57" s="76">
        <v>3296</v>
      </c>
      <c r="T57" s="76">
        <v>3275</v>
      </c>
      <c r="U57" s="76">
        <v>3264</v>
      </c>
      <c r="V57" s="76">
        <v>3251</v>
      </c>
      <c r="W57" s="76">
        <v>3234</v>
      </c>
      <c r="X57" s="76">
        <v>3218</v>
      </c>
      <c r="Y57" s="76">
        <v>3204</v>
      </c>
      <c r="Z57" s="76">
        <v>3187</v>
      </c>
      <c r="AA57" s="63">
        <v>3168</v>
      </c>
    </row>
    <row r="58" spans="1:27" ht="12.75" customHeight="1" x14ac:dyDescent="0.3">
      <c r="A58" s="13" t="s">
        <v>68</v>
      </c>
      <c r="B58" s="76">
        <v>3578</v>
      </c>
      <c r="C58" s="76">
        <v>3526</v>
      </c>
      <c r="D58" s="76">
        <v>3483</v>
      </c>
      <c r="E58" s="76">
        <v>3485</v>
      </c>
      <c r="F58" s="76">
        <v>3456</v>
      </c>
      <c r="G58" s="76">
        <v>3446</v>
      </c>
      <c r="H58" s="76">
        <v>3374</v>
      </c>
      <c r="I58" s="76">
        <v>3346</v>
      </c>
      <c r="J58" s="76">
        <v>3296</v>
      </c>
      <c r="K58" s="76">
        <v>3271</v>
      </c>
      <c r="L58" s="63">
        <v>3257</v>
      </c>
      <c r="M58" s="76">
        <v>3237</v>
      </c>
      <c r="N58" s="76">
        <v>3214</v>
      </c>
      <c r="O58" s="76">
        <v>3203</v>
      </c>
      <c r="P58" s="76">
        <v>3209</v>
      </c>
      <c r="Q58" s="76">
        <v>3171</v>
      </c>
      <c r="R58" s="76">
        <v>3121</v>
      </c>
      <c r="S58" s="76">
        <v>3095</v>
      </c>
      <c r="T58" s="76">
        <v>3049</v>
      </c>
      <c r="U58" s="76">
        <v>2988</v>
      </c>
      <c r="V58" s="76">
        <v>2935</v>
      </c>
      <c r="W58" s="76">
        <v>2889</v>
      </c>
      <c r="X58" s="76">
        <v>2855</v>
      </c>
      <c r="Y58" s="76">
        <v>2820</v>
      </c>
      <c r="Z58" s="76">
        <v>2771</v>
      </c>
      <c r="AA58" s="63">
        <v>2737</v>
      </c>
    </row>
    <row r="59" spans="1:27" ht="12.75" customHeight="1" x14ac:dyDescent="0.3">
      <c r="A59" s="13" t="s">
        <v>69</v>
      </c>
      <c r="B59" s="76">
        <v>4279</v>
      </c>
      <c r="C59" s="76">
        <v>4256</v>
      </c>
      <c r="D59" s="76">
        <v>4193</v>
      </c>
      <c r="E59" s="76">
        <v>4113</v>
      </c>
      <c r="F59" s="76">
        <v>4079</v>
      </c>
      <c r="G59" s="76">
        <v>4053</v>
      </c>
      <c r="H59" s="76">
        <v>4034</v>
      </c>
      <c r="I59" s="76">
        <v>3990</v>
      </c>
      <c r="J59" s="76">
        <v>3972</v>
      </c>
      <c r="K59" s="76">
        <v>3927</v>
      </c>
      <c r="L59" s="63">
        <v>3906</v>
      </c>
      <c r="M59" s="76">
        <v>3884</v>
      </c>
      <c r="N59" s="76">
        <v>3854</v>
      </c>
      <c r="O59" s="76">
        <v>3822</v>
      </c>
      <c r="P59" s="76">
        <v>3733</v>
      </c>
      <c r="Q59" s="76">
        <v>3685</v>
      </c>
      <c r="R59" s="76">
        <v>3647</v>
      </c>
      <c r="S59" s="76">
        <v>3614</v>
      </c>
      <c r="T59" s="76">
        <v>3620</v>
      </c>
      <c r="U59" s="76">
        <v>3598</v>
      </c>
      <c r="V59" s="76">
        <v>3597</v>
      </c>
      <c r="W59" s="76">
        <v>3538</v>
      </c>
      <c r="X59" s="76">
        <v>3519</v>
      </c>
      <c r="Y59" s="76">
        <v>3479</v>
      </c>
      <c r="Z59" s="76">
        <v>3456</v>
      </c>
      <c r="AA59" s="63">
        <v>3449</v>
      </c>
    </row>
    <row r="60" spans="1:27" ht="12.75" customHeight="1" x14ac:dyDescent="0.3">
      <c r="A60" s="13" t="s">
        <v>70</v>
      </c>
      <c r="B60" s="76">
        <v>6172</v>
      </c>
      <c r="C60" s="76">
        <v>6041</v>
      </c>
      <c r="D60" s="76">
        <v>5943</v>
      </c>
      <c r="E60" s="76">
        <v>5831</v>
      </c>
      <c r="F60" s="76">
        <v>5673</v>
      </c>
      <c r="G60" s="76">
        <v>5530</v>
      </c>
      <c r="H60" s="76">
        <v>5435</v>
      </c>
      <c r="I60" s="76">
        <v>5299</v>
      </c>
      <c r="J60" s="76">
        <v>5187</v>
      </c>
      <c r="K60" s="76">
        <v>5080</v>
      </c>
      <c r="L60" s="63">
        <v>4917</v>
      </c>
      <c r="M60" s="76">
        <v>4783</v>
      </c>
      <c r="N60" s="76">
        <v>4658</v>
      </c>
      <c r="O60" s="76">
        <v>4539</v>
      </c>
      <c r="P60" s="76">
        <v>4497</v>
      </c>
      <c r="Q60" s="76">
        <v>4458</v>
      </c>
      <c r="R60" s="76">
        <v>4438</v>
      </c>
      <c r="S60" s="76">
        <v>4385</v>
      </c>
      <c r="T60" s="76">
        <v>4324</v>
      </c>
      <c r="U60" s="76">
        <v>4298</v>
      </c>
      <c r="V60" s="76">
        <v>4276</v>
      </c>
      <c r="W60" s="76">
        <v>4262</v>
      </c>
      <c r="X60" s="76">
        <v>4227</v>
      </c>
      <c r="Y60" s="76">
        <v>4213</v>
      </c>
      <c r="Z60" s="76">
        <v>4182</v>
      </c>
      <c r="AA60" s="63">
        <v>4161</v>
      </c>
    </row>
    <row r="61" spans="1:27" ht="12.75" customHeight="1" x14ac:dyDescent="0.3">
      <c r="A61" s="13" t="s">
        <v>71</v>
      </c>
      <c r="B61" s="76">
        <v>5600</v>
      </c>
      <c r="C61" s="76">
        <v>5656</v>
      </c>
      <c r="D61" s="76">
        <v>5712</v>
      </c>
      <c r="E61" s="76">
        <v>5720</v>
      </c>
      <c r="F61" s="76">
        <v>5709</v>
      </c>
      <c r="G61" s="76">
        <v>5683</v>
      </c>
      <c r="H61" s="76">
        <v>5658</v>
      </c>
      <c r="I61" s="76">
        <v>5631</v>
      </c>
      <c r="J61" s="76">
        <v>5623</v>
      </c>
      <c r="K61" s="76">
        <v>5624</v>
      </c>
      <c r="L61" s="63">
        <v>5647</v>
      </c>
      <c r="M61" s="76">
        <v>5661</v>
      </c>
      <c r="N61" s="76">
        <v>5627</v>
      </c>
      <c r="O61" s="76">
        <v>5620</v>
      </c>
      <c r="P61" s="76">
        <v>5572</v>
      </c>
      <c r="Q61" s="76">
        <v>5519</v>
      </c>
      <c r="R61" s="76">
        <v>5411</v>
      </c>
      <c r="S61" s="76">
        <v>5336</v>
      </c>
      <c r="T61" s="76">
        <v>5242</v>
      </c>
      <c r="U61" s="76">
        <v>5107</v>
      </c>
      <c r="V61" s="76">
        <v>4985</v>
      </c>
      <c r="W61" s="76">
        <v>4907</v>
      </c>
      <c r="X61" s="76">
        <v>4792</v>
      </c>
      <c r="Y61" s="76">
        <v>4700</v>
      </c>
      <c r="Z61" s="76">
        <v>4608</v>
      </c>
      <c r="AA61" s="63">
        <v>4471</v>
      </c>
    </row>
    <row r="62" spans="1:27" ht="12.75" customHeight="1" x14ac:dyDescent="0.3">
      <c r="A62" s="13" t="s">
        <v>72</v>
      </c>
      <c r="B62" s="76">
        <v>3160</v>
      </c>
      <c r="C62" s="76">
        <v>3218</v>
      </c>
      <c r="D62" s="76">
        <v>3259</v>
      </c>
      <c r="E62" s="76">
        <v>3341</v>
      </c>
      <c r="F62" s="76">
        <v>3484</v>
      </c>
      <c r="G62" s="76">
        <v>3580</v>
      </c>
      <c r="H62" s="76">
        <v>3678</v>
      </c>
      <c r="I62" s="76">
        <v>3788</v>
      </c>
      <c r="J62" s="76">
        <v>3852</v>
      </c>
      <c r="K62" s="76">
        <v>3910</v>
      </c>
      <c r="L62" s="63">
        <v>3958</v>
      </c>
      <c r="M62" s="76">
        <v>3992</v>
      </c>
      <c r="N62" s="76">
        <v>4043</v>
      </c>
      <c r="O62" s="76">
        <v>4061</v>
      </c>
      <c r="P62" s="76">
        <v>4111</v>
      </c>
      <c r="Q62" s="76">
        <v>4130</v>
      </c>
      <c r="R62" s="76">
        <v>4194</v>
      </c>
      <c r="S62" s="76">
        <v>4235</v>
      </c>
      <c r="T62" s="76">
        <v>4268</v>
      </c>
      <c r="U62" s="76">
        <v>4350</v>
      </c>
      <c r="V62" s="76">
        <v>4389</v>
      </c>
      <c r="W62" s="76">
        <v>4423</v>
      </c>
      <c r="X62" s="76">
        <v>4454</v>
      </c>
      <c r="Y62" s="76">
        <v>4473</v>
      </c>
      <c r="Z62" s="76">
        <v>4505</v>
      </c>
      <c r="AA62" s="63">
        <v>4556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26830</v>
      </c>
      <c r="C64" s="76">
        <f t="shared" ref="C64:AA64" si="7">SUM(C57:C62)</f>
        <v>26669</v>
      </c>
      <c r="D64" s="76">
        <f t="shared" si="7"/>
        <v>26535</v>
      </c>
      <c r="E64" s="76">
        <f t="shared" si="7"/>
        <v>26375</v>
      </c>
      <c r="F64" s="76">
        <f t="shared" si="7"/>
        <v>26203</v>
      </c>
      <c r="G64" s="76">
        <f t="shared" si="7"/>
        <v>26025</v>
      </c>
      <c r="H64" s="76">
        <f t="shared" si="7"/>
        <v>25855</v>
      </c>
      <c r="I64" s="76">
        <f t="shared" si="7"/>
        <v>25689</v>
      </c>
      <c r="J64" s="76">
        <f t="shared" si="7"/>
        <v>25524</v>
      </c>
      <c r="K64" s="76">
        <f t="shared" si="7"/>
        <v>25347</v>
      </c>
      <c r="L64" s="63">
        <f t="shared" si="7"/>
        <v>25181</v>
      </c>
      <c r="M64" s="76">
        <f t="shared" si="7"/>
        <v>25011</v>
      </c>
      <c r="N64" s="76">
        <f t="shared" si="7"/>
        <v>24836</v>
      </c>
      <c r="O64" s="76">
        <f t="shared" si="7"/>
        <v>24650</v>
      </c>
      <c r="P64" s="76">
        <f t="shared" si="7"/>
        <v>24477</v>
      </c>
      <c r="Q64" s="76">
        <f t="shared" si="7"/>
        <v>24298</v>
      </c>
      <c r="R64" s="76">
        <f t="shared" si="7"/>
        <v>24130</v>
      </c>
      <c r="S64" s="76">
        <f t="shared" si="7"/>
        <v>23961</v>
      </c>
      <c r="T64" s="76">
        <f t="shared" si="7"/>
        <v>23778</v>
      </c>
      <c r="U64" s="76">
        <f t="shared" si="7"/>
        <v>23605</v>
      </c>
      <c r="V64" s="76">
        <f t="shared" si="7"/>
        <v>23433</v>
      </c>
      <c r="W64" s="76">
        <f t="shared" si="7"/>
        <v>23253</v>
      </c>
      <c r="X64" s="76">
        <f t="shared" si="7"/>
        <v>23065</v>
      </c>
      <c r="Y64" s="76">
        <f t="shared" si="7"/>
        <v>22889</v>
      </c>
      <c r="Z64" s="76">
        <f t="shared" si="7"/>
        <v>22709</v>
      </c>
      <c r="AA64" s="63">
        <f t="shared" si="7"/>
        <v>22542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0.15061498322773015</v>
      </c>
      <c r="C67" s="38">
        <f t="shared" ref="C67:AA72" si="8">C57/C$64</f>
        <v>0.14893696801529865</v>
      </c>
      <c r="D67" s="38">
        <f t="shared" si="8"/>
        <v>0.14867156585641605</v>
      </c>
      <c r="E67" s="38">
        <f t="shared" si="8"/>
        <v>0.14729857819905212</v>
      </c>
      <c r="F67" s="38">
        <f t="shared" si="8"/>
        <v>0.14509788955463115</v>
      </c>
      <c r="G67" s="38">
        <f t="shared" si="8"/>
        <v>0.14343900096061479</v>
      </c>
      <c r="H67" s="38">
        <f t="shared" si="8"/>
        <v>0.14217752852446336</v>
      </c>
      <c r="I67" s="38">
        <f t="shared" si="8"/>
        <v>0.14150025302658725</v>
      </c>
      <c r="J67" s="38">
        <f t="shared" si="8"/>
        <v>0.14080865068171133</v>
      </c>
      <c r="K67" s="38">
        <f t="shared" si="8"/>
        <v>0.13946423639878486</v>
      </c>
      <c r="L67" s="39">
        <f t="shared" si="8"/>
        <v>0.13883483578888844</v>
      </c>
      <c r="M67" s="38">
        <f t="shared" si="8"/>
        <v>0.13809923633601215</v>
      </c>
      <c r="N67" s="38">
        <f t="shared" si="8"/>
        <v>0.13850861652440005</v>
      </c>
      <c r="O67" s="38">
        <f t="shared" si="8"/>
        <v>0.13813387423935092</v>
      </c>
      <c r="P67" s="38">
        <f t="shared" si="8"/>
        <v>0.13706745107652082</v>
      </c>
      <c r="Q67" s="38">
        <f t="shared" si="8"/>
        <v>0.13725409498724175</v>
      </c>
      <c r="R67" s="38">
        <f t="shared" si="8"/>
        <v>0.13754662246166596</v>
      </c>
      <c r="S67" s="38">
        <f t="shared" si="8"/>
        <v>0.13755686323609198</v>
      </c>
      <c r="T67" s="38">
        <f t="shared" si="8"/>
        <v>0.13773235764151737</v>
      </c>
      <c r="U67" s="38">
        <f t="shared" si="8"/>
        <v>0.13827578902774837</v>
      </c>
      <c r="V67" s="38">
        <f t="shared" si="8"/>
        <v>0.13873597063969614</v>
      </c>
      <c r="W67" s="38">
        <f t="shared" si="8"/>
        <v>0.13907882853825312</v>
      </c>
      <c r="X67" s="38">
        <f t="shared" si="8"/>
        <v>0.13951875135486669</v>
      </c>
      <c r="Y67" s="38">
        <f t="shared" si="8"/>
        <v>0.13997990301017957</v>
      </c>
      <c r="Z67" s="38">
        <f t="shared" si="8"/>
        <v>0.14034083403056058</v>
      </c>
      <c r="AA67" s="39">
        <f t="shared" si="8"/>
        <v>0.14053766302901252</v>
      </c>
    </row>
    <row r="68" spans="1:27" ht="12.75" customHeight="1" x14ac:dyDescent="0.3">
      <c r="A68" s="13" t="s">
        <v>68</v>
      </c>
      <c r="B68" s="38">
        <f t="shared" ref="B68:Q72" si="9">B58/B$64</f>
        <v>0.13335818114051434</v>
      </c>
      <c r="C68" s="38">
        <f t="shared" si="9"/>
        <v>0.13221343132475907</v>
      </c>
      <c r="D68" s="38">
        <f t="shared" si="9"/>
        <v>0.13126059920859243</v>
      </c>
      <c r="E68" s="38">
        <f t="shared" si="9"/>
        <v>0.13213270142180095</v>
      </c>
      <c r="F68" s="38">
        <f t="shared" si="9"/>
        <v>0.13189329466091668</v>
      </c>
      <c r="G68" s="38">
        <f t="shared" si="9"/>
        <v>0.13241114313160424</v>
      </c>
      <c r="H68" s="38">
        <f t="shared" si="9"/>
        <v>0.13049700251402049</v>
      </c>
      <c r="I68" s="38">
        <f t="shared" si="9"/>
        <v>0.13025030168554635</v>
      </c>
      <c r="J68" s="38">
        <f t="shared" si="9"/>
        <v>0.12913336467638301</v>
      </c>
      <c r="K68" s="38">
        <f t="shared" si="9"/>
        <v>0.12904880261963941</v>
      </c>
      <c r="L68" s="39">
        <f t="shared" si="9"/>
        <v>0.12934355267860689</v>
      </c>
      <c r="M68" s="38">
        <f t="shared" si="9"/>
        <v>0.12942305385630323</v>
      </c>
      <c r="N68" s="38">
        <f t="shared" si="9"/>
        <v>0.12940892253180866</v>
      </c>
      <c r="O68" s="38">
        <f t="shared" si="9"/>
        <v>0.12993914807302231</v>
      </c>
      <c r="P68" s="38">
        <f t="shared" si="9"/>
        <v>0.13110266781059771</v>
      </c>
      <c r="Q68" s="38">
        <f t="shared" si="9"/>
        <v>0.13050456827722445</v>
      </c>
      <c r="R68" s="38">
        <f t="shared" si="8"/>
        <v>0.1293410692084542</v>
      </c>
      <c r="S68" s="38">
        <f t="shared" si="8"/>
        <v>0.12916823170986186</v>
      </c>
      <c r="T68" s="38">
        <f t="shared" si="8"/>
        <v>0.1282277735722096</v>
      </c>
      <c r="U68" s="38">
        <f t="shared" si="8"/>
        <v>0.12658335098496082</v>
      </c>
      <c r="V68" s="38">
        <f t="shared" si="8"/>
        <v>0.12525071480390901</v>
      </c>
      <c r="W68" s="38">
        <f t="shared" si="8"/>
        <v>0.12424203328602761</v>
      </c>
      <c r="X68" s="38">
        <f t="shared" si="8"/>
        <v>0.12378061998699327</v>
      </c>
      <c r="Y68" s="38">
        <f t="shared" si="8"/>
        <v>0.12320328542094455</v>
      </c>
      <c r="Z68" s="38">
        <f t="shared" si="8"/>
        <v>0.12202210577304153</v>
      </c>
      <c r="AA68" s="39">
        <f t="shared" si="8"/>
        <v>0.12141779788838612</v>
      </c>
    </row>
    <row r="69" spans="1:27" ht="12.75" customHeight="1" x14ac:dyDescent="0.3">
      <c r="A69" s="13" t="s">
        <v>69</v>
      </c>
      <c r="B69" s="38">
        <f t="shared" si="9"/>
        <v>0.15948565039135296</v>
      </c>
      <c r="C69" s="38">
        <f t="shared" si="8"/>
        <v>0.1595860362218306</v>
      </c>
      <c r="D69" s="38">
        <f t="shared" si="8"/>
        <v>0.15801771245524779</v>
      </c>
      <c r="E69" s="38">
        <f t="shared" si="8"/>
        <v>0.15594312796208532</v>
      </c>
      <c r="F69" s="38">
        <f t="shared" si="8"/>
        <v>0.15566919818341413</v>
      </c>
      <c r="G69" s="38">
        <f t="shared" si="8"/>
        <v>0.15573487031700289</v>
      </c>
      <c r="H69" s="38">
        <f t="shared" si="8"/>
        <v>0.15602397988783601</v>
      </c>
      <c r="I69" s="38">
        <f t="shared" si="8"/>
        <v>0.15531939740745065</v>
      </c>
      <c r="J69" s="38">
        <f t="shared" si="8"/>
        <v>0.15561824165491303</v>
      </c>
      <c r="K69" s="38">
        <f t="shared" si="8"/>
        <v>0.15492957746478872</v>
      </c>
      <c r="L69" s="39">
        <f t="shared" si="8"/>
        <v>0.15511695325840913</v>
      </c>
      <c r="M69" s="38">
        <f t="shared" si="8"/>
        <v>0.15529167166446764</v>
      </c>
      <c r="N69" s="38">
        <f t="shared" si="8"/>
        <v>0.15517796746658077</v>
      </c>
      <c r="O69" s="38">
        <f t="shared" si="8"/>
        <v>0.15505070993914807</v>
      </c>
      <c r="P69" s="38">
        <f t="shared" si="8"/>
        <v>0.15251052008007518</v>
      </c>
      <c r="Q69" s="38">
        <f t="shared" si="8"/>
        <v>0.15165857272203473</v>
      </c>
      <c r="R69" s="38">
        <f t="shared" si="8"/>
        <v>0.15113966017405719</v>
      </c>
      <c r="S69" s="38">
        <f t="shared" si="8"/>
        <v>0.15082842953132172</v>
      </c>
      <c r="T69" s="38">
        <f t="shared" si="8"/>
        <v>0.15224156783581461</v>
      </c>
      <c r="U69" s="38">
        <f t="shared" si="8"/>
        <v>0.15242533361575938</v>
      </c>
      <c r="V69" s="38">
        <f t="shared" si="8"/>
        <v>0.15350147228267827</v>
      </c>
      <c r="W69" s="38">
        <f t="shared" si="8"/>
        <v>0.15215241044166344</v>
      </c>
      <c r="X69" s="38">
        <f t="shared" si="8"/>
        <v>0.15256882722740081</v>
      </c>
      <c r="Y69" s="38">
        <f t="shared" si="8"/>
        <v>0.15199440779413692</v>
      </c>
      <c r="Z69" s="38">
        <f t="shared" si="8"/>
        <v>0.15218635783169668</v>
      </c>
      <c r="AA69" s="39">
        <f t="shared" si="8"/>
        <v>0.15300328276106823</v>
      </c>
    </row>
    <row r="70" spans="1:27" ht="12.75" customHeight="1" x14ac:dyDescent="0.3">
      <c r="A70" s="13" t="s">
        <v>70</v>
      </c>
      <c r="B70" s="38">
        <f t="shared" si="9"/>
        <v>0.23004099888184867</v>
      </c>
      <c r="C70" s="38">
        <f t="shared" si="8"/>
        <v>0.226517679703026</v>
      </c>
      <c r="D70" s="38">
        <f t="shared" si="8"/>
        <v>0.22396834369700397</v>
      </c>
      <c r="E70" s="38">
        <f t="shared" si="8"/>
        <v>0.22108056872037915</v>
      </c>
      <c r="F70" s="38">
        <f t="shared" si="8"/>
        <v>0.21650192726023737</v>
      </c>
      <c r="G70" s="38">
        <f t="shared" si="8"/>
        <v>0.21248799231508164</v>
      </c>
      <c r="H70" s="38">
        <f t="shared" si="8"/>
        <v>0.21021079094952622</v>
      </c>
      <c r="I70" s="38">
        <f t="shared" si="8"/>
        <v>0.20627505936393009</v>
      </c>
      <c r="J70" s="38">
        <f t="shared" si="8"/>
        <v>0.20322049835448988</v>
      </c>
      <c r="K70" s="38">
        <f t="shared" si="8"/>
        <v>0.20041819544719297</v>
      </c>
      <c r="L70" s="39">
        <f t="shared" si="8"/>
        <v>0.19526627218934911</v>
      </c>
      <c r="M70" s="38">
        <f t="shared" si="8"/>
        <v>0.19123585622326175</v>
      </c>
      <c r="N70" s="38">
        <f t="shared" si="8"/>
        <v>0.18755033016588823</v>
      </c>
      <c r="O70" s="38">
        <f t="shared" si="8"/>
        <v>0.18413793103448275</v>
      </c>
      <c r="P70" s="38">
        <f t="shared" si="8"/>
        <v>0.18372349552641254</v>
      </c>
      <c r="Q70" s="38">
        <f t="shared" si="8"/>
        <v>0.1834718906905918</v>
      </c>
      <c r="R70" s="38">
        <f t="shared" si="8"/>
        <v>0.18392043099875674</v>
      </c>
      <c r="S70" s="38">
        <f t="shared" si="8"/>
        <v>0.1830057176244731</v>
      </c>
      <c r="T70" s="38">
        <f t="shared" si="8"/>
        <v>0.18184876776852552</v>
      </c>
      <c r="U70" s="38">
        <f t="shared" si="8"/>
        <v>0.18208006778224953</v>
      </c>
      <c r="V70" s="38">
        <f t="shared" si="8"/>
        <v>0.18247770238552469</v>
      </c>
      <c r="W70" s="38">
        <f t="shared" si="8"/>
        <v>0.1832881778695222</v>
      </c>
      <c r="X70" s="38">
        <f t="shared" si="8"/>
        <v>0.18326468675482332</v>
      </c>
      <c r="Y70" s="38">
        <f t="shared" si="8"/>
        <v>0.18406221329022673</v>
      </c>
      <c r="Z70" s="38">
        <f t="shared" si="8"/>
        <v>0.18415606147342464</v>
      </c>
      <c r="AA70" s="39">
        <f t="shared" si="8"/>
        <v>0.18458876763375034</v>
      </c>
    </row>
    <row r="71" spans="1:27" ht="12.75" customHeight="1" x14ac:dyDescent="0.3">
      <c r="A71" s="13" t="s">
        <v>71</v>
      </c>
      <c r="B71" s="38">
        <f t="shared" si="9"/>
        <v>0.20872158032053673</v>
      </c>
      <c r="C71" s="38">
        <f t="shared" si="8"/>
        <v>0.21208144287374855</v>
      </c>
      <c r="D71" s="38">
        <f t="shared" si="8"/>
        <v>0.21526286037309214</v>
      </c>
      <c r="E71" s="38">
        <f t="shared" si="8"/>
        <v>0.21687203791469195</v>
      </c>
      <c r="F71" s="38">
        <f t="shared" si="8"/>
        <v>0.21787581574628859</v>
      </c>
      <c r="G71" s="38">
        <f t="shared" si="8"/>
        <v>0.21836695485110472</v>
      </c>
      <c r="H71" s="38">
        <f t="shared" si="8"/>
        <v>0.21883581512280023</v>
      </c>
      <c r="I71" s="38">
        <f t="shared" si="8"/>
        <v>0.21919887889758263</v>
      </c>
      <c r="J71" s="38">
        <f t="shared" si="8"/>
        <v>0.22030246042939977</v>
      </c>
      <c r="K71" s="38">
        <f t="shared" si="8"/>
        <v>0.22188030141634119</v>
      </c>
      <c r="L71" s="39">
        <f t="shared" si="8"/>
        <v>0.22425638378142251</v>
      </c>
      <c r="M71" s="38">
        <f t="shared" si="8"/>
        <v>0.22634041021950341</v>
      </c>
      <c r="N71" s="38">
        <f t="shared" si="8"/>
        <v>0.22656627476244162</v>
      </c>
      <c r="O71" s="38">
        <f t="shared" si="8"/>
        <v>0.22799188640973631</v>
      </c>
      <c r="P71" s="38">
        <f t="shared" si="8"/>
        <v>0.22764227642276422</v>
      </c>
      <c r="Q71" s="38">
        <f t="shared" si="8"/>
        <v>0.22713803605235</v>
      </c>
      <c r="R71" s="38">
        <f t="shared" si="8"/>
        <v>0.22424368006630749</v>
      </c>
      <c r="S71" s="38">
        <f t="shared" si="8"/>
        <v>0.22269521305454698</v>
      </c>
      <c r="T71" s="38">
        <f t="shared" si="8"/>
        <v>0.220455883589873</v>
      </c>
      <c r="U71" s="38">
        <f t="shared" si="8"/>
        <v>0.2163524676975217</v>
      </c>
      <c r="V71" s="38">
        <f t="shared" si="8"/>
        <v>0.2127341782955661</v>
      </c>
      <c r="W71" s="38">
        <f t="shared" si="8"/>
        <v>0.21102653421063949</v>
      </c>
      <c r="X71" s="38">
        <f t="shared" si="8"/>
        <v>0.20776067634944723</v>
      </c>
      <c r="Y71" s="38">
        <f t="shared" si="8"/>
        <v>0.20533880903490759</v>
      </c>
      <c r="Z71" s="38">
        <f t="shared" si="8"/>
        <v>0.20291514377559558</v>
      </c>
      <c r="AA71" s="39">
        <f t="shared" si="8"/>
        <v>0.19834087481146304</v>
      </c>
    </row>
    <row r="72" spans="1:27" ht="12.75" customHeight="1" x14ac:dyDescent="0.3">
      <c r="A72" s="13" t="s">
        <v>72</v>
      </c>
      <c r="B72" s="38">
        <f t="shared" si="9"/>
        <v>0.11777860603801714</v>
      </c>
      <c r="C72" s="38">
        <f t="shared" si="8"/>
        <v>0.12066444186133714</v>
      </c>
      <c r="D72" s="38">
        <f t="shared" si="8"/>
        <v>0.12281891840964763</v>
      </c>
      <c r="E72" s="38">
        <f t="shared" si="8"/>
        <v>0.12667298578199052</v>
      </c>
      <c r="F72" s="38">
        <f t="shared" si="8"/>
        <v>0.13296187459451209</v>
      </c>
      <c r="G72" s="38">
        <f t="shared" si="8"/>
        <v>0.13756003842459175</v>
      </c>
      <c r="H72" s="38">
        <f t="shared" si="8"/>
        <v>0.14225488300135369</v>
      </c>
      <c r="I72" s="38">
        <f t="shared" si="8"/>
        <v>0.14745610961890304</v>
      </c>
      <c r="J72" s="38">
        <f t="shared" si="8"/>
        <v>0.15091678420310295</v>
      </c>
      <c r="K72" s="38">
        <f t="shared" si="8"/>
        <v>0.15425888665325285</v>
      </c>
      <c r="L72" s="39">
        <f t="shared" si="8"/>
        <v>0.15718200230332394</v>
      </c>
      <c r="M72" s="38">
        <f t="shared" si="8"/>
        <v>0.15960977170045179</v>
      </c>
      <c r="N72" s="38">
        <f t="shared" si="8"/>
        <v>0.16278788854888065</v>
      </c>
      <c r="O72" s="38">
        <f t="shared" si="8"/>
        <v>0.16474645030425963</v>
      </c>
      <c r="P72" s="38">
        <f t="shared" si="8"/>
        <v>0.16795358908362953</v>
      </c>
      <c r="Q72" s="38">
        <f t="shared" si="8"/>
        <v>0.16997283727055726</v>
      </c>
      <c r="R72" s="38">
        <f t="shared" si="8"/>
        <v>0.17380853709075839</v>
      </c>
      <c r="S72" s="38">
        <f t="shared" si="8"/>
        <v>0.17674554484370436</v>
      </c>
      <c r="T72" s="38">
        <f t="shared" si="8"/>
        <v>0.17949364959205988</v>
      </c>
      <c r="U72" s="38">
        <f t="shared" si="8"/>
        <v>0.18428299089176023</v>
      </c>
      <c r="V72" s="38">
        <f t="shared" si="8"/>
        <v>0.1872999615926258</v>
      </c>
      <c r="W72" s="38">
        <f t="shared" si="8"/>
        <v>0.19021201565389412</v>
      </c>
      <c r="X72" s="38">
        <f t="shared" si="8"/>
        <v>0.19310643832646868</v>
      </c>
      <c r="Y72" s="38">
        <f t="shared" si="8"/>
        <v>0.19542138144960461</v>
      </c>
      <c r="Z72" s="38">
        <f t="shared" si="8"/>
        <v>0.19837949711568101</v>
      </c>
      <c r="AA72" s="39">
        <f t="shared" si="8"/>
        <v>0.20211161387631976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1</v>
      </c>
      <c r="E74" s="38">
        <f t="shared" si="10"/>
        <v>0.99999999999999989</v>
      </c>
      <c r="F74" s="38">
        <f t="shared" si="10"/>
        <v>1</v>
      </c>
      <c r="G74" s="38">
        <f t="shared" si="10"/>
        <v>1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0.99999999999999989</v>
      </c>
      <c r="N74" s="38">
        <f t="shared" si="10"/>
        <v>1</v>
      </c>
      <c r="O74" s="38">
        <f t="shared" si="10"/>
        <v>1</v>
      </c>
      <c r="P74" s="38">
        <f t="shared" si="10"/>
        <v>1</v>
      </c>
      <c r="Q74" s="38">
        <f t="shared" si="10"/>
        <v>0.99999999999999989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0.99999999999999989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4328</v>
      </c>
      <c r="C83" s="76">
        <v>4282</v>
      </c>
      <c r="D83" s="76">
        <v>4218</v>
      </c>
      <c r="E83" s="76">
        <v>4185</v>
      </c>
      <c r="F83" s="76">
        <v>4121</v>
      </c>
      <c r="G83" s="76">
        <v>4037</v>
      </c>
      <c r="H83" s="76">
        <v>3967</v>
      </c>
      <c r="I83" s="76">
        <v>3909</v>
      </c>
      <c r="J83" s="76">
        <v>3866</v>
      </c>
      <c r="K83" s="76">
        <v>3822</v>
      </c>
      <c r="L83" s="63">
        <v>3764</v>
      </c>
      <c r="M83" s="76">
        <v>3727</v>
      </c>
      <c r="N83" s="76">
        <v>3681</v>
      </c>
      <c r="O83" s="76">
        <v>3664</v>
      </c>
      <c r="P83" s="76">
        <v>3628</v>
      </c>
      <c r="Q83" s="76">
        <v>3579</v>
      </c>
      <c r="R83" s="76">
        <v>3560</v>
      </c>
      <c r="S83" s="76">
        <v>3543</v>
      </c>
      <c r="T83" s="76">
        <v>3517</v>
      </c>
      <c r="U83" s="76">
        <v>3499</v>
      </c>
      <c r="V83" s="76">
        <v>3487</v>
      </c>
      <c r="W83" s="76">
        <v>3468</v>
      </c>
      <c r="X83" s="76">
        <v>3451</v>
      </c>
      <c r="Y83" s="76">
        <v>3435</v>
      </c>
      <c r="Z83" s="76">
        <v>3415</v>
      </c>
      <c r="AA83" s="63">
        <v>3397</v>
      </c>
    </row>
    <row r="84" spans="1:27" ht="12.75" customHeight="1" x14ac:dyDescent="0.3">
      <c r="A84" s="32" t="s">
        <v>77</v>
      </c>
      <c r="B84" s="76">
        <v>15627.0296</v>
      </c>
      <c r="C84" s="76">
        <v>15641.17798</v>
      </c>
      <c r="D84" s="76">
        <v>15673.44937</v>
      </c>
      <c r="E84" s="76">
        <v>15482</v>
      </c>
      <c r="F84" s="76">
        <v>15313</v>
      </c>
      <c r="G84" s="76">
        <v>15146</v>
      </c>
      <c r="H84" s="76">
        <v>14996</v>
      </c>
      <c r="I84" s="76">
        <v>14790</v>
      </c>
      <c r="J84" s="76">
        <v>14657.059929999999</v>
      </c>
      <c r="K84" s="76">
        <v>14657.284905</v>
      </c>
      <c r="L84" s="63">
        <v>14625</v>
      </c>
      <c r="M84" s="76">
        <v>14389</v>
      </c>
      <c r="N84" s="76">
        <v>14212</v>
      </c>
      <c r="O84" s="76">
        <v>14002</v>
      </c>
      <c r="P84" s="76">
        <v>13800</v>
      </c>
      <c r="Q84" s="76">
        <v>13641</v>
      </c>
      <c r="R84" s="76">
        <v>13442</v>
      </c>
      <c r="S84" s="76">
        <v>13230</v>
      </c>
      <c r="T84" s="76">
        <v>13040</v>
      </c>
      <c r="U84" s="76">
        <v>12876</v>
      </c>
      <c r="V84" s="76">
        <v>12702</v>
      </c>
      <c r="W84" s="76">
        <v>12557</v>
      </c>
      <c r="X84" s="76">
        <v>12430</v>
      </c>
      <c r="Y84" s="76">
        <v>12323</v>
      </c>
      <c r="Z84" s="76">
        <v>12208</v>
      </c>
      <c r="AA84" s="63">
        <v>12106</v>
      </c>
    </row>
    <row r="85" spans="1:27" ht="12.75" customHeight="1" x14ac:dyDescent="0.3">
      <c r="A85" s="13" t="s">
        <v>78</v>
      </c>
      <c r="B85" s="76">
        <v>6874.9704000000002</v>
      </c>
      <c r="C85" s="76">
        <v>6745.8220199999996</v>
      </c>
      <c r="D85" s="76">
        <v>6643.5506299999997</v>
      </c>
      <c r="E85" s="76">
        <v>6708</v>
      </c>
      <c r="F85" s="76">
        <v>6769</v>
      </c>
      <c r="G85" s="76">
        <v>6842</v>
      </c>
      <c r="H85" s="76">
        <v>6892</v>
      </c>
      <c r="I85" s="76">
        <v>6990</v>
      </c>
      <c r="J85" s="76">
        <v>7000.9400699999997</v>
      </c>
      <c r="K85" s="76">
        <v>6867.7150949999996</v>
      </c>
      <c r="L85" s="63">
        <v>6792</v>
      </c>
      <c r="M85" s="76">
        <v>6895</v>
      </c>
      <c r="N85" s="76">
        <v>6943</v>
      </c>
      <c r="O85" s="76">
        <v>6984</v>
      </c>
      <c r="P85" s="76">
        <v>7049</v>
      </c>
      <c r="Q85" s="76">
        <v>7078</v>
      </c>
      <c r="R85" s="76">
        <v>7128</v>
      </c>
      <c r="S85" s="76">
        <v>7188</v>
      </c>
      <c r="T85" s="76">
        <v>7221</v>
      </c>
      <c r="U85" s="76">
        <v>7230</v>
      </c>
      <c r="V85" s="76">
        <v>7244</v>
      </c>
      <c r="W85" s="76">
        <v>7228</v>
      </c>
      <c r="X85" s="76">
        <v>7184</v>
      </c>
      <c r="Y85" s="76">
        <v>7131</v>
      </c>
      <c r="Z85" s="76">
        <v>7086</v>
      </c>
      <c r="AA85" s="63">
        <v>7039</v>
      </c>
    </row>
    <row r="86" spans="1:27" ht="12.75" customHeight="1" x14ac:dyDescent="0.3">
      <c r="A86" s="13" t="s">
        <v>91</v>
      </c>
      <c r="B86" s="76">
        <v>15677</v>
      </c>
      <c r="C86" s="76">
        <v>15493</v>
      </c>
      <c r="D86" s="76">
        <v>15312</v>
      </c>
      <c r="E86" s="76">
        <v>15112</v>
      </c>
      <c r="F86" s="76">
        <v>14923</v>
      </c>
      <c r="G86" s="76">
        <v>14780</v>
      </c>
      <c r="H86" s="76">
        <v>14583</v>
      </c>
      <c r="I86" s="76">
        <v>14401</v>
      </c>
      <c r="J86" s="76">
        <v>14208</v>
      </c>
      <c r="K86" s="76">
        <v>13963</v>
      </c>
      <c r="L86" s="63">
        <v>13795</v>
      </c>
      <c r="M86" s="76">
        <v>13610</v>
      </c>
      <c r="N86" s="76">
        <v>13422</v>
      </c>
      <c r="O86" s="76">
        <v>13226</v>
      </c>
      <c r="P86" s="76">
        <v>13033</v>
      </c>
      <c r="Q86" s="76">
        <v>12850</v>
      </c>
      <c r="R86" s="76">
        <v>12655</v>
      </c>
      <c r="S86" s="76">
        <v>12484</v>
      </c>
      <c r="T86" s="76">
        <v>12317</v>
      </c>
      <c r="U86" s="76">
        <v>12175</v>
      </c>
      <c r="V86" s="76">
        <v>12050</v>
      </c>
      <c r="W86" s="76">
        <v>11946</v>
      </c>
      <c r="X86" s="76">
        <v>11828</v>
      </c>
      <c r="Y86" s="76">
        <v>11723</v>
      </c>
      <c r="Z86" s="76">
        <v>11616</v>
      </c>
      <c r="AA86" s="63">
        <v>11542</v>
      </c>
    </row>
    <row r="87" spans="1:27" ht="12.75" customHeight="1" x14ac:dyDescent="0.3">
      <c r="A87" s="13" t="s">
        <v>92</v>
      </c>
      <c r="B87" s="76">
        <v>6825</v>
      </c>
      <c r="C87" s="76">
        <v>6894</v>
      </c>
      <c r="D87" s="76">
        <v>7005</v>
      </c>
      <c r="E87" s="76">
        <v>7078</v>
      </c>
      <c r="F87" s="76">
        <v>7159</v>
      </c>
      <c r="G87" s="76">
        <v>7208</v>
      </c>
      <c r="H87" s="76">
        <v>7305</v>
      </c>
      <c r="I87" s="76">
        <v>7379</v>
      </c>
      <c r="J87" s="76">
        <v>7450</v>
      </c>
      <c r="K87" s="76">
        <v>7562</v>
      </c>
      <c r="L87" s="63">
        <v>7622</v>
      </c>
      <c r="M87" s="76">
        <v>7674</v>
      </c>
      <c r="N87" s="76">
        <v>7733</v>
      </c>
      <c r="O87" s="76">
        <v>7760</v>
      </c>
      <c r="P87" s="76">
        <v>7816</v>
      </c>
      <c r="Q87" s="76">
        <v>7869</v>
      </c>
      <c r="R87" s="76">
        <v>7915</v>
      </c>
      <c r="S87" s="76">
        <v>7934</v>
      </c>
      <c r="T87" s="76">
        <v>7944</v>
      </c>
      <c r="U87" s="76">
        <v>7931</v>
      </c>
      <c r="V87" s="76">
        <v>7896</v>
      </c>
      <c r="W87" s="76">
        <v>7839</v>
      </c>
      <c r="X87" s="76">
        <v>7786</v>
      </c>
      <c r="Y87" s="76">
        <v>7731</v>
      </c>
      <c r="Z87" s="76">
        <v>7678</v>
      </c>
      <c r="AA87" s="63">
        <v>7603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0.16131196421915767</v>
      </c>
      <c r="C90" s="38">
        <f t="shared" ref="C90:AA94" si="11">C83/SUM(C$83:C$85)</f>
        <v>0.16056095091679479</v>
      </c>
      <c r="D90" s="38">
        <f t="shared" si="11"/>
        <v>0.15895986433013001</v>
      </c>
      <c r="E90" s="38">
        <f t="shared" si="11"/>
        <v>0.15867298578199052</v>
      </c>
      <c r="F90" s="38">
        <f t="shared" si="11"/>
        <v>0.1572720680838072</v>
      </c>
      <c r="G90" s="38">
        <f t="shared" si="11"/>
        <v>0.15512007684918347</v>
      </c>
      <c r="H90" s="38">
        <f t="shared" si="11"/>
        <v>0.15343260491200927</v>
      </c>
      <c r="I90" s="38">
        <f t="shared" si="11"/>
        <v>0.1521662968585776</v>
      </c>
      <c r="J90" s="38">
        <f t="shared" si="11"/>
        <v>0.15146528757248079</v>
      </c>
      <c r="K90" s="38">
        <f t="shared" si="11"/>
        <v>0.1507870753935377</v>
      </c>
      <c r="L90" s="39">
        <f t="shared" si="11"/>
        <v>0.14947778086652636</v>
      </c>
      <c r="M90" s="38">
        <f t="shared" si="11"/>
        <v>0.14901443364919437</v>
      </c>
      <c r="N90" s="38">
        <f t="shared" si="11"/>
        <v>0.14821227250765018</v>
      </c>
      <c r="O90" s="38">
        <f t="shared" si="11"/>
        <v>0.14864097363083165</v>
      </c>
      <c r="P90" s="38">
        <f t="shared" si="11"/>
        <v>0.14822077869019895</v>
      </c>
      <c r="Q90" s="38">
        <f t="shared" si="11"/>
        <v>0.14729607375092602</v>
      </c>
      <c r="R90" s="38">
        <f t="shared" si="11"/>
        <v>0.1475341898052217</v>
      </c>
      <c r="S90" s="38">
        <f t="shared" si="11"/>
        <v>0.14786528108175787</v>
      </c>
      <c r="T90" s="38">
        <f t="shared" si="11"/>
        <v>0.14790983261838675</v>
      </c>
      <c r="U90" s="38">
        <f t="shared" si="11"/>
        <v>0.14823130692649863</v>
      </c>
      <c r="V90" s="38">
        <f t="shared" si="11"/>
        <v>0.14880723765629666</v>
      </c>
      <c r="W90" s="38">
        <f t="shared" si="11"/>
        <v>0.14914204618758869</v>
      </c>
      <c r="X90" s="38">
        <f t="shared" si="11"/>
        <v>0.14962063732928679</v>
      </c>
      <c r="Y90" s="38">
        <f t="shared" si="11"/>
        <v>0.15007208702870375</v>
      </c>
      <c r="Z90" s="38">
        <f t="shared" si="11"/>
        <v>0.15038090624862388</v>
      </c>
      <c r="AA90" s="39">
        <f t="shared" si="11"/>
        <v>0.15069647768609706</v>
      </c>
    </row>
    <row r="91" spans="1:27" ht="12.75" customHeight="1" x14ac:dyDescent="0.3">
      <c r="A91" s="13" t="s">
        <v>77</v>
      </c>
      <c r="B91" s="38">
        <f t="shared" ref="B91:Q94" si="12">B84/SUM(B$83:B$85)</f>
        <v>0.58244612746925084</v>
      </c>
      <c r="C91" s="38">
        <f t="shared" si="12"/>
        <v>0.58649285612508906</v>
      </c>
      <c r="D91" s="38">
        <f t="shared" si="12"/>
        <v>0.59067078839268894</v>
      </c>
      <c r="E91" s="38">
        <f t="shared" si="12"/>
        <v>0.58699526066350716</v>
      </c>
      <c r="F91" s="38">
        <f t="shared" si="12"/>
        <v>0.58439873296950728</v>
      </c>
      <c r="G91" s="38">
        <f t="shared" si="12"/>
        <v>0.58197886647454367</v>
      </c>
      <c r="H91" s="38">
        <f t="shared" si="12"/>
        <v>0.58000386772384449</v>
      </c>
      <c r="I91" s="38">
        <f t="shared" si="12"/>
        <v>0.5757328039238585</v>
      </c>
      <c r="J91" s="38">
        <f t="shared" si="12"/>
        <v>0.57424619691270962</v>
      </c>
      <c r="K91" s="38">
        <f t="shared" si="12"/>
        <v>0.57826507693218132</v>
      </c>
      <c r="L91" s="39">
        <f t="shared" si="12"/>
        <v>0.58079504388229219</v>
      </c>
      <c r="M91" s="38">
        <f t="shared" si="12"/>
        <v>0.57530686497940908</v>
      </c>
      <c r="N91" s="38">
        <f t="shared" si="12"/>
        <v>0.57223385408278304</v>
      </c>
      <c r="O91" s="38">
        <f t="shared" si="12"/>
        <v>0.56803245436105476</v>
      </c>
      <c r="P91" s="38">
        <f t="shared" si="12"/>
        <v>0.56379458266944482</v>
      </c>
      <c r="Q91" s="38">
        <f t="shared" si="12"/>
        <v>0.56140423080088897</v>
      </c>
      <c r="R91" s="38">
        <f t="shared" si="11"/>
        <v>0.55706589307915455</v>
      </c>
      <c r="S91" s="38">
        <f t="shared" si="11"/>
        <v>0.55214723926380371</v>
      </c>
      <c r="T91" s="38">
        <f t="shared" si="11"/>
        <v>0.54840608966271343</v>
      </c>
      <c r="U91" s="38">
        <f t="shared" si="11"/>
        <v>0.54547765303961027</v>
      </c>
      <c r="V91" s="38">
        <f t="shared" si="11"/>
        <v>0.54205607476635509</v>
      </c>
      <c r="W91" s="38">
        <f t="shared" si="11"/>
        <v>0.54001634197737924</v>
      </c>
      <c r="X91" s="38">
        <f t="shared" si="11"/>
        <v>0.53891177108172561</v>
      </c>
      <c r="Y91" s="38">
        <f t="shared" si="11"/>
        <v>0.53838088164620557</v>
      </c>
      <c r="Z91" s="38">
        <f t="shared" si="11"/>
        <v>0.5375842177110397</v>
      </c>
      <c r="AA91" s="39">
        <f t="shared" si="11"/>
        <v>0.53704196610771004</v>
      </c>
    </row>
    <row r="92" spans="1:27" ht="12.75" customHeight="1" x14ac:dyDescent="0.3">
      <c r="A92" s="13" t="s">
        <v>78</v>
      </c>
      <c r="B92" s="38">
        <f t="shared" si="12"/>
        <v>0.25624190831159149</v>
      </c>
      <c r="C92" s="38">
        <f t="shared" si="11"/>
        <v>0.25294619295811616</v>
      </c>
      <c r="D92" s="38">
        <f t="shared" si="11"/>
        <v>0.25036934727718108</v>
      </c>
      <c r="E92" s="38">
        <f t="shared" si="11"/>
        <v>0.25433175355450238</v>
      </c>
      <c r="F92" s="38">
        <f t="shared" si="11"/>
        <v>0.25832919894668549</v>
      </c>
      <c r="G92" s="38">
        <f t="shared" si="11"/>
        <v>0.26290105667627284</v>
      </c>
      <c r="H92" s="38">
        <f t="shared" si="11"/>
        <v>0.26656352736414618</v>
      </c>
      <c r="I92" s="38">
        <f t="shared" si="11"/>
        <v>0.27210089921756392</v>
      </c>
      <c r="J92" s="38">
        <f t="shared" si="11"/>
        <v>0.27428851551480959</v>
      </c>
      <c r="K92" s="38">
        <f t="shared" si="11"/>
        <v>0.27094784767428098</v>
      </c>
      <c r="L92" s="39">
        <f t="shared" si="11"/>
        <v>0.26972717525118145</v>
      </c>
      <c r="M92" s="38">
        <f t="shared" si="11"/>
        <v>0.27567870137139661</v>
      </c>
      <c r="N92" s="38">
        <f t="shared" si="11"/>
        <v>0.27955387340956678</v>
      </c>
      <c r="O92" s="38">
        <f t="shared" si="11"/>
        <v>0.28332657200811356</v>
      </c>
      <c r="P92" s="38">
        <f t="shared" si="11"/>
        <v>0.28798463864035623</v>
      </c>
      <c r="Q92" s="38">
        <f t="shared" si="11"/>
        <v>0.29129969544818501</v>
      </c>
      <c r="R92" s="38">
        <f t="shared" si="11"/>
        <v>0.29539991711562369</v>
      </c>
      <c r="S92" s="38">
        <f t="shared" si="11"/>
        <v>0.29998747965443845</v>
      </c>
      <c r="T92" s="38">
        <f t="shared" si="11"/>
        <v>0.30368407771889983</v>
      </c>
      <c r="U92" s="38">
        <f t="shared" si="11"/>
        <v>0.30629104003389113</v>
      </c>
      <c r="V92" s="38">
        <f t="shared" si="11"/>
        <v>0.30913668757734819</v>
      </c>
      <c r="W92" s="38">
        <f t="shared" si="11"/>
        <v>0.31084161183503206</v>
      </c>
      <c r="X92" s="38">
        <f t="shared" si="11"/>
        <v>0.31146759158898762</v>
      </c>
      <c r="Y92" s="38">
        <f t="shared" si="11"/>
        <v>0.31154703132509065</v>
      </c>
      <c r="Z92" s="38">
        <f t="shared" si="11"/>
        <v>0.31203487604033642</v>
      </c>
      <c r="AA92" s="39">
        <f t="shared" si="11"/>
        <v>0.31226155620619289</v>
      </c>
    </row>
    <row r="93" spans="1:27" ht="12.75" customHeight="1" x14ac:dyDescent="0.3">
      <c r="A93" s="13" t="s">
        <v>91</v>
      </c>
      <c r="B93" s="38">
        <f t="shared" si="12"/>
        <v>0.58430860976518817</v>
      </c>
      <c r="C93" s="38">
        <f t="shared" si="11"/>
        <v>0.58093666804154631</v>
      </c>
      <c r="D93" s="38">
        <f t="shared" si="11"/>
        <v>0.57704918032786889</v>
      </c>
      <c r="E93" s="38">
        <f t="shared" si="11"/>
        <v>0.57296682464454973</v>
      </c>
      <c r="F93" s="38">
        <f t="shared" si="11"/>
        <v>0.56951494103728584</v>
      </c>
      <c r="G93" s="38">
        <f t="shared" si="11"/>
        <v>0.56791546589817488</v>
      </c>
      <c r="H93" s="38">
        <f t="shared" si="11"/>
        <v>0.56403016824598728</v>
      </c>
      <c r="I93" s="38">
        <f t="shared" si="11"/>
        <v>0.56059013585581374</v>
      </c>
      <c r="J93" s="38">
        <f t="shared" si="11"/>
        <v>0.55665256229431126</v>
      </c>
      <c r="K93" s="38">
        <f t="shared" si="11"/>
        <v>0.55087387067503057</v>
      </c>
      <c r="L93" s="39">
        <f t="shared" si="11"/>
        <v>0.54783368412692113</v>
      </c>
      <c r="M93" s="38">
        <f t="shared" si="11"/>
        <v>0.5441605693494862</v>
      </c>
      <c r="N93" s="38">
        <f t="shared" si="11"/>
        <v>0.54042518924142369</v>
      </c>
      <c r="O93" s="38">
        <f t="shared" si="11"/>
        <v>0.53655172413793106</v>
      </c>
      <c r="P93" s="38">
        <f t="shared" si="11"/>
        <v>0.53245904318339665</v>
      </c>
      <c r="Q93" s="38">
        <f t="shared" si="11"/>
        <v>0.52885011112025682</v>
      </c>
      <c r="R93" s="38">
        <f t="shared" si="11"/>
        <v>0.52445089100704512</v>
      </c>
      <c r="S93" s="38">
        <f t="shared" si="11"/>
        <v>0.52101331330078049</v>
      </c>
      <c r="T93" s="38">
        <f t="shared" si="11"/>
        <v>0.51799983177727316</v>
      </c>
      <c r="U93" s="38">
        <f t="shared" si="11"/>
        <v>0.51578055496716801</v>
      </c>
      <c r="V93" s="38">
        <f t="shared" si="11"/>
        <v>0.51423206588998416</v>
      </c>
      <c r="W93" s="38">
        <f t="shared" si="11"/>
        <v>0.5137401625596697</v>
      </c>
      <c r="X93" s="38">
        <f t="shared" si="11"/>
        <v>0.51281161933665731</v>
      </c>
      <c r="Y93" s="38">
        <f t="shared" si="11"/>
        <v>0.5121674166630259</v>
      </c>
      <c r="Z93" s="38">
        <f t="shared" si="11"/>
        <v>0.51151525826764721</v>
      </c>
      <c r="AA93" s="39">
        <f t="shared" si="11"/>
        <v>0.51202200337148429</v>
      </c>
    </row>
    <row r="94" spans="1:27" ht="12.75" customHeight="1" x14ac:dyDescent="0.3">
      <c r="A94" s="13" t="s">
        <v>92</v>
      </c>
      <c r="B94" s="38">
        <f t="shared" si="12"/>
        <v>0.25437942601565411</v>
      </c>
      <c r="C94" s="38">
        <f t="shared" si="11"/>
        <v>0.25850238104165885</v>
      </c>
      <c r="D94" s="38">
        <f t="shared" si="11"/>
        <v>0.26399095534200112</v>
      </c>
      <c r="E94" s="38">
        <f t="shared" si="11"/>
        <v>0.2683601895734597</v>
      </c>
      <c r="F94" s="38">
        <f t="shared" si="11"/>
        <v>0.27321299087890699</v>
      </c>
      <c r="G94" s="38">
        <f t="shared" si="11"/>
        <v>0.27696445725264168</v>
      </c>
      <c r="H94" s="38">
        <f t="shared" si="11"/>
        <v>0.2825372268420035</v>
      </c>
      <c r="I94" s="38">
        <f t="shared" si="11"/>
        <v>0.28724356728560863</v>
      </c>
      <c r="J94" s="38">
        <f t="shared" si="11"/>
        <v>0.29188215013320795</v>
      </c>
      <c r="K94" s="38">
        <f t="shared" si="11"/>
        <v>0.29833905393143173</v>
      </c>
      <c r="L94" s="39">
        <f t="shared" si="11"/>
        <v>0.30268853500655257</v>
      </c>
      <c r="M94" s="38">
        <f t="shared" si="11"/>
        <v>0.30682499700131943</v>
      </c>
      <c r="N94" s="38">
        <f t="shared" si="11"/>
        <v>0.31136253825092608</v>
      </c>
      <c r="O94" s="38">
        <f t="shared" si="11"/>
        <v>0.31480730223123732</v>
      </c>
      <c r="P94" s="38">
        <f t="shared" si="11"/>
        <v>0.3193201781264044</v>
      </c>
      <c r="Q94" s="38">
        <f t="shared" si="11"/>
        <v>0.32385381512881717</v>
      </c>
      <c r="R94" s="38">
        <f t="shared" si="11"/>
        <v>0.32801491918773312</v>
      </c>
      <c r="S94" s="38">
        <f t="shared" si="11"/>
        <v>0.33112140561746173</v>
      </c>
      <c r="T94" s="38">
        <f t="shared" si="11"/>
        <v>0.33409033560434015</v>
      </c>
      <c r="U94" s="38">
        <f t="shared" si="11"/>
        <v>0.33598813810633338</v>
      </c>
      <c r="V94" s="38">
        <f t="shared" si="11"/>
        <v>0.33696069645371912</v>
      </c>
      <c r="W94" s="38">
        <f t="shared" si="11"/>
        <v>0.33711779125274161</v>
      </c>
      <c r="X94" s="38">
        <f t="shared" si="11"/>
        <v>0.33756774333405593</v>
      </c>
      <c r="Y94" s="38">
        <f t="shared" si="11"/>
        <v>0.33776049630827037</v>
      </c>
      <c r="Z94" s="38">
        <f t="shared" si="11"/>
        <v>0.33810383548372891</v>
      </c>
      <c r="AA94" s="39">
        <f t="shared" si="11"/>
        <v>0.33728151894241859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276.95602496331099</v>
      </c>
      <c r="C97" s="76">
        <f t="shared" ref="C97:AA97" si="13">C83/(C84/1000)</f>
        <v>273.76454672885194</v>
      </c>
      <c r="D97" s="76">
        <f t="shared" si="13"/>
        <v>269.11753121004273</v>
      </c>
      <c r="E97" s="76">
        <f t="shared" si="13"/>
        <v>270.31391293114586</v>
      </c>
      <c r="F97" s="76">
        <f t="shared" si="13"/>
        <v>269.11774309410305</v>
      </c>
      <c r="G97" s="76">
        <f t="shared" si="13"/>
        <v>266.53902020335403</v>
      </c>
      <c r="H97" s="76">
        <f t="shared" si="13"/>
        <v>264.53720992264601</v>
      </c>
      <c r="I97" s="76">
        <f t="shared" si="13"/>
        <v>264.30020283975659</v>
      </c>
      <c r="J97" s="76">
        <f t="shared" si="13"/>
        <v>263.7636755572712</v>
      </c>
      <c r="K97" s="76">
        <f t="shared" si="13"/>
        <v>260.75770681759832</v>
      </c>
      <c r="L97" s="63">
        <f t="shared" si="13"/>
        <v>257.36752136752136</v>
      </c>
      <c r="M97" s="76">
        <f t="shared" si="13"/>
        <v>259.01730488567659</v>
      </c>
      <c r="N97" s="76">
        <f t="shared" si="13"/>
        <v>259.00647340275822</v>
      </c>
      <c r="O97" s="76">
        <f t="shared" si="13"/>
        <v>261.67690329952865</v>
      </c>
      <c r="P97" s="76">
        <f t="shared" si="13"/>
        <v>262.89855072463769</v>
      </c>
      <c r="Q97" s="76">
        <f t="shared" si="13"/>
        <v>262.37079393006377</v>
      </c>
      <c r="R97" s="76">
        <f t="shared" si="13"/>
        <v>264.84154143728614</v>
      </c>
      <c r="S97" s="76">
        <f t="shared" si="13"/>
        <v>267.80045351473922</v>
      </c>
      <c r="T97" s="76">
        <f t="shared" si="13"/>
        <v>269.70858895705521</v>
      </c>
      <c r="U97" s="76">
        <f t="shared" si="13"/>
        <v>271.74588381484932</v>
      </c>
      <c r="V97" s="76">
        <f t="shared" si="13"/>
        <v>274.52369705558181</v>
      </c>
      <c r="W97" s="76">
        <f t="shared" si="13"/>
        <v>276.18061638926497</v>
      </c>
      <c r="X97" s="76">
        <f t="shared" si="13"/>
        <v>277.63475462590509</v>
      </c>
      <c r="Y97" s="76">
        <f t="shared" si="13"/>
        <v>278.74705834618192</v>
      </c>
      <c r="Z97" s="76">
        <f t="shared" si="13"/>
        <v>279.73460026212319</v>
      </c>
      <c r="AA97" s="63">
        <f t="shared" si="13"/>
        <v>280.60465884685283</v>
      </c>
    </row>
    <row r="98" spans="1:27" ht="12.75" customHeight="1" x14ac:dyDescent="0.3">
      <c r="A98" s="13" t="s">
        <v>78</v>
      </c>
      <c r="B98" s="76">
        <f>B85/(B84/1000)</f>
        <v>439.94095973300006</v>
      </c>
      <c r="C98" s="76">
        <f t="shared" ref="C98:AA98" si="14">C85/(C84/1000)</f>
        <v>431.28605969612522</v>
      </c>
      <c r="D98" s="76">
        <f t="shared" si="14"/>
        <v>423.87291228414512</v>
      </c>
      <c r="E98" s="76">
        <f t="shared" si="14"/>
        <v>433.2773543469836</v>
      </c>
      <c r="F98" s="76">
        <f t="shared" si="14"/>
        <v>442.04270880950827</v>
      </c>
      <c r="G98" s="76">
        <f t="shared" si="14"/>
        <v>451.73643206127031</v>
      </c>
      <c r="H98" s="76">
        <f t="shared" si="14"/>
        <v>459.58922379301146</v>
      </c>
      <c r="I98" s="76">
        <f t="shared" si="14"/>
        <v>472.61663286004057</v>
      </c>
      <c r="J98" s="76">
        <f t="shared" si="14"/>
        <v>477.649685778422</v>
      </c>
      <c r="K98" s="76">
        <f t="shared" si="14"/>
        <v>468.55301916504561</v>
      </c>
      <c r="L98" s="63">
        <f t="shared" si="14"/>
        <v>464.41025641025641</v>
      </c>
      <c r="M98" s="76">
        <f t="shared" si="14"/>
        <v>479.18548891514354</v>
      </c>
      <c r="N98" s="76">
        <f t="shared" si="14"/>
        <v>488.5308190261751</v>
      </c>
      <c r="O98" s="76">
        <f t="shared" si="14"/>
        <v>498.78588773032419</v>
      </c>
      <c r="P98" s="76">
        <f t="shared" si="14"/>
        <v>510.79710144927532</v>
      </c>
      <c r="Q98" s="76">
        <f t="shared" si="14"/>
        <v>518.87691518217139</v>
      </c>
      <c r="R98" s="76">
        <f t="shared" si="14"/>
        <v>530.27823240589203</v>
      </c>
      <c r="S98" s="76">
        <f t="shared" si="14"/>
        <v>543.31065759637181</v>
      </c>
      <c r="T98" s="76">
        <f t="shared" si="14"/>
        <v>553.75766871165649</v>
      </c>
      <c r="U98" s="76">
        <f t="shared" si="14"/>
        <v>561.50978564771674</v>
      </c>
      <c r="V98" s="76">
        <f t="shared" si="14"/>
        <v>570.30388915131471</v>
      </c>
      <c r="W98" s="76">
        <f t="shared" si="14"/>
        <v>575.61519471211273</v>
      </c>
      <c r="X98" s="76">
        <f t="shared" si="14"/>
        <v>577.9565567176187</v>
      </c>
      <c r="Y98" s="76">
        <f t="shared" si="14"/>
        <v>578.67402418242307</v>
      </c>
      <c r="Z98" s="76">
        <f t="shared" si="14"/>
        <v>580.43905635648753</v>
      </c>
      <c r="AA98" s="63">
        <f t="shared" si="14"/>
        <v>581.44721625640182</v>
      </c>
    </row>
    <row r="99" spans="1:27" ht="12.75" customHeight="1" x14ac:dyDescent="0.3">
      <c r="A99" s="13" t="s">
        <v>80</v>
      </c>
      <c r="B99" s="76">
        <f>SUM(B97:B98)</f>
        <v>716.89698469631105</v>
      </c>
      <c r="C99" s="76">
        <f t="shared" ref="C99:AA99" si="15">SUM(C97:C98)</f>
        <v>705.0506064249771</v>
      </c>
      <c r="D99" s="76">
        <f t="shared" si="15"/>
        <v>692.99044349418784</v>
      </c>
      <c r="E99" s="76">
        <f t="shared" si="15"/>
        <v>703.59126727812941</v>
      </c>
      <c r="F99" s="76">
        <f t="shared" si="15"/>
        <v>711.16045190361137</v>
      </c>
      <c r="G99" s="76">
        <f t="shared" si="15"/>
        <v>718.27545226462439</v>
      </c>
      <c r="H99" s="76">
        <f t="shared" si="15"/>
        <v>724.12643371565741</v>
      </c>
      <c r="I99" s="76">
        <f t="shared" si="15"/>
        <v>736.91683569979716</v>
      </c>
      <c r="J99" s="76">
        <f t="shared" si="15"/>
        <v>741.41336133569325</v>
      </c>
      <c r="K99" s="76">
        <f t="shared" si="15"/>
        <v>729.31072598264393</v>
      </c>
      <c r="L99" s="63">
        <f t="shared" si="15"/>
        <v>721.77777777777783</v>
      </c>
      <c r="M99" s="76">
        <f t="shared" si="15"/>
        <v>738.20279380082013</v>
      </c>
      <c r="N99" s="76">
        <f t="shared" si="15"/>
        <v>747.53729242893337</v>
      </c>
      <c r="O99" s="76">
        <f t="shared" si="15"/>
        <v>760.46279102985284</v>
      </c>
      <c r="P99" s="76">
        <f t="shared" si="15"/>
        <v>773.695652173913</v>
      </c>
      <c r="Q99" s="76">
        <f t="shared" si="15"/>
        <v>781.24770911223516</v>
      </c>
      <c r="R99" s="76">
        <f t="shared" si="15"/>
        <v>795.11977384317811</v>
      </c>
      <c r="S99" s="76">
        <f t="shared" si="15"/>
        <v>811.11111111111109</v>
      </c>
      <c r="T99" s="76">
        <f t="shared" si="15"/>
        <v>823.46625766871171</v>
      </c>
      <c r="U99" s="76">
        <f t="shared" si="15"/>
        <v>833.25566946256606</v>
      </c>
      <c r="V99" s="76">
        <f t="shared" si="15"/>
        <v>844.82758620689651</v>
      </c>
      <c r="W99" s="76">
        <f t="shared" si="15"/>
        <v>851.79581110137769</v>
      </c>
      <c r="X99" s="76">
        <f t="shared" si="15"/>
        <v>855.59131134352378</v>
      </c>
      <c r="Y99" s="76">
        <f t="shared" si="15"/>
        <v>857.42108252860498</v>
      </c>
      <c r="Z99" s="76">
        <f t="shared" si="15"/>
        <v>860.17365661861072</v>
      </c>
      <c r="AA99" s="63">
        <f t="shared" si="15"/>
        <v>862.05187510325459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  <mergeCell ref="L39:L40"/>
    <mergeCell ref="AA39:AA40"/>
    <mergeCell ref="A40:C40"/>
    <mergeCell ref="A43:B43"/>
    <mergeCell ref="L51:L52"/>
    <mergeCell ref="AA51:AA52"/>
    <mergeCell ref="C52:H52"/>
    <mergeCell ref="A44:B44"/>
    <mergeCell ref="A34:B34"/>
    <mergeCell ref="A17:B17"/>
    <mergeCell ref="A30:B30"/>
    <mergeCell ref="L4:L5"/>
    <mergeCell ref="A20:B20"/>
    <mergeCell ref="A21:B21"/>
    <mergeCell ref="A24:B24"/>
    <mergeCell ref="A25:B25"/>
    <mergeCell ref="A28:B28"/>
    <mergeCell ref="AA4:AA5"/>
    <mergeCell ref="A5:D5"/>
    <mergeCell ref="A10:B10"/>
    <mergeCell ref="A16:B16"/>
    <mergeCell ref="A32:B32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102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13583</v>
      </c>
      <c r="D10" s="76">
        <v>13516</v>
      </c>
      <c r="E10" s="76">
        <v>13451</v>
      </c>
      <c r="F10" s="76">
        <v>13371</v>
      </c>
      <c r="G10" s="76">
        <v>13288</v>
      </c>
      <c r="H10" s="76">
        <v>13200</v>
      </c>
      <c r="I10" s="76">
        <v>13121</v>
      </c>
      <c r="J10" s="76">
        <v>13045</v>
      </c>
      <c r="K10" s="76">
        <v>12969</v>
      </c>
      <c r="L10" s="63">
        <v>12887</v>
      </c>
      <c r="M10" s="76">
        <v>12812</v>
      </c>
      <c r="N10" s="76">
        <v>12740</v>
      </c>
      <c r="O10" s="76">
        <v>12652</v>
      </c>
      <c r="P10" s="76">
        <v>12563</v>
      </c>
      <c r="Q10" s="76">
        <v>12484</v>
      </c>
      <c r="R10" s="76">
        <v>12391</v>
      </c>
      <c r="S10" s="76">
        <v>12315</v>
      </c>
      <c r="T10" s="76">
        <v>12234</v>
      </c>
      <c r="U10" s="76">
        <v>12146</v>
      </c>
      <c r="V10" s="76">
        <v>12070</v>
      </c>
      <c r="W10" s="76">
        <v>11994</v>
      </c>
      <c r="X10" s="76">
        <v>11904</v>
      </c>
      <c r="Y10" s="76">
        <v>11818</v>
      </c>
      <c r="Z10" s="76">
        <v>11726</v>
      </c>
      <c r="AA10" s="63">
        <v>11637</v>
      </c>
    </row>
    <row r="11" spans="1:27" ht="12.75" customHeight="1" x14ac:dyDescent="0.3">
      <c r="A11" s="6" t="s">
        <v>55</v>
      </c>
      <c r="B11" s="25"/>
      <c r="C11" s="76">
        <v>102</v>
      </c>
      <c r="D11" s="76">
        <v>104</v>
      </c>
      <c r="E11" s="76">
        <v>100</v>
      </c>
      <c r="F11" s="76">
        <v>101</v>
      </c>
      <c r="G11" s="76">
        <v>100</v>
      </c>
      <c r="H11" s="76">
        <v>99</v>
      </c>
      <c r="I11" s="76">
        <v>99</v>
      </c>
      <c r="J11" s="76">
        <v>97</v>
      </c>
      <c r="K11" s="76">
        <v>96</v>
      </c>
      <c r="L11" s="63">
        <v>97</v>
      </c>
      <c r="M11" s="76">
        <v>99</v>
      </c>
      <c r="N11" s="76">
        <v>94</v>
      </c>
      <c r="O11" s="76">
        <v>94</v>
      </c>
      <c r="P11" s="76">
        <v>93</v>
      </c>
      <c r="Q11" s="76">
        <v>93</v>
      </c>
      <c r="R11" s="76">
        <v>94</v>
      </c>
      <c r="S11" s="76">
        <v>92</v>
      </c>
      <c r="T11" s="76">
        <v>92</v>
      </c>
      <c r="U11" s="76">
        <v>94</v>
      </c>
      <c r="V11" s="76">
        <v>94</v>
      </c>
      <c r="W11" s="76">
        <v>89</v>
      </c>
      <c r="X11" s="76">
        <v>90</v>
      </c>
      <c r="Y11" s="76">
        <v>88</v>
      </c>
      <c r="Z11" s="76">
        <v>86</v>
      </c>
      <c r="AA11" s="63">
        <v>86</v>
      </c>
    </row>
    <row r="12" spans="1:27" ht="12.75" customHeight="1" x14ac:dyDescent="0.3">
      <c r="A12" s="6" t="s">
        <v>56</v>
      </c>
      <c r="B12" s="25"/>
      <c r="C12" s="76">
        <v>159</v>
      </c>
      <c r="D12" s="76">
        <v>161</v>
      </c>
      <c r="E12" s="76">
        <v>161</v>
      </c>
      <c r="F12" s="76">
        <v>170</v>
      </c>
      <c r="G12" s="76">
        <v>175</v>
      </c>
      <c r="H12" s="76">
        <v>167</v>
      </c>
      <c r="I12" s="76">
        <v>166</v>
      </c>
      <c r="J12" s="76">
        <v>167</v>
      </c>
      <c r="K12" s="76">
        <v>172</v>
      </c>
      <c r="L12" s="63">
        <v>170</v>
      </c>
      <c r="M12" s="76">
        <v>168</v>
      </c>
      <c r="N12" s="76">
        <v>178</v>
      </c>
      <c r="O12" s="76">
        <v>179</v>
      </c>
      <c r="P12" s="76">
        <v>167</v>
      </c>
      <c r="Q12" s="76">
        <v>180</v>
      </c>
      <c r="R12" s="76">
        <v>168</v>
      </c>
      <c r="S12" s="76">
        <v>167</v>
      </c>
      <c r="T12" s="76">
        <v>177</v>
      </c>
      <c r="U12" s="76">
        <v>171</v>
      </c>
      <c r="V12" s="76">
        <v>171</v>
      </c>
      <c r="W12" s="76">
        <v>176</v>
      </c>
      <c r="X12" s="76">
        <v>171</v>
      </c>
      <c r="Y12" s="76">
        <v>177</v>
      </c>
      <c r="Z12" s="76">
        <v>174</v>
      </c>
      <c r="AA12" s="63">
        <v>161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-57</v>
      </c>
      <c r="D14" s="76">
        <f t="shared" ref="D14:AA14" si="0">D11-D12</f>
        <v>-57</v>
      </c>
      <c r="E14" s="76">
        <f t="shared" si="0"/>
        <v>-61</v>
      </c>
      <c r="F14" s="76">
        <f t="shared" si="0"/>
        <v>-69</v>
      </c>
      <c r="G14" s="76">
        <f t="shared" si="0"/>
        <v>-75</v>
      </c>
      <c r="H14" s="76">
        <f t="shared" si="0"/>
        <v>-68</v>
      </c>
      <c r="I14" s="76">
        <f t="shared" si="0"/>
        <v>-67</v>
      </c>
      <c r="J14" s="76">
        <f t="shared" si="0"/>
        <v>-70</v>
      </c>
      <c r="K14" s="76">
        <f t="shared" si="0"/>
        <v>-76</v>
      </c>
      <c r="L14" s="63">
        <f t="shared" si="0"/>
        <v>-73</v>
      </c>
      <c r="M14" s="76">
        <f t="shared" si="0"/>
        <v>-69</v>
      </c>
      <c r="N14" s="76">
        <f t="shared" si="0"/>
        <v>-84</v>
      </c>
      <c r="O14" s="76">
        <f t="shared" si="0"/>
        <v>-85</v>
      </c>
      <c r="P14" s="76">
        <f t="shared" si="0"/>
        <v>-74</v>
      </c>
      <c r="Q14" s="76">
        <f t="shared" si="0"/>
        <v>-87</v>
      </c>
      <c r="R14" s="76">
        <f t="shared" si="0"/>
        <v>-74</v>
      </c>
      <c r="S14" s="76">
        <f t="shared" si="0"/>
        <v>-75</v>
      </c>
      <c r="T14" s="76">
        <f t="shared" si="0"/>
        <v>-85</v>
      </c>
      <c r="U14" s="76">
        <f t="shared" si="0"/>
        <v>-77</v>
      </c>
      <c r="V14" s="76">
        <f t="shared" si="0"/>
        <v>-77</v>
      </c>
      <c r="W14" s="76">
        <f t="shared" si="0"/>
        <v>-87</v>
      </c>
      <c r="X14" s="76">
        <f t="shared" si="0"/>
        <v>-81</v>
      </c>
      <c r="Y14" s="76">
        <f t="shared" si="0"/>
        <v>-89</v>
      </c>
      <c r="Z14" s="76">
        <f t="shared" si="0"/>
        <v>-88</v>
      </c>
      <c r="AA14" s="63">
        <f t="shared" si="0"/>
        <v>-75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29</v>
      </c>
      <c r="D16" s="76">
        <v>33</v>
      </c>
      <c r="E16" s="76">
        <v>29</v>
      </c>
      <c r="F16" s="76">
        <v>28</v>
      </c>
      <c r="G16" s="76">
        <v>27</v>
      </c>
      <c r="H16" s="76">
        <v>27</v>
      </c>
      <c r="I16" s="76">
        <v>29</v>
      </c>
      <c r="J16" s="76">
        <v>29</v>
      </c>
      <c r="K16" s="76">
        <v>29</v>
      </c>
      <c r="L16" s="63">
        <v>29</v>
      </c>
      <c r="M16" s="76">
        <v>29</v>
      </c>
      <c r="N16" s="76">
        <v>29</v>
      </c>
      <c r="O16" s="76">
        <v>29</v>
      </c>
      <c r="P16" s="76">
        <v>29</v>
      </c>
      <c r="Q16" s="76">
        <v>29</v>
      </c>
      <c r="R16" s="76">
        <v>29</v>
      </c>
      <c r="S16" s="76">
        <v>29</v>
      </c>
      <c r="T16" s="76">
        <v>29</v>
      </c>
      <c r="U16" s="76">
        <v>29</v>
      </c>
      <c r="V16" s="76">
        <v>29</v>
      </c>
      <c r="W16" s="76">
        <v>29</v>
      </c>
      <c r="X16" s="76">
        <v>29</v>
      </c>
      <c r="Y16" s="76">
        <v>29</v>
      </c>
      <c r="Z16" s="76">
        <v>29</v>
      </c>
      <c r="AA16" s="63">
        <v>29</v>
      </c>
    </row>
    <row r="17" spans="1:27" ht="12.75" customHeight="1" x14ac:dyDescent="0.3">
      <c r="A17" s="81" t="s">
        <v>83</v>
      </c>
      <c r="B17" s="81"/>
      <c r="C17" s="76">
        <v>108</v>
      </c>
      <c r="D17" s="76">
        <v>108</v>
      </c>
      <c r="E17" s="76">
        <v>108</v>
      </c>
      <c r="F17" s="76">
        <v>109</v>
      </c>
      <c r="G17" s="76">
        <v>110</v>
      </c>
      <c r="H17" s="76">
        <v>110</v>
      </c>
      <c r="I17" s="76">
        <v>110</v>
      </c>
      <c r="J17" s="76">
        <v>111</v>
      </c>
      <c r="K17" s="76">
        <v>110</v>
      </c>
      <c r="L17" s="63">
        <v>111</v>
      </c>
      <c r="M17" s="76">
        <v>111</v>
      </c>
      <c r="N17" s="76">
        <v>110</v>
      </c>
      <c r="O17" s="76">
        <v>111</v>
      </c>
      <c r="P17" s="76">
        <v>111</v>
      </c>
      <c r="Q17" s="76">
        <v>111</v>
      </c>
      <c r="R17" s="76">
        <v>111</v>
      </c>
      <c r="S17" s="76">
        <v>111</v>
      </c>
      <c r="T17" s="76">
        <v>110</v>
      </c>
      <c r="U17" s="76">
        <v>112</v>
      </c>
      <c r="V17" s="76">
        <v>112</v>
      </c>
      <c r="W17" s="76">
        <v>111</v>
      </c>
      <c r="X17" s="76">
        <v>110</v>
      </c>
      <c r="Y17" s="76">
        <v>111</v>
      </c>
      <c r="Z17" s="76">
        <v>112</v>
      </c>
      <c r="AA17" s="63">
        <v>111</v>
      </c>
    </row>
    <row r="18" spans="1:27" ht="12.75" customHeight="1" x14ac:dyDescent="0.3">
      <c r="A18" s="6" t="s">
        <v>97</v>
      </c>
      <c r="B18" s="6"/>
      <c r="C18" s="76">
        <v>169</v>
      </c>
      <c r="D18" s="76">
        <v>163</v>
      </c>
      <c r="E18" s="76">
        <v>152</v>
      </c>
      <c r="F18" s="76">
        <v>158</v>
      </c>
      <c r="G18" s="76">
        <v>155</v>
      </c>
      <c r="H18" s="76">
        <v>155</v>
      </c>
      <c r="I18" s="76">
        <v>155</v>
      </c>
      <c r="J18" s="76">
        <v>155</v>
      </c>
      <c r="K18" s="76">
        <v>155</v>
      </c>
      <c r="L18" s="63">
        <v>155</v>
      </c>
      <c r="M18" s="76">
        <v>155</v>
      </c>
      <c r="N18" s="76">
        <v>155</v>
      </c>
      <c r="O18" s="76">
        <v>155</v>
      </c>
      <c r="P18" s="76">
        <v>155</v>
      </c>
      <c r="Q18" s="76">
        <v>155</v>
      </c>
      <c r="R18" s="76">
        <v>155</v>
      </c>
      <c r="S18" s="76">
        <v>155</v>
      </c>
      <c r="T18" s="76">
        <v>155</v>
      </c>
      <c r="U18" s="76">
        <v>155</v>
      </c>
      <c r="V18" s="76">
        <v>155</v>
      </c>
      <c r="W18" s="76">
        <v>155</v>
      </c>
      <c r="X18" s="76">
        <v>155</v>
      </c>
      <c r="Y18" s="76">
        <v>155</v>
      </c>
      <c r="Z18" s="76">
        <v>155</v>
      </c>
      <c r="AA18" s="63">
        <v>155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34</v>
      </c>
      <c r="D20" s="76">
        <v>34</v>
      </c>
      <c r="E20" s="76">
        <v>34</v>
      </c>
      <c r="F20" s="76">
        <v>34</v>
      </c>
      <c r="G20" s="76">
        <v>33</v>
      </c>
      <c r="H20" s="76">
        <v>35</v>
      </c>
      <c r="I20" s="76">
        <v>35</v>
      </c>
      <c r="J20" s="76">
        <v>35</v>
      </c>
      <c r="K20" s="76">
        <v>35</v>
      </c>
      <c r="L20" s="63">
        <v>35</v>
      </c>
      <c r="M20" s="76">
        <v>35</v>
      </c>
      <c r="N20" s="76">
        <v>35</v>
      </c>
      <c r="O20" s="76">
        <v>35</v>
      </c>
      <c r="P20" s="76">
        <v>35</v>
      </c>
      <c r="Q20" s="76">
        <v>35</v>
      </c>
      <c r="R20" s="76">
        <v>35</v>
      </c>
      <c r="S20" s="76">
        <v>35</v>
      </c>
      <c r="T20" s="76">
        <v>35</v>
      </c>
      <c r="U20" s="76">
        <v>35</v>
      </c>
      <c r="V20" s="76">
        <v>35</v>
      </c>
      <c r="W20" s="76">
        <v>35</v>
      </c>
      <c r="X20" s="76">
        <v>35</v>
      </c>
      <c r="Y20" s="76">
        <v>35</v>
      </c>
      <c r="Z20" s="76">
        <v>35</v>
      </c>
      <c r="AA20" s="63">
        <v>35</v>
      </c>
    </row>
    <row r="21" spans="1:27" ht="12.75" customHeight="1" x14ac:dyDescent="0.3">
      <c r="A21" s="81" t="s">
        <v>84</v>
      </c>
      <c r="B21" s="81"/>
      <c r="C21" s="76">
        <v>90</v>
      </c>
      <c r="D21" s="76">
        <v>92</v>
      </c>
      <c r="E21" s="76">
        <v>91</v>
      </c>
      <c r="F21" s="76">
        <v>92</v>
      </c>
      <c r="G21" s="76">
        <v>88</v>
      </c>
      <c r="H21" s="76">
        <v>87</v>
      </c>
      <c r="I21" s="76">
        <v>88</v>
      </c>
      <c r="J21" s="76">
        <v>87</v>
      </c>
      <c r="K21" s="76">
        <v>88</v>
      </c>
      <c r="L21" s="63">
        <v>87</v>
      </c>
      <c r="M21" s="76">
        <v>86</v>
      </c>
      <c r="N21" s="76">
        <v>86</v>
      </c>
      <c r="O21" s="76">
        <v>84</v>
      </c>
      <c r="P21" s="76">
        <v>84</v>
      </c>
      <c r="Q21" s="76">
        <v>85</v>
      </c>
      <c r="R21" s="76">
        <v>84</v>
      </c>
      <c r="S21" s="76">
        <v>86</v>
      </c>
      <c r="T21" s="76">
        <v>84</v>
      </c>
      <c r="U21" s="76">
        <v>85</v>
      </c>
      <c r="V21" s="76">
        <v>83</v>
      </c>
      <c r="W21" s="76">
        <v>83</v>
      </c>
      <c r="X21" s="76">
        <v>83</v>
      </c>
      <c r="Y21" s="76">
        <v>82</v>
      </c>
      <c r="Z21" s="76">
        <v>82</v>
      </c>
      <c r="AA21" s="63">
        <v>82</v>
      </c>
    </row>
    <row r="22" spans="1:27" ht="12.75" customHeight="1" x14ac:dyDescent="0.3">
      <c r="A22" s="6" t="s">
        <v>98</v>
      </c>
      <c r="B22" s="6"/>
      <c r="C22" s="76">
        <v>186</v>
      </c>
      <c r="D22" s="76">
        <v>180</v>
      </c>
      <c r="E22" s="76">
        <v>178</v>
      </c>
      <c r="F22" s="76">
        <v>177</v>
      </c>
      <c r="G22" s="76">
        <v>178</v>
      </c>
      <c r="H22" s="76">
        <v>174</v>
      </c>
      <c r="I22" s="76">
        <v>173</v>
      </c>
      <c r="J22" s="76">
        <v>173</v>
      </c>
      <c r="K22" s="76">
        <v>170</v>
      </c>
      <c r="L22" s="63">
        <v>169</v>
      </c>
      <c r="M22" s="76">
        <v>168</v>
      </c>
      <c r="N22" s="76">
        <v>168</v>
      </c>
      <c r="O22" s="76">
        <v>169</v>
      </c>
      <c r="P22" s="76">
        <v>170</v>
      </c>
      <c r="Q22" s="76">
        <v>170</v>
      </c>
      <c r="R22" s="76">
        <v>168</v>
      </c>
      <c r="S22" s="76">
        <v>168</v>
      </c>
      <c r="T22" s="76">
        <v>165</v>
      </c>
      <c r="U22" s="76">
        <v>163</v>
      </c>
      <c r="V22" s="76">
        <v>165</v>
      </c>
      <c r="W22" s="76">
        <v>166</v>
      </c>
      <c r="X22" s="76">
        <v>166</v>
      </c>
      <c r="Y22" s="76">
        <v>166</v>
      </c>
      <c r="Z22" s="76">
        <v>166</v>
      </c>
      <c r="AA22" s="63">
        <v>166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-5</v>
      </c>
      <c r="D24" s="76">
        <f t="shared" ref="D24:AA26" si="1">D16-D20</f>
        <v>-1</v>
      </c>
      <c r="E24" s="76">
        <f t="shared" si="1"/>
        <v>-5</v>
      </c>
      <c r="F24" s="76">
        <f t="shared" si="1"/>
        <v>-6</v>
      </c>
      <c r="G24" s="76">
        <f t="shared" si="1"/>
        <v>-6</v>
      </c>
      <c r="H24" s="76">
        <f t="shared" si="1"/>
        <v>-8</v>
      </c>
      <c r="I24" s="76">
        <f t="shared" si="1"/>
        <v>-6</v>
      </c>
      <c r="J24" s="76">
        <f t="shared" si="1"/>
        <v>-6</v>
      </c>
      <c r="K24" s="76">
        <f t="shared" si="1"/>
        <v>-6</v>
      </c>
      <c r="L24" s="63">
        <f t="shared" si="1"/>
        <v>-6</v>
      </c>
      <c r="M24" s="76">
        <f t="shared" si="1"/>
        <v>-6</v>
      </c>
      <c r="N24" s="76">
        <f t="shared" si="1"/>
        <v>-6</v>
      </c>
      <c r="O24" s="76">
        <f t="shared" si="1"/>
        <v>-6</v>
      </c>
      <c r="P24" s="76">
        <f t="shared" si="1"/>
        <v>-6</v>
      </c>
      <c r="Q24" s="76">
        <f t="shared" si="1"/>
        <v>-6</v>
      </c>
      <c r="R24" s="76">
        <f t="shared" si="1"/>
        <v>-6</v>
      </c>
      <c r="S24" s="76">
        <f t="shared" si="1"/>
        <v>-6</v>
      </c>
      <c r="T24" s="76">
        <f t="shared" si="1"/>
        <v>-6</v>
      </c>
      <c r="U24" s="76">
        <f t="shared" si="1"/>
        <v>-6</v>
      </c>
      <c r="V24" s="76">
        <f t="shared" si="1"/>
        <v>-6</v>
      </c>
      <c r="W24" s="76">
        <f t="shared" si="1"/>
        <v>-6</v>
      </c>
      <c r="X24" s="76">
        <f t="shared" si="1"/>
        <v>-6</v>
      </c>
      <c r="Y24" s="76">
        <f t="shared" si="1"/>
        <v>-6</v>
      </c>
      <c r="Z24" s="76">
        <f t="shared" si="1"/>
        <v>-6</v>
      </c>
      <c r="AA24" s="63">
        <f t="shared" si="1"/>
        <v>-6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18</v>
      </c>
      <c r="D25" s="76">
        <f t="shared" si="2"/>
        <v>16</v>
      </c>
      <c r="E25" s="76">
        <f t="shared" si="2"/>
        <v>17</v>
      </c>
      <c r="F25" s="76">
        <f t="shared" si="2"/>
        <v>17</v>
      </c>
      <c r="G25" s="76">
        <f t="shared" si="2"/>
        <v>22</v>
      </c>
      <c r="H25" s="76">
        <f t="shared" si="2"/>
        <v>23</v>
      </c>
      <c r="I25" s="76">
        <f t="shared" si="2"/>
        <v>22</v>
      </c>
      <c r="J25" s="76">
        <f t="shared" si="2"/>
        <v>24</v>
      </c>
      <c r="K25" s="76">
        <f t="shared" si="2"/>
        <v>22</v>
      </c>
      <c r="L25" s="63">
        <f t="shared" si="2"/>
        <v>24</v>
      </c>
      <c r="M25" s="76">
        <f t="shared" si="2"/>
        <v>25</v>
      </c>
      <c r="N25" s="76">
        <f t="shared" si="2"/>
        <v>24</v>
      </c>
      <c r="O25" s="76">
        <f t="shared" si="2"/>
        <v>27</v>
      </c>
      <c r="P25" s="76">
        <f t="shared" si="2"/>
        <v>27</v>
      </c>
      <c r="Q25" s="76">
        <f t="shared" si="2"/>
        <v>26</v>
      </c>
      <c r="R25" s="76">
        <f t="shared" si="2"/>
        <v>27</v>
      </c>
      <c r="S25" s="76">
        <f t="shared" si="1"/>
        <v>25</v>
      </c>
      <c r="T25" s="76">
        <f t="shared" si="1"/>
        <v>26</v>
      </c>
      <c r="U25" s="76">
        <f t="shared" si="1"/>
        <v>27</v>
      </c>
      <c r="V25" s="76">
        <f t="shared" si="1"/>
        <v>29</v>
      </c>
      <c r="W25" s="76">
        <f t="shared" si="1"/>
        <v>28</v>
      </c>
      <c r="X25" s="76">
        <f t="shared" si="1"/>
        <v>27</v>
      </c>
      <c r="Y25" s="76">
        <f t="shared" si="1"/>
        <v>29</v>
      </c>
      <c r="Z25" s="76">
        <f t="shared" si="1"/>
        <v>30</v>
      </c>
      <c r="AA25" s="63">
        <f t="shared" si="1"/>
        <v>29</v>
      </c>
    </row>
    <row r="26" spans="1:27" ht="12.75" customHeight="1" x14ac:dyDescent="0.3">
      <c r="A26" s="6" t="s">
        <v>82</v>
      </c>
      <c r="B26" s="6"/>
      <c r="C26" s="76">
        <f t="shared" si="2"/>
        <v>-17</v>
      </c>
      <c r="D26" s="76">
        <f t="shared" si="1"/>
        <v>-17</v>
      </c>
      <c r="E26" s="76">
        <f t="shared" si="1"/>
        <v>-26</v>
      </c>
      <c r="F26" s="76">
        <f t="shared" si="1"/>
        <v>-19</v>
      </c>
      <c r="G26" s="76">
        <f t="shared" si="1"/>
        <v>-23</v>
      </c>
      <c r="H26" s="76">
        <f t="shared" si="1"/>
        <v>-19</v>
      </c>
      <c r="I26" s="76">
        <f t="shared" si="1"/>
        <v>-18</v>
      </c>
      <c r="J26" s="76">
        <f t="shared" si="1"/>
        <v>-18</v>
      </c>
      <c r="K26" s="76">
        <f t="shared" si="1"/>
        <v>-15</v>
      </c>
      <c r="L26" s="63">
        <f t="shared" si="1"/>
        <v>-14</v>
      </c>
      <c r="M26" s="76">
        <f t="shared" si="1"/>
        <v>-13</v>
      </c>
      <c r="N26" s="76">
        <f t="shared" si="1"/>
        <v>-13</v>
      </c>
      <c r="O26" s="76">
        <f t="shared" si="1"/>
        <v>-14</v>
      </c>
      <c r="P26" s="76">
        <f t="shared" si="1"/>
        <v>-15</v>
      </c>
      <c r="Q26" s="76">
        <f t="shared" si="1"/>
        <v>-15</v>
      </c>
      <c r="R26" s="76">
        <f t="shared" si="1"/>
        <v>-13</v>
      </c>
      <c r="S26" s="76">
        <f t="shared" si="1"/>
        <v>-13</v>
      </c>
      <c r="T26" s="76">
        <f t="shared" si="1"/>
        <v>-10</v>
      </c>
      <c r="U26" s="76">
        <f t="shared" si="1"/>
        <v>-8</v>
      </c>
      <c r="V26" s="76">
        <f t="shared" si="1"/>
        <v>-10</v>
      </c>
      <c r="W26" s="76">
        <f t="shared" si="1"/>
        <v>-11</v>
      </c>
      <c r="X26" s="76">
        <f t="shared" si="1"/>
        <v>-11</v>
      </c>
      <c r="Y26" s="76">
        <f t="shared" si="1"/>
        <v>-11</v>
      </c>
      <c r="Z26" s="76">
        <f t="shared" si="1"/>
        <v>-11</v>
      </c>
      <c r="AA26" s="63">
        <f t="shared" si="1"/>
        <v>-11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-4</v>
      </c>
      <c r="D28" s="76">
        <f t="shared" ref="D28:AA28" si="3">SUM(D24:D26)</f>
        <v>-2</v>
      </c>
      <c r="E28" s="76">
        <f t="shared" si="3"/>
        <v>-14</v>
      </c>
      <c r="F28" s="76">
        <f t="shared" si="3"/>
        <v>-8</v>
      </c>
      <c r="G28" s="76">
        <f t="shared" si="3"/>
        <v>-7</v>
      </c>
      <c r="H28" s="76">
        <f t="shared" si="3"/>
        <v>-4</v>
      </c>
      <c r="I28" s="76">
        <f t="shared" si="3"/>
        <v>-2</v>
      </c>
      <c r="J28" s="76">
        <f t="shared" si="3"/>
        <v>0</v>
      </c>
      <c r="K28" s="76">
        <f t="shared" si="3"/>
        <v>1</v>
      </c>
      <c r="L28" s="63">
        <f t="shared" si="3"/>
        <v>4</v>
      </c>
      <c r="M28" s="76">
        <f t="shared" si="3"/>
        <v>6</v>
      </c>
      <c r="N28" s="76">
        <f t="shared" si="3"/>
        <v>5</v>
      </c>
      <c r="O28" s="76">
        <f t="shared" si="3"/>
        <v>7</v>
      </c>
      <c r="P28" s="76">
        <f t="shared" si="3"/>
        <v>6</v>
      </c>
      <c r="Q28" s="76">
        <f t="shared" si="3"/>
        <v>5</v>
      </c>
      <c r="R28" s="76">
        <f t="shared" si="3"/>
        <v>8</v>
      </c>
      <c r="S28" s="76">
        <f t="shared" si="3"/>
        <v>6</v>
      </c>
      <c r="T28" s="76">
        <f t="shared" si="3"/>
        <v>10</v>
      </c>
      <c r="U28" s="76">
        <f t="shared" si="3"/>
        <v>13</v>
      </c>
      <c r="V28" s="76">
        <f t="shared" si="3"/>
        <v>13</v>
      </c>
      <c r="W28" s="76">
        <f t="shared" si="3"/>
        <v>11</v>
      </c>
      <c r="X28" s="76">
        <f t="shared" si="3"/>
        <v>10</v>
      </c>
      <c r="Y28" s="76">
        <f t="shared" si="3"/>
        <v>12</v>
      </c>
      <c r="Z28" s="76">
        <f t="shared" si="3"/>
        <v>13</v>
      </c>
      <c r="AA28" s="63">
        <f t="shared" si="3"/>
        <v>12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-6</v>
      </c>
      <c r="D30" s="76">
        <v>-6</v>
      </c>
      <c r="E30" s="76">
        <v>-5</v>
      </c>
      <c r="F30" s="76">
        <v>-6</v>
      </c>
      <c r="G30" s="76">
        <v>-6</v>
      </c>
      <c r="H30" s="76">
        <v>-7</v>
      </c>
      <c r="I30" s="76">
        <v>-7</v>
      </c>
      <c r="J30" s="76">
        <v>-6</v>
      </c>
      <c r="K30" s="76">
        <v>-7</v>
      </c>
      <c r="L30" s="63">
        <v>-6</v>
      </c>
      <c r="M30" s="76">
        <v>-9</v>
      </c>
      <c r="N30" s="76">
        <v>-9</v>
      </c>
      <c r="O30" s="76">
        <v>-11</v>
      </c>
      <c r="P30" s="76">
        <v>-11</v>
      </c>
      <c r="Q30" s="76">
        <v>-11</v>
      </c>
      <c r="R30" s="76">
        <v>-10</v>
      </c>
      <c r="S30" s="76">
        <v>-12</v>
      </c>
      <c r="T30" s="76">
        <v>-13</v>
      </c>
      <c r="U30" s="76">
        <v>-12</v>
      </c>
      <c r="V30" s="76">
        <v>-12</v>
      </c>
      <c r="W30" s="76">
        <v>-14</v>
      </c>
      <c r="X30" s="76">
        <v>-15</v>
      </c>
      <c r="Y30" s="76">
        <v>-15</v>
      </c>
      <c r="Z30" s="76">
        <v>-14</v>
      </c>
      <c r="AA30" s="63">
        <v>-14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-67</v>
      </c>
      <c r="D32" s="76">
        <f t="shared" ref="D32:AA32" si="4">D30+D28+D14</f>
        <v>-65</v>
      </c>
      <c r="E32" s="76">
        <f t="shared" si="4"/>
        <v>-80</v>
      </c>
      <c r="F32" s="76">
        <f t="shared" si="4"/>
        <v>-83</v>
      </c>
      <c r="G32" s="76">
        <f t="shared" si="4"/>
        <v>-88</v>
      </c>
      <c r="H32" s="76">
        <f t="shared" si="4"/>
        <v>-79</v>
      </c>
      <c r="I32" s="76">
        <f t="shared" si="4"/>
        <v>-76</v>
      </c>
      <c r="J32" s="76">
        <f t="shared" si="4"/>
        <v>-76</v>
      </c>
      <c r="K32" s="76">
        <f t="shared" si="4"/>
        <v>-82</v>
      </c>
      <c r="L32" s="63">
        <f t="shared" si="4"/>
        <v>-75</v>
      </c>
      <c r="M32" s="76">
        <f t="shared" si="4"/>
        <v>-72</v>
      </c>
      <c r="N32" s="76">
        <f t="shared" si="4"/>
        <v>-88</v>
      </c>
      <c r="O32" s="76">
        <f t="shared" si="4"/>
        <v>-89</v>
      </c>
      <c r="P32" s="76">
        <f t="shared" si="4"/>
        <v>-79</v>
      </c>
      <c r="Q32" s="76">
        <f t="shared" si="4"/>
        <v>-93</v>
      </c>
      <c r="R32" s="76">
        <f t="shared" si="4"/>
        <v>-76</v>
      </c>
      <c r="S32" s="76">
        <f t="shared" si="4"/>
        <v>-81</v>
      </c>
      <c r="T32" s="76">
        <f t="shared" si="4"/>
        <v>-88</v>
      </c>
      <c r="U32" s="76">
        <f t="shared" si="4"/>
        <v>-76</v>
      </c>
      <c r="V32" s="76">
        <f t="shared" si="4"/>
        <v>-76</v>
      </c>
      <c r="W32" s="76">
        <f t="shared" si="4"/>
        <v>-90</v>
      </c>
      <c r="X32" s="76">
        <f t="shared" si="4"/>
        <v>-86</v>
      </c>
      <c r="Y32" s="76">
        <f t="shared" si="4"/>
        <v>-92</v>
      </c>
      <c r="Z32" s="76">
        <f t="shared" si="4"/>
        <v>-89</v>
      </c>
      <c r="AA32" s="63">
        <f t="shared" si="4"/>
        <v>-77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13516</v>
      </c>
      <c r="D34" s="76">
        <v>13451</v>
      </c>
      <c r="E34" s="76">
        <v>13371</v>
      </c>
      <c r="F34" s="76">
        <v>13288</v>
      </c>
      <c r="G34" s="76">
        <v>13200</v>
      </c>
      <c r="H34" s="76">
        <v>13121</v>
      </c>
      <c r="I34" s="76">
        <v>13045</v>
      </c>
      <c r="J34" s="76">
        <v>12969</v>
      </c>
      <c r="K34" s="76">
        <v>12887</v>
      </c>
      <c r="L34" s="63">
        <v>12812</v>
      </c>
      <c r="M34" s="76">
        <v>12740</v>
      </c>
      <c r="N34" s="76">
        <v>12652</v>
      </c>
      <c r="O34" s="76">
        <v>12563</v>
      </c>
      <c r="P34" s="76">
        <v>12484</v>
      </c>
      <c r="Q34" s="76">
        <v>12391</v>
      </c>
      <c r="R34" s="76">
        <v>12315</v>
      </c>
      <c r="S34" s="76">
        <v>12234</v>
      </c>
      <c r="T34" s="76">
        <v>12146</v>
      </c>
      <c r="U34" s="76">
        <v>12070</v>
      </c>
      <c r="V34" s="76">
        <v>11994</v>
      </c>
      <c r="W34" s="76">
        <v>11904</v>
      </c>
      <c r="X34" s="76">
        <v>11818</v>
      </c>
      <c r="Y34" s="76">
        <v>11726</v>
      </c>
      <c r="Z34" s="76">
        <v>11637</v>
      </c>
      <c r="AA34" s="63">
        <v>11560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-4.9326363837149381E-3</v>
      </c>
      <c r="D36" s="38">
        <f t="shared" si="5"/>
        <v>-4.8091151228174013E-3</v>
      </c>
      <c r="E36" s="38">
        <f t="shared" si="5"/>
        <v>-5.947513196044904E-3</v>
      </c>
      <c r="F36" s="38">
        <f t="shared" si="5"/>
        <v>-6.2074639144417019E-3</v>
      </c>
      <c r="G36" s="38">
        <f t="shared" si="5"/>
        <v>-6.6225165562913907E-3</v>
      </c>
      <c r="H36" s="38">
        <f t="shared" si="5"/>
        <v>-5.9848484848484852E-3</v>
      </c>
      <c r="I36" s="38">
        <f t="shared" si="5"/>
        <v>-5.792241445011813E-3</v>
      </c>
      <c r="J36" s="38">
        <f t="shared" si="5"/>
        <v>-5.8259869681870444E-3</v>
      </c>
      <c r="K36" s="38">
        <f t="shared" si="5"/>
        <v>-6.3227696815483072E-3</v>
      </c>
      <c r="L36" s="39">
        <f t="shared" si="5"/>
        <v>-5.8198184216652444E-3</v>
      </c>
      <c r="M36" s="38">
        <f t="shared" si="5"/>
        <v>-5.6197315017171403E-3</v>
      </c>
      <c r="N36" s="38">
        <f t="shared" si="5"/>
        <v>-6.9073783359497641E-3</v>
      </c>
      <c r="O36" s="38">
        <f t="shared" si="5"/>
        <v>-7.0344609547897561E-3</v>
      </c>
      <c r="P36" s="38">
        <f t="shared" si="5"/>
        <v>-6.2883069330573905E-3</v>
      </c>
      <c r="Q36" s="38">
        <f t="shared" si="5"/>
        <v>-7.4495354053188082E-3</v>
      </c>
      <c r="R36" s="38">
        <f t="shared" si="5"/>
        <v>-6.133483980308288E-3</v>
      </c>
      <c r="S36" s="38">
        <f t="shared" si="5"/>
        <v>-6.5773447015834352E-3</v>
      </c>
      <c r="T36" s="38">
        <f t="shared" si="5"/>
        <v>-7.1930684976295569E-3</v>
      </c>
      <c r="U36" s="38">
        <f t="shared" si="5"/>
        <v>-6.2572040177836328E-3</v>
      </c>
      <c r="V36" s="38">
        <f t="shared" si="5"/>
        <v>-6.2966031483015737E-3</v>
      </c>
      <c r="W36" s="38">
        <f t="shared" si="5"/>
        <v>-7.5037518759379692E-3</v>
      </c>
      <c r="X36" s="38">
        <f t="shared" si="5"/>
        <v>-7.2244623655913975E-3</v>
      </c>
      <c r="Y36" s="38">
        <f t="shared" si="5"/>
        <v>-7.7847351497715347E-3</v>
      </c>
      <c r="Z36" s="38">
        <f t="shared" si="5"/>
        <v>-7.5899710046051514E-3</v>
      </c>
      <c r="AA36" s="39">
        <f t="shared" si="5"/>
        <v>-6.6168256423476844E-3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-4.9326363837149381E-3</v>
      </c>
      <c r="D37" s="75">
        <f t="shared" si="6"/>
        <v>-9.7180298903040557E-3</v>
      </c>
      <c r="E37" s="75">
        <f t="shared" si="6"/>
        <v>-1.5607744975336818E-2</v>
      </c>
      <c r="F37" s="75">
        <f t="shared" si="6"/>
        <v>-2.1718324376058307E-2</v>
      </c>
      <c r="G37" s="75">
        <f t="shared" si="6"/>
        <v>-2.8197010969594347E-2</v>
      </c>
      <c r="H37" s="75">
        <f t="shared" si="6"/>
        <v>-3.4013104616064195E-2</v>
      </c>
      <c r="I37" s="75">
        <f t="shared" si="6"/>
        <v>-3.960833394684532E-2</v>
      </c>
      <c r="J37" s="75">
        <f t="shared" si="6"/>
        <v>-4.5203563277626445E-2</v>
      </c>
      <c r="K37" s="75">
        <f t="shared" si="6"/>
        <v>-5.1240521239785022E-2</v>
      </c>
      <c r="L37" s="77">
        <f t="shared" si="6"/>
        <v>-5.6762129132003236E-2</v>
      </c>
      <c r="M37" s="75">
        <f t="shared" si="6"/>
        <v>-6.2062872708532724E-2</v>
      </c>
      <c r="N37" s="75">
        <f t="shared" si="6"/>
        <v>-6.8541559302068761E-2</v>
      </c>
      <c r="O37" s="75">
        <f t="shared" si="6"/>
        <v>-7.5093867334167716E-2</v>
      </c>
      <c r="P37" s="75">
        <f t="shared" si="6"/>
        <v>-8.090996098063756E-2</v>
      </c>
      <c r="Q37" s="75">
        <f t="shared" si="6"/>
        <v>-8.7756754766988146E-2</v>
      </c>
      <c r="R37" s="75">
        <f t="shared" si="6"/>
        <v>-9.3351984097769264E-2</v>
      </c>
      <c r="S37" s="75">
        <f t="shared" si="6"/>
        <v>-9.9315320621364944E-2</v>
      </c>
      <c r="T37" s="75">
        <f t="shared" si="6"/>
        <v>-0.10579400721490098</v>
      </c>
      <c r="U37" s="75">
        <f t="shared" si="6"/>
        <v>-0.1113892365456821</v>
      </c>
      <c r="V37" s="75">
        <f t="shared" si="6"/>
        <v>-0.11698446587646323</v>
      </c>
      <c r="W37" s="75">
        <f t="shared" si="6"/>
        <v>-0.12361039534712508</v>
      </c>
      <c r="X37" s="75">
        <f t="shared" si="6"/>
        <v>-0.12994183906353529</v>
      </c>
      <c r="Y37" s="75">
        <f t="shared" si="6"/>
        <v>-0.13671501141132297</v>
      </c>
      <c r="Z37" s="75">
        <f t="shared" si="6"/>
        <v>-0.14326731944342191</v>
      </c>
      <c r="AA37" s="77">
        <f t="shared" si="6"/>
        <v>-0.14893617021276595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1.6584574904</v>
      </c>
      <c r="D44" s="3">
        <v>1.7026037341</v>
      </c>
      <c r="E44" s="3">
        <v>1.6985307280999999</v>
      </c>
      <c r="F44" s="3">
        <v>1.6598487657000001</v>
      </c>
      <c r="G44" s="3">
        <v>1.6859580981</v>
      </c>
      <c r="H44" s="3">
        <v>1.6818723476999999</v>
      </c>
      <c r="I44" s="3">
        <v>1.6893247492000001</v>
      </c>
      <c r="J44" s="3">
        <v>1.6849795240000001</v>
      </c>
      <c r="K44" s="3">
        <v>1.6722122864</v>
      </c>
      <c r="L44" s="4">
        <v>1.6994260657</v>
      </c>
      <c r="M44" s="3">
        <v>1.7333967161999999</v>
      </c>
      <c r="N44" s="3">
        <v>1.716621454</v>
      </c>
      <c r="O44" s="3">
        <v>1.7041607794</v>
      </c>
      <c r="P44" s="3">
        <v>1.7165118814</v>
      </c>
      <c r="Q44" s="3">
        <v>1.7455949448999999</v>
      </c>
      <c r="R44" s="3">
        <v>1.7679641838</v>
      </c>
      <c r="S44" s="3">
        <v>1.7710784085</v>
      </c>
      <c r="T44" s="3">
        <v>1.7547763812999999</v>
      </c>
      <c r="U44" s="3">
        <v>1.7963590966</v>
      </c>
      <c r="V44" s="3">
        <v>1.8061165767</v>
      </c>
      <c r="W44" s="3">
        <v>1.7732180014000001</v>
      </c>
      <c r="X44" s="3">
        <v>1.7934170428</v>
      </c>
      <c r="Y44" s="3">
        <v>1.8116247258</v>
      </c>
      <c r="Z44" s="3">
        <v>1.7686340664</v>
      </c>
      <c r="AA44" s="4">
        <v>1.7844753504999999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0" hidden="1" customHeight="1" x14ac:dyDescent="0.3">
      <c r="A47" s="6"/>
      <c r="B47" s="25"/>
      <c r="C47" s="11"/>
      <c r="D47" s="11"/>
      <c r="E47" s="11"/>
      <c r="F47" s="11"/>
      <c r="G47" s="11"/>
      <c r="H47" s="11"/>
      <c r="I47" s="11"/>
      <c r="J47" s="11"/>
      <c r="K47" s="11"/>
      <c r="L47" s="64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64"/>
    </row>
    <row r="48" spans="1:27" ht="12.75" customHeight="1" x14ac:dyDescent="0.3">
      <c r="A48" s="6" t="s">
        <v>89</v>
      </c>
      <c r="B48" s="25"/>
      <c r="C48" s="11">
        <v>84.781407740557498</v>
      </c>
      <c r="D48" s="11">
        <v>84.799943880937704</v>
      </c>
      <c r="E48" s="11">
        <v>84.986165108492898</v>
      </c>
      <c r="F48" s="11">
        <v>84.695083844096999</v>
      </c>
      <c r="G48" s="11">
        <v>84.330926004675305</v>
      </c>
      <c r="H48" s="11">
        <v>85.002004417555895</v>
      </c>
      <c r="I48" s="11">
        <v>85.355191328040704</v>
      </c>
      <c r="J48" s="11">
        <v>85.602898395201905</v>
      </c>
      <c r="K48" s="11">
        <v>85.533187616018296</v>
      </c>
      <c r="L48" s="64">
        <v>85.8065581165353</v>
      </c>
      <c r="M48" s="11">
        <v>86.060161104889602</v>
      </c>
      <c r="N48" s="11">
        <v>85.618186774562005</v>
      </c>
      <c r="O48" s="11">
        <v>85.796640804625397</v>
      </c>
      <c r="P48" s="11">
        <v>86.511467812684302</v>
      </c>
      <c r="Q48" s="11">
        <v>85.887554178410895</v>
      </c>
      <c r="R48" s="11">
        <v>86.849494327500395</v>
      </c>
      <c r="S48" s="11">
        <v>87.143498635210406</v>
      </c>
      <c r="T48" s="11">
        <v>86.532702647736599</v>
      </c>
      <c r="U48" s="11">
        <v>87.048636235901498</v>
      </c>
      <c r="V48" s="11">
        <v>87.179744208321495</v>
      </c>
      <c r="W48" s="11">
        <v>87.248617600608895</v>
      </c>
      <c r="X48" s="11">
        <v>87.629740998226097</v>
      </c>
      <c r="Y48" s="11">
        <v>87.181661760120505</v>
      </c>
      <c r="Z48" s="11">
        <v>87.603922094640794</v>
      </c>
      <c r="AA48" s="64">
        <v>88.515686480529396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1919</v>
      </c>
      <c r="C57" s="76">
        <v>1874</v>
      </c>
      <c r="D57" s="76">
        <v>1867</v>
      </c>
      <c r="E57" s="76">
        <v>1833</v>
      </c>
      <c r="F57" s="76">
        <v>1789</v>
      </c>
      <c r="G57" s="76">
        <v>1769</v>
      </c>
      <c r="H57" s="76">
        <v>1749</v>
      </c>
      <c r="I57" s="76">
        <v>1737</v>
      </c>
      <c r="J57" s="76">
        <v>1716</v>
      </c>
      <c r="K57" s="76">
        <v>1702</v>
      </c>
      <c r="L57" s="63">
        <v>1669</v>
      </c>
      <c r="M57" s="76">
        <v>1650</v>
      </c>
      <c r="N57" s="76">
        <v>1637</v>
      </c>
      <c r="O57" s="76">
        <v>1624</v>
      </c>
      <c r="P57" s="76">
        <v>1605</v>
      </c>
      <c r="Q57" s="76">
        <v>1607</v>
      </c>
      <c r="R57" s="76">
        <v>1599</v>
      </c>
      <c r="S57" s="76">
        <v>1586</v>
      </c>
      <c r="T57" s="76">
        <v>1578</v>
      </c>
      <c r="U57" s="76">
        <v>1571</v>
      </c>
      <c r="V57" s="76">
        <v>1565</v>
      </c>
      <c r="W57" s="76">
        <v>1555</v>
      </c>
      <c r="X57" s="76">
        <v>1546</v>
      </c>
      <c r="Y57" s="76">
        <v>1537</v>
      </c>
      <c r="Z57" s="76">
        <v>1527</v>
      </c>
      <c r="AA57" s="63">
        <v>1516</v>
      </c>
    </row>
    <row r="58" spans="1:27" ht="12.75" customHeight="1" x14ac:dyDescent="0.3">
      <c r="A58" s="13" t="s">
        <v>68</v>
      </c>
      <c r="B58" s="76">
        <v>1741</v>
      </c>
      <c r="C58" s="76">
        <v>1738</v>
      </c>
      <c r="D58" s="76">
        <v>1718</v>
      </c>
      <c r="E58" s="76">
        <v>1716</v>
      </c>
      <c r="F58" s="76">
        <v>1717</v>
      </c>
      <c r="G58" s="76">
        <v>1688</v>
      </c>
      <c r="H58" s="76">
        <v>1643</v>
      </c>
      <c r="I58" s="76">
        <v>1624</v>
      </c>
      <c r="J58" s="76">
        <v>1599</v>
      </c>
      <c r="K58" s="76">
        <v>1576</v>
      </c>
      <c r="L58" s="63">
        <v>1575</v>
      </c>
      <c r="M58" s="76">
        <v>1571</v>
      </c>
      <c r="N58" s="76">
        <v>1564</v>
      </c>
      <c r="O58" s="76">
        <v>1547</v>
      </c>
      <c r="P58" s="76">
        <v>1536</v>
      </c>
      <c r="Q58" s="76">
        <v>1501</v>
      </c>
      <c r="R58" s="76">
        <v>1472</v>
      </c>
      <c r="S58" s="76">
        <v>1461</v>
      </c>
      <c r="T58" s="76">
        <v>1437</v>
      </c>
      <c r="U58" s="76">
        <v>1410</v>
      </c>
      <c r="V58" s="76">
        <v>1395</v>
      </c>
      <c r="W58" s="76">
        <v>1378</v>
      </c>
      <c r="X58" s="76">
        <v>1367</v>
      </c>
      <c r="Y58" s="76">
        <v>1349</v>
      </c>
      <c r="Z58" s="76">
        <v>1337</v>
      </c>
      <c r="AA58" s="63">
        <v>1310</v>
      </c>
    </row>
    <row r="59" spans="1:27" ht="12.75" customHeight="1" x14ac:dyDescent="0.3">
      <c r="A59" s="13" t="s">
        <v>69</v>
      </c>
      <c r="B59" s="76">
        <v>2211</v>
      </c>
      <c r="C59" s="76">
        <v>2193</v>
      </c>
      <c r="D59" s="76">
        <v>2158</v>
      </c>
      <c r="E59" s="76">
        <v>2117</v>
      </c>
      <c r="F59" s="76">
        <v>2082</v>
      </c>
      <c r="G59" s="76">
        <v>2081</v>
      </c>
      <c r="H59" s="76">
        <v>2063</v>
      </c>
      <c r="I59" s="76">
        <v>2040</v>
      </c>
      <c r="J59" s="76">
        <v>2029</v>
      </c>
      <c r="K59" s="76">
        <v>1998</v>
      </c>
      <c r="L59" s="63">
        <v>1991</v>
      </c>
      <c r="M59" s="76">
        <v>1980</v>
      </c>
      <c r="N59" s="76">
        <v>1966</v>
      </c>
      <c r="O59" s="76">
        <v>1959</v>
      </c>
      <c r="P59" s="76">
        <v>1925</v>
      </c>
      <c r="Q59" s="76">
        <v>1898</v>
      </c>
      <c r="R59" s="76">
        <v>1888</v>
      </c>
      <c r="S59" s="76">
        <v>1871</v>
      </c>
      <c r="T59" s="76">
        <v>1868</v>
      </c>
      <c r="U59" s="76">
        <v>1867</v>
      </c>
      <c r="V59" s="76">
        <v>1847</v>
      </c>
      <c r="W59" s="76">
        <v>1809</v>
      </c>
      <c r="X59" s="76">
        <v>1796</v>
      </c>
      <c r="Y59" s="76">
        <v>1775</v>
      </c>
      <c r="Z59" s="76">
        <v>1754</v>
      </c>
      <c r="AA59" s="63">
        <v>1750</v>
      </c>
    </row>
    <row r="60" spans="1:27" ht="12.75" customHeight="1" x14ac:dyDescent="0.3">
      <c r="A60" s="13" t="s">
        <v>70</v>
      </c>
      <c r="B60" s="76">
        <v>3050</v>
      </c>
      <c r="C60" s="76">
        <v>3003</v>
      </c>
      <c r="D60" s="76">
        <v>2964</v>
      </c>
      <c r="E60" s="76">
        <v>2916</v>
      </c>
      <c r="F60" s="76">
        <v>2861</v>
      </c>
      <c r="G60" s="76">
        <v>2790</v>
      </c>
      <c r="H60" s="76">
        <v>2774</v>
      </c>
      <c r="I60" s="76">
        <v>2702</v>
      </c>
      <c r="J60" s="76">
        <v>2641</v>
      </c>
      <c r="K60" s="76">
        <v>2617</v>
      </c>
      <c r="L60" s="63">
        <v>2540</v>
      </c>
      <c r="M60" s="76">
        <v>2471</v>
      </c>
      <c r="N60" s="76">
        <v>2409</v>
      </c>
      <c r="O60" s="76">
        <v>2377</v>
      </c>
      <c r="P60" s="76">
        <v>2355</v>
      </c>
      <c r="Q60" s="76">
        <v>2341</v>
      </c>
      <c r="R60" s="76">
        <v>2326</v>
      </c>
      <c r="S60" s="76">
        <v>2295</v>
      </c>
      <c r="T60" s="76">
        <v>2262</v>
      </c>
      <c r="U60" s="76">
        <v>2231</v>
      </c>
      <c r="V60" s="76">
        <v>2227</v>
      </c>
      <c r="W60" s="76">
        <v>2214</v>
      </c>
      <c r="X60" s="76">
        <v>2195</v>
      </c>
      <c r="Y60" s="76">
        <v>2186</v>
      </c>
      <c r="Z60" s="76">
        <v>2161</v>
      </c>
      <c r="AA60" s="63">
        <v>2154</v>
      </c>
    </row>
    <row r="61" spans="1:27" ht="12.75" customHeight="1" x14ac:dyDescent="0.3">
      <c r="A61" s="13" t="s">
        <v>71</v>
      </c>
      <c r="B61" s="76">
        <v>2773</v>
      </c>
      <c r="C61" s="76">
        <v>2789</v>
      </c>
      <c r="D61" s="76">
        <v>2812</v>
      </c>
      <c r="E61" s="76">
        <v>2814</v>
      </c>
      <c r="F61" s="76">
        <v>2800</v>
      </c>
      <c r="G61" s="76">
        <v>2807</v>
      </c>
      <c r="H61" s="76">
        <v>2773</v>
      </c>
      <c r="I61" s="76">
        <v>2778</v>
      </c>
      <c r="J61" s="76">
        <v>2772</v>
      </c>
      <c r="K61" s="76">
        <v>2738</v>
      </c>
      <c r="L61" s="63">
        <v>2767</v>
      </c>
      <c r="M61" s="76">
        <v>2774</v>
      </c>
      <c r="N61" s="76">
        <v>2763</v>
      </c>
      <c r="O61" s="76">
        <v>2734</v>
      </c>
      <c r="P61" s="76">
        <v>2714</v>
      </c>
      <c r="Q61" s="76">
        <v>2689</v>
      </c>
      <c r="R61" s="76">
        <v>2648</v>
      </c>
      <c r="S61" s="76">
        <v>2619</v>
      </c>
      <c r="T61" s="76">
        <v>2580</v>
      </c>
      <c r="U61" s="76">
        <v>2531</v>
      </c>
      <c r="V61" s="76">
        <v>2472</v>
      </c>
      <c r="W61" s="76">
        <v>2460</v>
      </c>
      <c r="X61" s="76">
        <v>2399</v>
      </c>
      <c r="Y61" s="76">
        <v>2346</v>
      </c>
      <c r="Z61" s="76">
        <v>2327</v>
      </c>
      <c r="AA61" s="63">
        <v>2260</v>
      </c>
    </row>
    <row r="62" spans="1:27" ht="12.75" customHeight="1" x14ac:dyDescent="0.3">
      <c r="A62" s="13" t="s">
        <v>72</v>
      </c>
      <c r="B62" s="76">
        <v>1889</v>
      </c>
      <c r="C62" s="76">
        <v>1919</v>
      </c>
      <c r="D62" s="76">
        <v>1932</v>
      </c>
      <c r="E62" s="76">
        <v>1975</v>
      </c>
      <c r="F62" s="76">
        <v>2039</v>
      </c>
      <c r="G62" s="76">
        <v>2065</v>
      </c>
      <c r="H62" s="76">
        <v>2119</v>
      </c>
      <c r="I62" s="76">
        <v>2164</v>
      </c>
      <c r="J62" s="76">
        <v>2212</v>
      </c>
      <c r="K62" s="76">
        <v>2256</v>
      </c>
      <c r="L62" s="63">
        <v>2270</v>
      </c>
      <c r="M62" s="76">
        <v>2294</v>
      </c>
      <c r="N62" s="76">
        <v>2313</v>
      </c>
      <c r="O62" s="76">
        <v>2322</v>
      </c>
      <c r="P62" s="76">
        <v>2349</v>
      </c>
      <c r="Q62" s="76">
        <v>2355</v>
      </c>
      <c r="R62" s="76">
        <v>2382</v>
      </c>
      <c r="S62" s="76">
        <v>2402</v>
      </c>
      <c r="T62" s="76">
        <v>2421</v>
      </c>
      <c r="U62" s="76">
        <v>2460</v>
      </c>
      <c r="V62" s="76">
        <v>2488</v>
      </c>
      <c r="W62" s="76">
        <v>2488</v>
      </c>
      <c r="X62" s="76">
        <v>2515</v>
      </c>
      <c r="Y62" s="76">
        <v>2533</v>
      </c>
      <c r="Z62" s="76">
        <v>2531</v>
      </c>
      <c r="AA62" s="63">
        <v>2570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13583</v>
      </c>
      <c r="C64" s="76">
        <f t="shared" ref="C64:AA64" si="7">SUM(C57:C62)</f>
        <v>13516</v>
      </c>
      <c r="D64" s="76">
        <f t="shared" si="7"/>
        <v>13451</v>
      </c>
      <c r="E64" s="76">
        <f t="shared" si="7"/>
        <v>13371</v>
      </c>
      <c r="F64" s="76">
        <f t="shared" si="7"/>
        <v>13288</v>
      </c>
      <c r="G64" s="76">
        <f t="shared" si="7"/>
        <v>13200</v>
      </c>
      <c r="H64" s="76">
        <f t="shared" si="7"/>
        <v>13121</v>
      </c>
      <c r="I64" s="76">
        <f t="shared" si="7"/>
        <v>13045</v>
      </c>
      <c r="J64" s="76">
        <f t="shared" si="7"/>
        <v>12969</v>
      </c>
      <c r="K64" s="76">
        <f t="shared" si="7"/>
        <v>12887</v>
      </c>
      <c r="L64" s="63">
        <f t="shared" si="7"/>
        <v>12812</v>
      </c>
      <c r="M64" s="76">
        <f t="shared" si="7"/>
        <v>12740</v>
      </c>
      <c r="N64" s="76">
        <f t="shared" si="7"/>
        <v>12652</v>
      </c>
      <c r="O64" s="76">
        <f t="shared" si="7"/>
        <v>12563</v>
      </c>
      <c r="P64" s="76">
        <f t="shared" si="7"/>
        <v>12484</v>
      </c>
      <c r="Q64" s="76">
        <f t="shared" si="7"/>
        <v>12391</v>
      </c>
      <c r="R64" s="76">
        <f t="shared" si="7"/>
        <v>12315</v>
      </c>
      <c r="S64" s="76">
        <f t="shared" si="7"/>
        <v>12234</v>
      </c>
      <c r="T64" s="76">
        <f t="shared" si="7"/>
        <v>12146</v>
      </c>
      <c r="U64" s="76">
        <f t="shared" si="7"/>
        <v>12070</v>
      </c>
      <c r="V64" s="76">
        <f t="shared" si="7"/>
        <v>11994</v>
      </c>
      <c r="W64" s="76">
        <f t="shared" si="7"/>
        <v>11904</v>
      </c>
      <c r="X64" s="76">
        <f t="shared" si="7"/>
        <v>11818</v>
      </c>
      <c r="Y64" s="76">
        <f t="shared" si="7"/>
        <v>11726</v>
      </c>
      <c r="Z64" s="76">
        <f t="shared" si="7"/>
        <v>11637</v>
      </c>
      <c r="AA64" s="63">
        <f t="shared" si="7"/>
        <v>11560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0.14127954060222336</v>
      </c>
      <c r="C67" s="38">
        <f t="shared" ref="C67:AA72" si="8">C57/C$64</f>
        <v>0.13865048831015092</v>
      </c>
      <c r="D67" s="38">
        <f t="shared" si="8"/>
        <v>0.13880008921269793</v>
      </c>
      <c r="E67" s="38">
        <f t="shared" si="8"/>
        <v>0.13708772717074266</v>
      </c>
      <c r="F67" s="38">
        <f t="shared" si="8"/>
        <v>0.13463275135460567</v>
      </c>
      <c r="G67" s="38">
        <f t="shared" si="8"/>
        <v>0.1340151515151515</v>
      </c>
      <c r="H67" s="38">
        <f t="shared" si="8"/>
        <v>0.13329776693849554</v>
      </c>
      <c r="I67" s="38">
        <f t="shared" si="8"/>
        <v>0.13315446531238023</v>
      </c>
      <c r="J67" s="38">
        <f t="shared" si="8"/>
        <v>0.13231552162849872</v>
      </c>
      <c r="K67" s="38">
        <f t="shared" si="8"/>
        <v>0.13207107938232326</v>
      </c>
      <c r="L67" s="39">
        <f t="shared" si="8"/>
        <v>0.13026849828285983</v>
      </c>
      <c r="M67" s="38">
        <f t="shared" si="8"/>
        <v>0.12951334379905807</v>
      </c>
      <c r="N67" s="38">
        <f t="shared" si="8"/>
        <v>0.12938665823585205</v>
      </c>
      <c r="O67" s="38">
        <f t="shared" si="8"/>
        <v>0.12926848682639497</v>
      </c>
      <c r="P67" s="38">
        <f t="shared" si="8"/>
        <v>0.12856456264017943</v>
      </c>
      <c r="Q67" s="38">
        <f t="shared" si="8"/>
        <v>0.12969090468888708</v>
      </c>
      <c r="R67" s="38">
        <f t="shared" si="8"/>
        <v>0.12984165651644336</v>
      </c>
      <c r="S67" s="38">
        <f t="shared" si="8"/>
        <v>0.1296387117868236</v>
      </c>
      <c r="T67" s="38">
        <f t="shared" si="8"/>
        <v>0.12991931500082332</v>
      </c>
      <c r="U67" s="38">
        <f t="shared" si="8"/>
        <v>0.13015741507870754</v>
      </c>
      <c r="V67" s="38">
        <f t="shared" si="8"/>
        <v>0.1304819076204769</v>
      </c>
      <c r="W67" s="38">
        <f t="shared" si="8"/>
        <v>0.13062836021505375</v>
      </c>
      <c r="X67" s="38">
        <f t="shared" si="8"/>
        <v>0.13081739719072602</v>
      </c>
      <c r="Y67" s="38">
        <f t="shared" si="8"/>
        <v>0.1310762408323384</v>
      </c>
      <c r="Z67" s="38">
        <f t="shared" si="8"/>
        <v>0.13121938643980408</v>
      </c>
      <c r="AA67" s="39">
        <f t="shared" si="8"/>
        <v>0.13114186851211074</v>
      </c>
    </row>
    <row r="68" spans="1:27" ht="12.75" customHeight="1" x14ac:dyDescent="0.3">
      <c r="A68" s="13" t="s">
        <v>68</v>
      </c>
      <c r="B68" s="38">
        <f t="shared" ref="B68:Q72" si="9">B58/B$64</f>
        <v>0.12817492453802548</v>
      </c>
      <c r="C68" s="38">
        <f t="shared" si="9"/>
        <v>0.12858833974548683</v>
      </c>
      <c r="D68" s="38">
        <f t="shared" si="9"/>
        <v>0.1277228458850643</v>
      </c>
      <c r="E68" s="38">
        <f t="shared" si="9"/>
        <v>0.12833744671303568</v>
      </c>
      <c r="F68" s="38">
        <f t="shared" si="9"/>
        <v>0.12921432871763996</v>
      </c>
      <c r="G68" s="38">
        <f t="shared" si="9"/>
        <v>0.12787878787878787</v>
      </c>
      <c r="H68" s="38">
        <f t="shared" si="9"/>
        <v>0.12521911439676853</v>
      </c>
      <c r="I68" s="38">
        <f t="shared" si="9"/>
        <v>0.12449214258336527</v>
      </c>
      <c r="J68" s="38">
        <f t="shared" si="9"/>
        <v>0.12329400879019199</v>
      </c>
      <c r="K68" s="38">
        <f t="shared" si="9"/>
        <v>0.12229378443392566</v>
      </c>
      <c r="L68" s="39">
        <f t="shared" si="9"/>
        <v>0.12293162660006245</v>
      </c>
      <c r="M68" s="38">
        <f t="shared" si="9"/>
        <v>0.12331240188383046</v>
      </c>
      <c r="N68" s="38">
        <f t="shared" si="9"/>
        <v>0.12361681947518179</v>
      </c>
      <c r="O68" s="38">
        <f t="shared" si="9"/>
        <v>0.12313937753721245</v>
      </c>
      <c r="P68" s="38">
        <f t="shared" si="9"/>
        <v>0.12303748798462032</v>
      </c>
      <c r="Q68" s="38">
        <f t="shared" si="9"/>
        <v>0.12113630861108869</v>
      </c>
      <c r="R68" s="38">
        <f t="shared" si="8"/>
        <v>0.11952902963865206</v>
      </c>
      <c r="S68" s="38">
        <f t="shared" si="8"/>
        <v>0.1194212849435998</v>
      </c>
      <c r="T68" s="38">
        <f t="shared" si="8"/>
        <v>0.11831055491519842</v>
      </c>
      <c r="U68" s="38">
        <f t="shared" si="8"/>
        <v>0.11681855840927921</v>
      </c>
      <c r="V68" s="38">
        <f t="shared" si="8"/>
        <v>0.11630815407703853</v>
      </c>
      <c r="W68" s="38">
        <f t="shared" si="8"/>
        <v>0.11575940860215053</v>
      </c>
      <c r="X68" s="38">
        <f t="shared" si="8"/>
        <v>0.11567101032323575</v>
      </c>
      <c r="Y68" s="38">
        <f t="shared" si="8"/>
        <v>0.11504349309227357</v>
      </c>
      <c r="Z68" s="38">
        <f t="shared" si="8"/>
        <v>0.11489215433530979</v>
      </c>
      <c r="AA68" s="39">
        <f t="shared" si="8"/>
        <v>0.11332179930795848</v>
      </c>
    </row>
    <row r="69" spans="1:27" ht="12.75" customHeight="1" x14ac:dyDescent="0.3">
      <c r="A69" s="13" t="s">
        <v>69</v>
      </c>
      <c r="B69" s="38">
        <f t="shared" si="9"/>
        <v>0.16277700066259296</v>
      </c>
      <c r="C69" s="38">
        <f t="shared" si="8"/>
        <v>0.16225214560520865</v>
      </c>
      <c r="D69" s="38">
        <f t="shared" si="8"/>
        <v>0.16043416846331127</v>
      </c>
      <c r="E69" s="38">
        <f t="shared" si="8"/>
        <v>0.15832772417919377</v>
      </c>
      <c r="F69" s="38">
        <f t="shared" si="8"/>
        <v>0.15668272125225768</v>
      </c>
      <c r="G69" s="38">
        <f t="shared" si="8"/>
        <v>0.15765151515151515</v>
      </c>
      <c r="H69" s="38">
        <f t="shared" si="8"/>
        <v>0.15722886975078118</v>
      </c>
      <c r="I69" s="38">
        <f t="shared" si="8"/>
        <v>0.15638175546186278</v>
      </c>
      <c r="J69" s="38">
        <f t="shared" si="8"/>
        <v>0.15644999614465263</v>
      </c>
      <c r="K69" s="38">
        <f t="shared" si="8"/>
        <v>0.15503996275316209</v>
      </c>
      <c r="L69" s="39">
        <f t="shared" si="8"/>
        <v>0.15540118638776149</v>
      </c>
      <c r="M69" s="38">
        <f t="shared" si="8"/>
        <v>0.15541601255886969</v>
      </c>
      <c r="N69" s="38">
        <f t="shared" si="8"/>
        <v>0.15539045210243441</v>
      </c>
      <c r="O69" s="38">
        <f t="shared" si="8"/>
        <v>0.1559340921754358</v>
      </c>
      <c r="P69" s="38">
        <f t="shared" si="8"/>
        <v>0.15419737263697533</v>
      </c>
      <c r="Q69" s="38">
        <f t="shared" si="8"/>
        <v>0.15317569203454121</v>
      </c>
      <c r="R69" s="38">
        <f t="shared" si="8"/>
        <v>0.15330897279740155</v>
      </c>
      <c r="S69" s="38">
        <f t="shared" si="8"/>
        <v>0.15293444498937386</v>
      </c>
      <c r="T69" s="38">
        <f t="shared" si="8"/>
        <v>0.15379548822657665</v>
      </c>
      <c r="U69" s="38">
        <f t="shared" si="8"/>
        <v>0.15468102734051367</v>
      </c>
      <c r="V69" s="38">
        <f t="shared" si="8"/>
        <v>0.15399366349841587</v>
      </c>
      <c r="W69" s="38">
        <f t="shared" si="8"/>
        <v>0.15196572580645162</v>
      </c>
      <c r="X69" s="38">
        <f t="shared" si="8"/>
        <v>0.15197156879336604</v>
      </c>
      <c r="Y69" s="38">
        <f t="shared" si="8"/>
        <v>0.15137301722667576</v>
      </c>
      <c r="Z69" s="38">
        <f t="shared" si="8"/>
        <v>0.15072613216464725</v>
      </c>
      <c r="AA69" s="39">
        <f t="shared" si="8"/>
        <v>0.15138408304498269</v>
      </c>
    </row>
    <row r="70" spans="1:27" ht="12.75" customHeight="1" x14ac:dyDescent="0.3">
      <c r="A70" s="13" t="s">
        <v>70</v>
      </c>
      <c r="B70" s="38">
        <f t="shared" si="9"/>
        <v>0.22454538761687404</v>
      </c>
      <c r="C70" s="38">
        <f t="shared" si="8"/>
        <v>0.22218111867416396</v>
      </c>
      <c r="D70" s="38">
        <f t="shared" si="8"/>
        <v>0.22035536391346369</v>
      </c>
      <c r="E70" s="38">
        <f t="shared" si="8"/>
        <v>0.21808391294592774</v>
      </c>
      <c r="F70" s="38">
        <f t="shared" si="8"/>
        <v>0.21530704394942807</v>
      </c>
      <c r="G70" s="38">
        <f t="shared" si="8"/>
        <v>0.21136363636363636</v>
      </c>
      <c r="H70" s="38">
        <f t="shared" si="8"/>
        <v>0.21141681274293117</v>
      </c>
      <c r="I70" s="38">
        <f t="shared" si="8"/>
        <v>0.20712916826370256</v>
      </c>
      <c r="J70" s="38">
        <f t="shared" si="8"/>
        <v>0.20363944791425709</v>
      </c>
      <c r="K70" s="38">
        <f t="shared" si="8"/>
        <v>0.20307286412663925</v>
      </c>
      <c r="L70" s="39">
        <f t="shared" si="8"/>
        <v>0.19825163908835466</v>
      </c>
      <c r="M70" s="38">
        <f t="shared" si="8"/>
        <v>0.19395604395604396</v>
      </c>
      <c r="N70" s="38">
        <f t="shared" si="8"/>
        <v>0.19040467910211825</v>
      </c>
      <c r="O70" s="38">
        <f t="shared" si="8"/>
        <v>0.18920639974528378</v>
      </c>
      <c r="P70" s="38">
        <f t="shared" si="8"/>
        <v>0.18864146107016982</v>
      </c>
      <c r="Q70" s="38">
        <f t="shared" si="8"/>
        <v>0.18892744734081188</v>
      </c>
      <c r="R70" s="38">
        <f t="shared" si="8"/>
        <v>0.18887535525781568</v>
      </c>
      <c r="S70" s="38">
        <f t="shared" si="8"/>
        <v>0.18759195684158902</v>
      </c>
      <c r="T70" s="38">
        <f t="shared" si="8"/>
        <v>0.18623415116087602</v>
      </c>
      <c r="U70" s="38">
        <f t="shared" si="8"/>
        <v>0.1848384424192212</v>
      </c>
      <c r="V70" s="38">
        <f t="shared" si="8"/>
        <v>0.18567617141904286</v>
      </c>
      <c r="W70" s="38">
        <f t="shared" si="8"/>
        <v>0.18598790322580644</v>
      </c>
      <c r="X70" s="38">
        <f t="shared" si="8"/>
        <v>0.18573362667117957</v>
      </c>
      <c r="Y70" s="38">
        <f t="shared" si="8"/>
        <v>0.18642333276479617</v>
      </c>
      <c r="Z70" s="38">
        <f t="shared" si="8"/>
        <v>0.185700781988485</v>
      </c>
      <c r="AA70" s="39">
        <f t="shared" si="8"/>
        <v>0.18633217993079584</v>
      </c>
    </row>
    <row r="71" spans="1:27" ht="12.75" customHeight="1" x14ac:dyDescent="0.3">
      <c r="A71" s="13" t="s">
        <v>71</v>
      </c>
      <c r="B71" s="38">
        <f t="shared" si="9"/>
        <v>0.20415224913494809</v>
      </c>
      <c r="C71" s="38">
        <f t="shared" si="8"/>
        <v>0.20634803196211898</v>
      </c>
      <c r="D71" s="38">
        <f t="shared" si="8"/>
        <v>0.20905508884097837</v>
      </c>
      <c r="E71" s="38">
        <f t="shared" si="8"/>
        <v>0.21045546331613194</v>
      </c>
      <c r="F71" s="38">
        <f t="shared" si="8"/>
        <v>0.21071643588199879</v>
      </c>
      <c r="G71" s="38">
        <f t="shared" si="8"/>
        <v>0.21265151515151515</v>
      </c>
      <c r="H71" s="38">
        <f t="shared" si="8"/>
        <v>0.21134059903970734</v>
      </c>
      <c r="I71" s="38">
        <f t="shared" si="8"/>
        <v>0.21295515523188963</v>
      </c>
      <c r="J71" s="38">
        <f t="shared" si="8"/>
        <v>0.21374045801526717</v>
      </c>
      <c r="K71" s="38">
        <f t="shared" si="8"/>
        <v>0.21246217118025917</v>
      </c>
      <c r="L71" s="39">
        <f t="shared" si="8"/>
        <v>0.21596940368404621</v>
      </c>
      <c r="M71" s="38">
        <f t="shared" si="8"/>
        <v>0.21773940345368917</v>
      </c>
      <c r="N71" s="38">
        <f t="shared" si="8"/>
        <v>0.21838444514701233</v>
      </c>
      <c r="O71" s="38">
        <f t="shared" si="8"/>
        <v>0.21762317917694818</v>
      </c>
      <c r="P71" s="38">
        <f t="shared" si="8"/>
        <v>0.21739826978532523</v>
      </c>
      <c r="Q71" s="38">
        <f t="shared" si="8"/>
        <v>0.21701234767169719</v>
      </c>
      <c r="R71" s="38">
        <f t="shared" si="8"/>
        <v>0.21502233049127081</v>
      </c>
      <c r="S71" s="38">
        <f t="shared" si="8"/>
        <v>0.2140755272192251</v>
      </c>
      <c r="T71" s="38">
        <f t="shared" si="8"/>
        <v>0.21241561007739174</v>
      </c>
      <c r="U71" s="38">
        <f t="shared" si="8"/>
        <v>0.20969345484672741</v>
      </c>
      <c r="V71" s="38">
        <f t="shared" si="8"/>
        <v>0.20610305152576289</v>
      </c>
      <c r="W71" s="38">
        <f t="shared" si="8"/>
        <v>0.20665322580645162</v>
      </c>
      <c r="X71" s="38">
        <f t="shared" si="8"/>
        <v>0.20299543069893383</v>
      </c>
      <c r="Y71" s="38">
        <f t="shared" si="8"/>
        <v>0.20006822445846836</v>
      </c>
      <c r="Z71" s="38">
        <f t="shared" si="8"/>
        <v>0.19996562687978001</v>
      </c>
      <c r="AA71" s="39">
        <f t="shared" si="8"/>
        <v>0.19550173010380623</v>
      </c>
    </row>
    <row r="72" spans="1:27" ht="12.75" customHeight="1" x14ac:dyDescent="0.3">
      <c r="A72" s="13" t="s">
        <v>72</v>
      </c>
      <c r="B72" s="38">
        <f t="shared" si="9"/>
        <v>0.13907089744533607</v>
      </c>
      <c r="C72" s="38">
        <f t="shared" si="8"/>
        <v>0.14197987570287068</v>
      </c>
      <c r="D72" s="38">
        <f t="shared" si="8"/>
        <v>0.14363244368448441</v>
      </c>
      <c r="E72" s="38">
        <f t="shared" si="8"/>
        <v>0.1477077256749682</v>
      </c>
      <c r="F72" s="38">
        <f t="shared" si="8"/>
        <v>0.15344671884406982</v>
      </c>
      <c r="G72" s="38">
        <f t="shared" si="8"/>
        <v>0.15643939393939393</v>
      </c>
      <c r="H72" s="38">
        <f t="shared" si="8"/>
        <v>0.16149683713131621</v>
      </c>
      <c r="I72" s="38">
        <f t="shared" si="8"/>
        <v>0.16588731314679955</v>
      </c>
      <c r="J72" s="38">
        <f t="shared" si="8"/>
        <v>0.17056056750713239</v>
      </c>
      <c r="K72" s="38">
        <f t="shared" si="8"/>
        <v>0.17506013812369053</v>
      </c>
      <c r="L72" s="39">
        <f t="shared" si="8"/>
        <v>0.1771776459569154</v>
      </c>
      <c r="M72" s="38">
        <f t="shared" si="8"/>
        <v>0.18006279434850864</v>
      </c>
      <c r="N72" s="38">
        <f t="shared" si="8"/>
        <v>0.18281694593740119</v>
      </c>
      <c r="O72" s="38">
        <f t="shared" si="8"/>
        <v>0.18482846453872484</v>
      </c>
      <c r="P72" s="38">
        <f t="shared" si="8"/>
        <v>0.18816084588272988</v>
      </c>
      <c r="Q72" s="38">
        <f t="shared" si="8"/>
        <v>0.19005729965297394</v>
      </c>
      <c r="R72" s="38">
        <f t="shared" si="8"/>
        <v>0.19342265529841657</v>
      </c>
      <c r="S72" s="38">
        <f t="shared" si="8"/>
        <v>0.19633807421938859</v>
      </c>
      <c r="T72" s="38">
        <f t="shared" si="8"/>
        <v>0.19932488061913387</v>
      </c>
      <c r="U72" s="38">
        <f t="shared" si="8"/>
        <v>0.20381110190555096</v>
      </c>
      <c r="V72" s="38">
        <f t="shared" si="8"/>
        <v>0.20743705185926298</v>
      </c>
      <c r="W72" s="38">
        <f t="shared" si="8"/>
        <v>0.20900537634408603</v>
      </c>
      <c r="X72" s="38">
        <f t="shared" si="8"/>
        <v>0.2128109663225588</v>
      </c>
      <c r="Y72" s="38">
        <f t="shared" si="8"/>
        <v>0.21601569162544773</v>
      </c>
      <c r="Z72" s="38">
        <f t="shared" si="8"/>
        <v>0.21749591819197386</v>
      </c>
      <c r="AA72" s="39">
        <f t="shared" si="8"/>
        <v>0.22231833910034601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1</v>
      </c>
      <c r="E74" s="38">
        <f t="shared" si="10"/>
        <v>1</v>
      </c>
      <c r="F74" s="38">
        <f t="shared" si="10"/>
        <v>1</v>
      </c>
      <c r="G74" s="38">
        <f t="shared" si="10"/>
        <v>1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1</v>
      </c>
      <c r="P74" s="38">
        <f t="shared" si="10"/>
        <v>0.99999999999999989</v>
      </c>
      <c r="Q74" s="38">
        <f t="shared" si="10"/>
        <v>1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0.99999999999999989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2066</v>
      </c>
      <c r="C83" s="76">
        <v>2038</v>
      </c>
      <c r="D83" s="76">
        <v>1998</v>
      </c>
      <c r="E83" s="76">
        <v>1982</v>
      </c>
      <c r="F83" s="76">
        <v>1950</v>
      </c>
      <c r="G83" s="76">
        <v>1905</v>
      </c>
      <c r="H83" s="76">
        <v>1885</v>
      </c>
      <c r="I83" s="76">
        <v>1865</v>
      </c>
      <c r="J83" s="76">
        <v>1851</v>
      </c>
      <c r="K83" s="76">
        <v>1829</v>
      </c>
      <c r="L83" s="63">
        <v>1816</v>
      </c>
      <c r="M83" s="76">
        <v>1785</v>
      </c>
      <c r="N83" s="76">
        <v>1761</v>
      </c>
      <c r="O83" s="76">
        <v>1748</v>
      </c>
      <c r="P83" s="76">
        <v>1734</v>
      </c>
      <c r="Q83" s="76">
        <v>1715</v>
      </c>
      <c r="R83" s="76">
        <v>1718</v>
      </c>
      <c r="S83" s="76">
        <v>1708</v>
      </c>
      <c r="T83" s="76">
        <v>1695</v>
      </c>
      <c r="U83" s="76">
        <v>1689</v>
      </c>
      <c r="V83" s="76">
        <v>1682</v>
      </c>
      <c r="W83" s="76">
        <v>1671</v>
      </c>
      <c r="X83" s="76">
        <v>1662</v>
      </c>
      <c r="Y83" s="76">
        <v>1651</v>
      </c>
      <c r="Z83" s="76">
        <v>1640</v>
      </c>
      <c r="AA83" s="63">
        <v>1630</v>
      </c>
    </row>
    <row r="84" spans="1:27" ht="12.75" customHeight="1" x14ac:dyDescent="0.3">
      <c r="A84" s="32" t="s">
        <v>77</v>
      </c>
      <c r="B84" s="76">
        <v>7755.0295999999998</v>
      </c>
      <c r="C84" s="76">
        <v>7801.4930999999997</v>
      </c>
      <c r="D84" s="76">
        <v>7830.1616700000004</v>
      </c>
      <c r="E84" s="76">
        <v>7742</v>
      </c>
      <c r="F84" s="76">
        <v>7664</v>
      </c>
      <c r="G84" s="76">
        <v>7592</v>
      </c>
      <c r="H84" s="76">
        <v>7507</v>
      </c>
      <c r="I84" s="76">
        <v>7414</v>
      </c>
      <c r="J84" s="76">
        <v>7350.9999150000003</v>
      </c>
      <c r="K84" s="76">
        <v>7356.9671099999996</v>
      </c>
      <c r="L84" s="63">
        <v>7328</v>
      </c>
      <c r="M84" s="76">
        <v>7240</v>
      </c>
      <c r="N84" s="76">
        <v>7152</v>
      </c>
      <c r="O84" s="76">
        <v>7073</v>
      </c>
      <c r="P84" s="76">
        <v>6963</v>
      </c>
      <c r="Q84" s="76">
        <v>6866</v>
      </c>
      <c r="R84" s="76">
        <v>6776</v>
      </c>
      <c r="S84" s="76">
        <v>6666</v>
      </c>
      <c r="T84" s="76">
        <v>6574</v>
      </c>
      <c r="U84" s="76">
        <v>6491</v>
      </c>
      <c r="V84" s="76">
        <v>6431</v>
      </c>
      <c r="W84" s="76">
        <v>6361</v>
      </c>
      <c r="X84" s="76">
        <v>6298</v>
      </c>
      <c r="Y84" s="76">
        <v>6246</v>
      </c>
      <c r="Z84" s="76">
        <v>6187</v>
      </c>
      <c r="AA84" s="63">
        <v>6127</v>
      </c>
    </row>
    <row r="85" spans="1:27" ht="12.75" customHeight="1" x14ac:dyDescent="0.3">
      <c r="A85" s="13" t="s">
        <v>78</v>
      </c>
      <c r="B85" s="76">
        <v>3761.9704000000002</v>
      </c>
      <c r="C85" s="76">
        <v>3676.5068999999999</v>
      </c>
      <c r="D85" s="76">
        <v>3622.83833</v>
      </c>
      <c r="E85" s="76">
        <v>3647</v>
      </c>
      <c r="F85" s="76">
        <v>3674</v>
      </c>
      <c r="G85" s="76">
        <v>3703</v>
      </c>
      <c r="H85" s="76">
        <v>3729</v>
      </c>
      <c r="I85" s="76">
        <v>3766</v>
      </c>
      <c r="J85" s="76">
        <v>3767.0000850000001</v>
      </c>
      <c r="K85" s="76">
        <v>3701.03289</v>
      </c>
      <c r="L85" s="63">
        <v>3668</v>
      </c>
      <c r="M85" s="76">
        <v>3715</v>
      </c>
      <c r="N85" s="76">
        <v>3739</v>
      </c>
      <c r="O85" s="76">
        <v>3742</v>
      </c>
      <c r="P85" s="76">
        <v>3787</v>
      </c>
      <c r="Q85" s="76">
        <v>3810</v>
      </c>
      <c r="R85" s="76">
        <v>3821</v>
      </c>
      <c r="S85" s="76">
        <v>3860</v>
      </c>
      <c r="T85" s="76">
        <v>3877</v>
      </c>
      <c r="U85" s="76">
        <v>3890</v>
      </c>
      <c r="V85" s="76">
        <v>3881</v>
      </c>
      <c r="W85" s="76">
        <v>3872</v>
      </c>
      <c r="X85" s="76">
        <v>3858</v>
      </c>
      <c r="Y85" s="76">
        <v>3829</v>
      </c>
      <c r="Z85" s="76">
        <v>3810</v>
      </c>
      <c r="AA85" s="63">
        <v>3803</v>
      </c>
    </row>
    <row r="86" spans="1:27" ht="12.75" customHeight="1" x14ac:dyDescent="0.3">
      <c r="A86" s="13" t="s">
        <v>91</v>
      </c>
      <c r="B86" s="76">
        <v>7805</v>
      </c>
      <c r="C86" s="76">
        <v>7728</v>
      </c>
      <c r="D86" s="76">
        <v>7658</v>
      </c>
      <c r="E86" s="76">
        <v>7558</v>
      </c>
      <c r="F86" s="76">
        <v>7476</v>
      </c>
      <c r="G86" s="76">
        <v>7413</v>
      </c>
      <c r="H86" s="76">
        <v>7316</v>
      </c>
      <c r="I86" s="76">
        <v>7231</v>
      </c>
      <c r="J86" s="76">
        <v>7129</v>
      </c>
      <c r="K86" s="76">
        <v>7024</v>
      </c>
      <c r="L86" s="63">
        <v>6928</v>
      </c>
      <c r="M86" s="76">
        <v>6872</v>
      </c>
      <c r="N86" s="76">
        <v>6773</v>
      </c>
      <c r="O86" s="76">
        <v>6672</v>
      </c>
      <c r="P86" s="76">
        <v>6594</v>
      </c>
      <c r="Q86" s="76">
        <v>6492</v>
      </c>
      <c r="R86" s="76">
        <v>6384</v>
      </c>
      <c r="S86" s="76">
        <v>6298</v>
      </c>
      <c r="T86" s="76">
        <v>6241</v>
      </c>
      <c r="U86" s="76">
        <v>6170</v>
      </c>
      <c r="V86" s="76">
        <v>6110</v>
      </c>
      <c r="W86" s="76">
        <v>6060</v>
      </c>
      <c r="X86" s="76">
        <v>6000</v>
      </c>
      <c r="Y86" s="76">
        <v>5941</v>
      </c>
      <c r="Z86" s="76">
        <v>5880</v>
      </c>
      <c r="AA86" s="63">
        <v>5840</v>
      </c>
    </row>
    <row r="87" spans="1:27" ht="12.75" customHeight="1" x14ac:dyDescent="0.3">
      <c r="A87" s="13" t="s">
        <v>92</v>
      </c>
      <c r="B87" s="76">
        <v>3712</v>
      </c>
      <c r="C87" s="76">
        <v>3750</v>
      </c>
      <c r="D87" s="76">
        <v>3795</v>
      </c>
      <c r="E87" s="76">
        <v>3831</v>
      </c>
      <c r="F87" s="76">
        <v>3862</v>
      </c>
      <c r="G87" s="76">
        <v>3882</v>
      </c>
      <c r="H87" s="76">
        <v>3920</v>
      </c>
      <c r="I87" s="76">
        <v>3949</v>
      </c>
      <c r="J87" s="76">
        <v>3989</v>
      </c>
      <c r="K87" s="76">
        <v>4034</v>
      </c>
      <c r="L87" s="63">
        <v>4068</v>
      </c>
      <c r="M87" s="76">
        <v>4083</v>
      </c>
      <c r="N87" s="76">
        <v>4118</v>
      </c>
      <c r="O87" s="76">
        <v>4143</v>
      </c>
      <c r="P87" s="76">
        <v>4156</v>
      </c>
      <c r="Q87" s="76">
        <v>4184</v>
      </c>
      <c r="R87" s="76">
        <v>4213</v>
      </c>
      <c r="S87" s="76">
        <v>4228</v>
      </c>
      <c r="T87" s="76">
        <v>4210</v>
      </c>
      <c r="U87" s="76">
        <v>4211</v>
      </c>
      <c r="V87" s="76">
        <v>4202</v>
      </c>
      <c r="W87" s="76">
        <v>4173</v>
      </c>
      <c r="X87" s="76">
        <v>4156</v>
      </c>
      <c r="Y87" s="76">
        <v>4134</v>
      </c>
      <c r="Z87" s="76">
        <v>4117</v>
      </c>
      <c r="AA87" s="63">
        <v>4090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0.15210189207097108</v>
      </c>
      <c r="C90" s="38">
        <f t="shared" ref="C90:AA94" si="11">C83/SUM(C$83:C$85)</f>
        <v>0.15078425569695175</v>
      </c>
      <c r="D90" s="38">
        <f t="shared" si="11"/>
        <v>0.14853914207122146</v>
      </c>
      <c r="E90" s="38">
        <f t="shared" si="11"/>
        <v>0.14823124672799343</v>
      </c>
      <c r="F90" s="38">
        <f t="shared" si="11"/>
        <v>0.1467489464178206</v>
      </c>
      <c r="G90" s="38">
        <f t="shared" si="11"/>
        <v>0.14431818181818182</v>
      </c>
      <c r="H90" s="38">
        <f t="shared" si="11"/>
        <v>0.14366283057693774</v>
      </c>
      <c r="I90" s="38">
        <f t="shared" si="11"/>
        <v>0.14296665389037946</v>
      </c>
      <c r="J90" s="38">
        <f t="shared" si="11"/>
        <v>0.14272495951885264</v>
      </c>
      <c r="K90" s="38">
        <f t="shared" si="11"/>
        <v>0.14192597190967643</v>
      </c>
      <c r="L90" s="39">
        <f t="shared" si="11"/>
        <v>0.14174211676553231</v>
      </c>
      <c r="M90" s="38">
        <f t="shared" si="11"/>
        <v>0.14010989010989011</v>
      </c>
      <c r="N90" s="38">
        <f t="shared" si="11"/>
        <v>0.13918748024027822</v>
      </c>
      <c r="O90" s="38">
        <f t="shared" si="11"/>
        <v>0.13913874074663696</v>
      </c>
      <c r="P90" s="38">
        <f t="shared" si="11"/>
        <v>0.13889778917013779</v>
      </c>
      <c r="Q90" s="38">
        <f t="shared" si="11"/>
        <v>0.13840690823985149</v>
      </c>
      <c r="R90" s="38">
        <f t="shared" si="11"/>
        <v>0.13950466910272025</v>
      </c>
      <c r="S90" s="38">
        <f t="shared" si="11"/>
        <v>0.13961092038581005</v>
      </c>
      <c r="T90" s="38">
        <f t="shared" si="11"/>
        <v>0.13955211592293759</v>
      </c>
      <c r="U90" s="38">
        <f t="shared" si="11"/>
        <v>0.13993371996685999</v>
      </c>
      <c r="V90" s="38">
        <f t="shared" si="11"/>
        <v>0.14023678505919626</v>
      </c>
      <c r="W90" s="38">
        <f t="shared" si="11"/>
        <v>0.14037298387096775</v>
      </c>
      <c r="X90" s="38">
        <f t="shared" si="11"/>
        <v>0.14063293281435099</v>
      </c>
      <c r="Y90" s="38">
        <f t="shared" si="11"/>
        <v>0.14079822616407983</v>
      </c>
      <c r="Z90" s="38">
        <f t="shared" si="11"/>
        <v>0.14092979290195068</v>
      </c>
      <c r="AA90" s="39">
        <f t="shared" si="11"/>
        <v>0.14100346020761245</v>
      </c>
    </row>
    <row r="91" spans="1:27" ht="12.75" customHeight="1" x14ac:dyDescent="0.3">
      <c r="A91" s="13" t="s">
        <v>77</v>
      </c>
      <c r="B91" s="38">
        <f t="shared" ref="B91:Q94" si="12">B84/SUM(B$83:B$85)</f>
        <v>0.57093643524994475</v>
      </c>
      <c r="C91" s="38">
        <f t="shared" si="12"/>
        <v>0.57720428381177857</v>
      </c>
      <c r="D91" s="38">
        <f t="shared" si="12"/>
        <v>0.58212487324362494</v>
      </c>
      <c r="E91" s="38">
        <f t="shared" si="12"/>
        <v>0.57901428464587545</v>
      </c>
      <c r="F91" s="38">
        <f t="shared" si="12"/>
        <v>0.57676098735701387</v>
      </c>
      <c r="G91" s="38">
        <f t="shared" si="12"/>
        <v>0.57515151515151519</v>
      </c>
      <c r="H91" s="38">
        <f t="shared" si="12"/>
        <v>0.57213627010136425</v>
      </c>
      <c r="I91" s="38">
        <f t="shared" si="12"/>
        <v>0.56834036029129931</v>
      </c>
      <c r="J91" s="38">
        <f t="shared" si="12"/>
        <v>0.56681316331251452</v>
      </c>
      <c r="K91" s="38">
        <f t="shared" si="12"/>
        <v>0.57088283619151081</v>
      </c>
      <c r="L91" s="39">
        <f t="shared" si="12"/>
        <v>0.57196378395254444</v>
      </c>
      <c r="M91" s="38">
        <f t="shared" si="12"/>
        <v>0.56828885400313967</v>
      </c>
      <c r="N91" s="38">
        <f t="shared" si="12"/>
        <v>0.56528612077141949</v>
      </c>
      <c r="O91" s="38">
        <f t="shared" si="12"/>
        <v>0.56300246756348005</v>
      </c>
      <c r="P91" s="38">
        <f t="shared" si="12"/>
        <v>0.55775392502403076</v>
      </c>
      <c r="Q91" s="38">
        <f t="shared" si="12"/>
        <v>0.55411185537890406</v>
      </c>
      <c r="R91" s="38">
        <f t="shared" si="11"/>
        <v>0.5502233049127081</v>
      </c>
      <c r="S91" s="38">
        <f t="shared" si="11"/>
        <v>0.5448749386954389</v>
      </c>
      <c r="T91" s="38">
        <f t="shared" si="11"/>
        <v>0.54124814753828421</v>
      </c>
      <c r="U91" s="38">
        <f t="shared" si="11"/>
        <v>0.53777961888980941</v>
      </c>
      <c r="V91" s="38">
        <f t="shared" si="11"/>
        <v>0.53618475904618979</v>
      </c>
      <c r="W91" s="38">
        <f t="shared" si="11"/>
        <v>0.53435819892473113</v>
      </c>
      <c r="X91" s="38">
        <f t="shared" si="11"/>
        <v>0.53291589101370795</v>
      </c>
      <c r="Y91" s="38">
        <f t="shared" si="11"/>
        <v>0.53266245949172775</v>
      </c>
      <c r="Z91" s="38">
        <f t="shared" si="11"/>
        <v>0.53166623700266391</v>
      </c>
      <c r="AA91" s="39">
        <f t="shared" si="11"/>
        <v>0.53001730103806233</v>
      </c>
    </row>
    <row r="92" spans="1:27" ht="12.75" customHeight="1" x14ac:dyDescent="0.3">
      <c r="A92" s="13" t="s">
        <v>78</v>
      </c>
      <c r="B92" s="38">
        <f t="shared" si="12"/>
        <v>0.27696167267908417</v>
      </c>
      <c r="C92" s="38">
        <f t="shared" si="11"/>
        <v>0.27201146049126962</v>
      </c>
      <c r="D92" s="38">
        <f t="shared" si="11"/>
        <v>0.26933598468515346</v>
      </c>
      <c r="E92" s="38">
        <f t="shared" si="11"/>
        <v>0.27275446862613117</v>
      </c>
      <c r="F92" s="38">
        <f t="shared" si="11"/>
        <v>0.27649006622516559</v>
      </c>
      <c r="G92" s="38">
        <f t="shared" si="11"/>
        <v>0.28053030303030302</v>
      </c>
      <c r="H92" s="38">
        <f t="shared" si="11"/>
        <v>0.28420089932169806</v>
      </c>
      <c r="I92" s="38">
        <f t="shared" si="11"/>
        <v>0.2886929858183212</v>
      </c>
      <c r="J92" s="38">
        <f t="shared" si="11"/>
        <v>0.29046187716863292</v>
      </c>
      <c r="K92" s="38">
        <f t="shared" si="11"/>
        <v>0.28719119189881276</v>
      </c>
      <c r="L92" s="39">
        <f t="shared" si="11"/>
        <v>0.28629409928192318</v>
      </c>
      <c r="M92" s="38">
        <f t="shared" si="11"/>
        <v>0.29160125588697017</v>
      </c>
      <c r="N92" s="38">
        <f t="shared" si="11"/>
        <v>0.29552639898830224</v>
      </c>
      <c r="O92" s="38">
        <f t="shared" si="11"/>
        <v>0.297858791689883</v>
      </c>
      <c r="P92" s="38">
        <f t="shared" si="11"/>
        <v>0.30334828580583145</v>
      </c>
      <c r="Q92" s="38">
        <f t="shared" si="11"/>
        <v>0.30748123638124447</v>
      </c>
      <c r="R92" s="38">
        <f t="shared" si="11"/>
        <v>0.31027202598457165</v>
      </c>
      <c r="S92" s="38">
        <f t="shared" si="11"/>
        <v>0.31551414091875102</v>
      </c>
      <c r="T92" s="38">
        <f t="shared" si="11"/>
        <v>0.3191997365387782</v>
      </c>
      <c r="U92" s="38">
        <f t="shared" si="11"/>
        <v>0.32228666114333054</v>
      </c>
      <c r="V92" s="38">
        <f t="shared" si="11"/>
        <v>0.32357845589461398</v>
      </c>
      <c r="W92" s="38">
        <f t="shared" si="11"/>
        <v>0.32526881720430106</v>
      </c>
      <c r="X92" s="38">
        <f t="shared" si="11"/>
        <v>0.32645117617194108</v>
      </c>
      <c r="Y92" s="38">
        <f t="shared" si="11"/>
        <v>0.32653931434419237</v>
      </c>
      <c r="Z92" s="38">
        <f t="shared" si="11"/>
        <v>0.32740397009538541</v>
      </c>
      <c r="AA92" s="39">
        <f t="shared" si="11"/>
        <v>0.32897923875432528</v>
      </c>
    </row>
    <row r="93" spans="1:27" ht="12.75" customHeight="1" x14ac:dyDescent="0.3">
      <c r="A93" s="13" t="s">
        <v>91</v>
      </c>
      <c r="B93" s="38">
        <f t="shared" si="12"/>
        <v>0.57461532798350878</v>
      </c>
      <c r="C93" s="38">
        <f t="shared" si="11"/>
        <v>0.57176679490973659</v>
      </c>
      <c r="D93" s="38">
        <f t="shared" si="11"/>
        <v>0.56932570069139832</v>
      </c>
      <c r="E93" s="38">
        <f t="shared" si="11"/>
        <v>0.56525315982349866</v>
      </c>
      <c r="F93" s="38">
        <f t="shared" si="11"/>
        <v>0.56261288380493679</v>
      </c>
      <c r="G93" s="38">
        <f t="shared" si="11"/>
        <v>0.56159090909090914</v>
      </c>
      <c r="H93" s="38">
        <f t="shared" si="11"/>
        <v>0.55757945278561083</v>
      </c>
      <c r="I93" s="38">
        <f t="shared" si="11"/>
        <v>0.55431199693369104</v>
      </c>
      <c r="J93" s="38">
        <f t="shared" si="11"/>
        <v>0.54969542755802303</v>
      </c>
      <c r="K93" s="38">
        <f t="shared" si="11"/>
        <v>0.54504539458368895</v>
      </c>
      <c r="L93" s="39">
        <f t="shared" si="11"/>
        <v>0.54074305338744921</v>
      </c>
      <c r="M93" s="38">
        <f t="shared" si="11"/>
        <v>0.53940345368916798</v>
      </c>
      <c r="N93" s="38">
        <f t="shared" si="11"/>
        <v>0.53533038254821375</v>
      </c>
      <c r="O93" s="38">
        <f t="shared" si="11"/>
        <v>0.53108333996656854</v>
      </c>
      <c r="P93" s="38">
        <f t="shared" si="11"/>
        <v>0.52819609099647546</v>
      </c>
      <c r="Q93" s="38">
        <f t="shared" si="11"/>
        <v>0.52392865789686061</v>
      </c>
      <c r="R93" s="38">
        <f t="shared" si="11"/>
        <v>0.51839220462850177</v>
      </c>
      <c r="S93" s="38">
        <f t="shared" si="11"/>
        <v>0.51479483406898807</v>
      </c>
      <c r="T93" s="38">
        <f t="shared" si="11"/>
        <v>0.51383171414457429</v>
      </c>
      <c r="U93" s="38">
        <f t="shared" si="11"/>
        <v>0.51118475559237775</v>
      </c>
      <c r="V93" s="38">
        <f t="shared" si="11"/>
        <v>0.50942137735534432</v>
      </c>
      <c r="W93" s="38">
        <f t="shared" si="11"/>
        <v>0.50907258064516125</v>
      </c>
      <c r="X93" s="38">
        <f t="shared" si="11"/>
        <v>0.50770011846336094</v>
      </c>
      <c r="Y93" s="38">
        <f t="shared" si="11"/>
        <v>0.50665188470066513</v>
      </c>
      <c r="Z93" s="38">
        <f t="shared" si="11"/>
        <v>0.50528486723382315</v>
      </c>
      <c r="AA93" s="39">
        <f t="shared" si="11"/>
        <v>0.50519031141868509</v>
      </c>
    </row>
    <row r="94" spans="1:27" ht="12.75" customHeight="1" x14ac:dyDescent="0.3">
      <c r="A94" s="13" t="s">
        <v>92</v>
      </c>
      <c r="B94" s="38">
        <f t="shared" si="12"/>
        <v>0.27328277994552014</v>
      </c>
      <c r="C94" s="38">
        <f t="shared" si="11"/>
        <v>0.27744894939331161</v>
      </c>
      <c r="D94" s="38">
        <f t="shared" si="11"/>
        <v>0.28213515723738009</v>
      </c>
      <c r="E94" s="38">
        <f t="shared" si="11"/>
        <v>0.28651559344850797</v>
      </c>
      <c r="F94" s="38">
        <f t="shared" si="11"/>
        <v>0.29063816977724261</v>
      </c>
      <c r="G94" s="38">
        <f t="shared" si="11"/>
        <v>0.29409090909090907</v>
      </c>
      <c r="H94" s="38">
        <f t="shared" si="11"/>
        <v>0.29875771663745143</v>
      </c>
      <c r="I94" s="38">
        <f t="shared" si="11"/>
        <v>0.30272134917592947</v>
      </c>
      <c r="J94" s="38">
        <f t="shared" si="11"/>
        <v>0.30757961292312436</v>
      </c>
      <c r="K94" s="38">
        <f t="shared" si="11"/>
        <v>0.31302863350663457</v>
      </c>
      <c r="L94" s="39">
        <f t="shared" si="11"/>
        <v>0.3175148298470184</v>
      </c>
      <c r="M94" s="38">
        <f t="shared" si="11"/>
        <v>0.32048665620094191</v>
      </c>
      <c r="N94" s="38">
        <f t="shared" si="11"/>
        <v>0.32548213721150804</v>
      </c>
      <c r="O94" s="38">
        <f t="shared" si="11"/>
        <v>0.32977791928679456</v>
      </c>
      <c r="P94" s="38">
        <f t="shared" si="11"/>
        <v>0.33290611983338675</v>
      </c>
      <c r="Q94" s="38">
        <f t="shared" si="11"/>
        <v>0.33766443386328787</v>
      </c>
      <c r="R94" s="38">
        <f t="shared" si="11"/>
        <v>0.34210312626877792</v>
      </c>
      <c r="S94" s="38">
        <f t="shared" si="11"/>
        <v>0.34559424554520191</v>
      </c>
      <c r="T94" s="38">
        <f t="shared" si="11"/>
        <v>0.34661616993248806</v>
      </c>
      <c r="U94" s="38">
        <f t="shared" si="11"/>
        <v>0.3488815244407622</v>
      </c>
      <c r="V94" s="38">
        <f t="shared" si="11"/>
        <v>0.35034183758545939</v>
      </c>
      <c r="W94" s="38">
        <f t="shared" si="11"/>
        <v>0.35055443548387094</v>
      </c>
      <c r="X94" s="38">
        <f t="shared" si="11"/>
        <v>0.35166694872228804</v>
      </c>
      <c r="Y94" s="38">
        <f t="shared" si="11"/>
        <v>0.35254988913525498</v>
      </c>
      <c r="Z94" s="38">
        <f t="shared" si="11"/>
        <v>0.35378533986422617</v>
      </c>
      <c r="AA94" s="39">
        <f t="shared" si="11"/>
        <v>0.3538062283737024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266.40775168672474</v>
      </c>
      <c r="C97" s="76">
        <f t="shared" ref="C97:AA97" si="13">C83/(C84/1000)</f>
        <v>261.23204544012225</v>
      </c>
      <c r="D97" s="76">
        <f t="shared" si="13"/>
        <v>255.16714522702821</v>
      </c>
      <c r="E97" s="76">
        <f t="shared" si="13"/>
        <v>256.00619994833374</v>
      </c>
      <c r="F97" s="76">
        <f t="shared" si="13"/>
        <v>254.43632567849687</v>
      </c>
      <c r="G97" s="76">
        <f t="shared" si="13"/>
        <v>250.92202318229715</v>
      </c>
      <c r="H97" s="76">
        <f t="shared" si="13"/>
        <v>251.09897429066206</v>
      </c>
      <c r="I97" s="76">
        <f t="shared" si="13"/>
        <v>251.55111950364176</v>
      </c>
      <c r="J97" s="76">
        <f t="shared" si="13"/>
        <v>251.80247876523066</v>
      </c>
      <c r="K97" s="76">
        <f t="shared" si="13"/>
        <v>248.60788048296715</v>
      </c>
      <c r="L97" s="63">
        <f t="shared" si="13"/>
        <v>247.81659388646287</v>
      </c>
      <c r="M97" s="76">
        <f t="shared" si="13"/>
        <v>246.54696132596683</v>
      </c>
      <c r="N97" s="76">
        <f t="shared" si="13"/>
        <v>246.22483221476509</v>
      </c>
      <c r="O97" s="76">
        <f t="shared" si="13"/>
        <v>247.13699985861726</v>
      </c>
      <c r="P97" s="76">
        <f t="shared" si="13"/>
        <v>249.03059026281775</v>
      </c>
      <c r="Q97" s="76">
        <f t="shared" si="13"/>
        <v>249.78153218759104</v>
      </c>
      <c r="R97" s="76">
        <f t="shared" si="13"/>
        <v>253.54191263282172</v>
      </c>
      <c r="S97" s="76">
        <f t="shared" si="13"/>
        <v>256.22562256225621</v>
      </c>
      <c r="T97" s="76">
        <f t="shared" si="13"/>
        <v>257.83389108609674</v>
      </c>
      <c r="U97" s="76">
        <f t="shared" si="13"/>
        <v>260.20643968571869</v>
      </c>
      <c r="V97" s="76">
        <f t="shared" si="13"/>
        <v>261.54563831441453</v>
      </c>
      <c r="W97" s="76">
        <f t="shared" si="13"/>
        <v>262.69454488288005</v>
      </c>
      <c r="X97" s="76">
        <f t="shared" si="13"/>
        <v>263.89329946014607</v>
      </c>
      <c r="Y97" s="76">
        <f t="shared" si="13"/>
        <v>264.32917066922829</v>
      </c>
      <c r="Z97" s="76">
        <f t="shared" si="13"/>
        <v>265.07192500404074</v>
      </c>
      <c r="AA97" s="63">
        <f t="shared" si="13"/>
        <v>266.03558021870413</v>
      </c>
    </row>
    <row r="98" spans="1:27" ht="12.75" customHeight="1" x14ac:dyDescent="0.3">
      <c r="A98" s="13" t="s">
        <v>78</v>
      </c>
      <c r="B98" s="76">
        <f>B85/(B84/1000)</f>
        <v>485.10071450920066</v>
      </c>
      <c r="C98" s="76">
        <f t="shared" ref="C98:AA98" si="14">C85/(C84/1000)</f>
        <v>471.25682902930464</v>
      </c>
      <c r="D98" s="76">
        <f t="shared" si="14"/>
        <v>462.67733447705427</v>
      </c>
      <c r="E98" s="76">
        <f t="shared" si="14"/>
        <v>471.06690777576853</v>
      </c>
      <c r="F98" s="76">
        <f t="shared" si="14"/>
        <v>479.38413361169103</v>
      </c>
      <c r="G98" s="76">
        <f t="shared" si="14"/>
        <v>487.75026343519494</v>
      </c>
      <c r="H98" s="76">
        <f t="shared" si="14"/>
        <v>496.73637937924605</v>
      </c>
      <c r="I98" s="76">
        <f t="shared" si="14"/>
        <v>507.95791745346645</v>
      </c>
      <c r="J98" s="76">
        <f t="shared" si="14"/>
        <v>512.44730357203389</v>
      </c>
      <c r="K98" s="76">
        <f t="shared" si="14"/>
        <v>503.06503137269027</v>
      </c>
      <c r="L98" s="63">
        <f t="shared" si="14"/>
        <v>500.54585152838428</v>
      </c>
      <c r="M98" s="76">
        <f t="shared" si="14"/>
        <v>513.12154696132598</v>
      </c>
      <c r="N98" s="76">
        <f t="shared" si="14"/>
        <v>522.7908277404922</v>
      </c>
      <c r="O98" s="76">
        <f t="shared" si="14"/>
        <v>529.0541495829209</v>
      </c>
      <c r="P98" s="76">
        <f t="shared" si="14"/>
        <v>543.87476662358176</v>
      </c>
      <c r="Q98" s="76">
        <f t="shared" si="14"/>
        <v>554.90824351878825</v>
      </c>
      <c r="R98" s="76">
        <f t="shared" si="14"/>
        <v>563.90200708382531</v>
      </c>
      <c r="S98" s="76">
        <f t="shared" si="14"/>
        <v>579.05790579057907</v>
      </c>
      <c r="T98" s="76">
        <f t="shared" si="14"/>
        <v>589.74749011256472</v>
      </c>
      <c r="U98" s="76">
        <f t="shared" si="14"/>
        <v>599.29132645201048</v>
      </c>
      <c r="V98" s="76">
        <f t="shared" si="14"/>
        <v>603.48312859586383</v>
      </c>
      <c r="W98" s="76">
        <f t="shared" si="14"/>
        <v>608.7093224335797</v>
      </c>
      <c r="X98" s="76">
        <f t="shared" si="14"/>
        <v>612.57542076849791</v>
      </c>
      <c r="Y98" s="76">
        <f t="shared" si="14"/>
        <v>613.03234069804671</v>
      </c>
      <c r="Z98" s="76">
        <f t="shared" si="14"/>
        <v>615.80733796670438</v>
      </c>
      <c r="AA98" s="63">
        <f t="shared" si="14"/>
        <v>620.69528317284153</v>
      </c>
    </row>
    <row r="99" spans="1:27" ht="12.75" customHeight="1" x14ac:dyDescent="0.3">
      <c r="A99" s="13" t="s">
        <v>80</v>
      </c>
      <c r="B99" s="76">
        <f>SUM(B97:B98)</f>
        <v>751.50846619592539</v>
      </c>
      <c r="C99" s="76">
        <f t="shared" ref="C99:AA99" si="15">SUM(C97:C98)</f>
        <v>732.48887446942695</v>
      </c>
      <c r="D99" s="76">
        <f t="shared" si="15"/>
        <v>717.84447970408246</v>
      </c>
      <c r="E99" s="76">
        <f t="shared" si="15"/>
        <v>727.07310772410233</v>
      </c>
      <c r="F99" s="76">
        <f t="shared" si="15"/>
        <v>733.82045929018796</v>
      </c>
      <c r="G99" s="76">
        <f t="shared" si="15"/>
        <v>738.67228661749209</v>
      </c>
      <c r="H99" s="76">
        <f t="shared" si="15"/>
        <v>747.83535366990805</v>
      </c>
      <c r="I99" s="76">
        <f t="shared" si="15"/>
        <v>759.50903695710826</v>
      </c>
      <c r="J99" s="76">
        <f t="shared" si="15"/>
        <v>764.24978233726461</v>
      </c>
      <c r="K99" s="76">
        <f t="shared" si="15"/>
        <v>751.67291185565739</v>
      </c>
      <c r="L99" s="63">
        <f t="shared" si="15"/>
        <v>748.36244541484712</v>
      </c>
      <c r="M99" s="76">
        <f t="shared" si="15"/>
        <v>759.66850828729275</v>
      </c>
      <c r="N99" s="76">
        <f t="shared" si="15"/>
        <v>769.01565995525732</v>
      </c>
      <c r="O99" s="76">
        <f t="shared" si="15"/>
        <v>776.19114944153819</v>
      </c>
      <c r="P99" s="76">
        <f t="shared" si="15"/>
        <v>792.90535688639955</v>
      </c>
      <c r="Q99" s="76">
        <f t="shared" si="15"/>
        <v>804.68977570637935</v>
      </c>
      <c r="R99" s="76">
        <f t="shared" si="15"/>
        <v>817.44391971664709</v>
      </c>
      <c r="S99" s="76">
        <f t="shared" si="15"/>
        <v>835.28352835283522</v>
      </c>
      <c r="T99" s="76">
        <f t="shared" si="15"/>
        <v>847.58138119866146</v>
      </c>
      <c r="U99" s="76">
        <f t="shared" si="15"/>
        <v>859.49776613772917</v>
      </c>
      <c r="V99" s="76">
        <f t="shared" si="15"/>
        <v>865.02876691027836</v>
      </c>
      <c r="W99" s="76">
        <f t="shared" si="15"/>
        <v>871.40386731645981</v>
      </c>
      <c r="X99" s="76">
        <f t="shared" si="15"/>
        <v>876.46872022864397</v>
      </c>
      <c r="Y99" s="76">
        <f t="shared" si="15"/>
        <v>877.36151136727494</v>
      </c>
      <c r="Z99" s="76">
        <f t="shared" si="15"/>
        <v>880.87926297074512</v>
      </c>
      <c r="AA99" s="63">
        <f t="shared" si="15"/>
        <v>886.73086339154565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103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13247</v>
      </c>
      <c r="D10" s="76">
        <v>13153</v>
      </c>
      <c r="E10" s="76">
        <v>13084</v>
      </c>
      <c r="F10" s="76">
        <v>13004</v>
      </c>
      <c r="G10" s="76">
        <v>12915</v>
      </c>
      <c r="H10" s="76">
        <v>12825</v>
      </c>
      <c r="I10" s="76">
        <v>12734</v>
      </c>
      <c r="J10" s="76">
        <v>12644</v>
      </c>
      <c r="K10" s="76">
        <v>12555</v>
      </c>
      <c r="L10" s="63">
        <v>12460</v>
      </c>
      <c r="M10" s="76">
        <v>12369</v>
      </c>
      <c r="N10" s="76">
        <v>12271</v>
      </c>
      <c r="O10" s="76">
        <v>12184</v>
      </c>
      <c r="P10" s="76">
        <v>12087</v>
      </c>
      <c r="Q10" s="76">
        <v>11993</v>
      </c>
      <c r="R10" s="76">
        <v>11907</v>
      </c>
      <c r="S10" s="76">
        <v>11815</v>
      </c>
      <c r="T10" s="76">
        <v>11727</v>
      </c>
      <c r="U10" s="76">
        <v>11632</v>
      </c>
      <c r="V10" s="76">
        <v>11535</v>
      </c>
      <c r="W10" s="76">
        <v>11439</v>
      </c>
      <c r="X10" s="76">
        <v>11349</v>
      </c>
      <c r="Y10" s="76">
        <v>11247</v>
      </c>
      <c r="Z10" s="76">
        <v>11163</v>
      </c>
      <c r="AA10" s="63">
        <v>11072</v>
      </c>
    </row>
    <row r="11" spans="1:27" ht="12.75" customHeight="1" x14ac:dyDescent="0.3">
      <c r="A11" s="6" t="s">
        <v>55</v>
      </c>
      <c r="B11" s="25"/>
      <c r="C11" s="76">
        <v>107</v>
      </c>
      <c r="D11" s="76">
        <v>109</v>
      </c>
      <c r="E11" s="76">
        <v>110</v>
      </c>
      <c r="F11" s="76">
        <v>102</v>
      </c>
      <c r="G11" s="76">
        <v>104</v>
      </c>
      <c r="H11" s="76">
        <v>103</v>
      </c>
      <c r="I11" s="76">
        <v>102</v>
      </c>
      <c r="J11" s="76">
        <v>102</v>
      </c>
      <c r="K11" s="76">
        <v>100</v>
      </c>
      <c r="L11" s="63">
        <v>100</v>
      </c>
      <c r="M11" s="76">
        <v>100</v>
      </c>
      <c r="N11" s="76">
        <v>101</v>
      </c>
      <c r="O11" s="76">
        <v>98</v>
      </c>
      <c r="P11" s="76">
        <v>98</v>
      </c>
      <c r="Q11" s="76">
        <v>99</v>
      </c>
      <c r="R11" s="76">
        <v>99</v>
      </c>
      <c r="S11" s="76">
        <v>100</v>
      </c>
      <c r="T11" s="76">
        <v>97</v>
      </c>
      <c r="U11" s="76">
        <v>98</v>
      </c>
      <c r="V11" s="76">
        <v>97</v>
      </c>
      <c r="W11" s="76">
        <v>96</v>
      </c>
      <c r="X11" s="76">
        <v>95</v>
      </c>
      <c r="Y11" s="76">
        <v>97</v>
      </c>
      <c r="Z11" s="76">
        <v>93</v>
      </c>
      <c r="AA11" s="63">
        <v>92</v>
      </c>
    </row>
    <row r="12" spans="1:27" ht="12.75" customHeight="1" x14ac:dyDescent="0.3">
      <c r="A12" s="6" t="s">
        <v>56</v>
      </c>
      <c r="B12" s="25"/>
      <c r="C12" s="76">
        <v>185</v>
      </c>
      <c r="D12" s="76">
        <v>168</v>
      </c>
      <c r="E12" s="76">
        <v>181</v>
      </c>
      <c r="F12" s="76">
        <v>178</v>
      </c>
      <c r="G12" s="76">
        <v>184</v>
      </c>
      <c r="H12" s="76">
        <v>186</v>
      </c>
      <c r="I12" s="76">
        <v>186</v>
      </c>
      <c r="J12" s="76">
        <v>188</v>
      </c>
      <c r="K12" s="76">
        <v>190</v>
      </c>
      <c r="L12" s="63">
        <v>191</v>
      </c>
      <c r="M12" s="76">
        <v>197</v>
      </c>
      <c r="N12" s="76">
        <v>190</v>
      </c>
      <c r="O12" s="76">
        <v>194</v>
      </c>
      <c r="P12" s="76">
        <v>191</v>
      </c>
      <c r="Q12" s="76">
        <v>188</v>
      </c>
      <c r="R12" s="76">
        <v>193</v>
      </c>
      <c r="S12" s="76">
        <v>191</v>
      </c>
      <c r="T12" s="76">
        <v>193</v>
      </c>
      <c r="U12" s="76">
        <v>194</v>
      </c>
      <c r="V12" s="76">
        <v>196</v>
      </c>
      <c r="W12" s="76">
        <v>190</v>
      </c>
      <c r="X12" s="76">
        <v>200</v>
      </c>
      <c r="Y12" s="76">
        <v>184</v>
      </c>
      <c r="Z12" s="76">
        <v>187</v>
      </c>
      <c r="AA12" s="63">
        <v>186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-78</v>
      </c>
      <c r="D14" s="76">
        <f t="shared" ref="D14:AA14" si="0">D11-D12</f>
        <v>-59</v>
      </c>
      <c r="E14" s="76">
        <f t="shared" si="0"/>
        <v>-71</v>
      </c>
      <c r="F14" s="76">
        <f t="shared" si="0"/>
        <v>-76</v>
      </c>
      <c r="G14" s="76">
        <f t="shared" si="0"/>
        <v>-80</v>
      </c>
      <c r="H14" s="76">
        <f t="shared" si="0"/>
        <v>-83</v>
      </c>
      <c r="I14" s="76">
        <f t="shared" si="0"/>
        <v>-84</v>
      </c>
      <c r="J14" s="76">
        <f t="shared" si="0"/>
        <v>-86</v>
      </c>
      <c r="K14" s="76">
        <f t="shared" si="0"/>
        <v>-90</v>
      </c>
      <c r="L14" s="63">
        <f t="shared" si="0"/>
        <v>-91</v>
      </c>
      <c r="M14" s="76">
        <f t="shared" si="0"/>
        <v>-97</v>
      </c>
      <c r="N14" s="76">
        <f t="shared" si="0"/>
        <v>-89</v>
      </c>
      <c r="O14" s="76">
        <f t="shared" si="0"/>
        <v>-96</v>
      </c>
      <c r="P14" s="76">
        <f t="shared" si="0"/>
        <v>-93</v>
      </c>
      <c r="Q14" s="76">
        <f t="shared" si="0"/>
        <v>-89</v>
      </c>
      <c r="R14" s="76">
        <f t="shared" si="0"/>
        <v>-94</v>
      </c>
      <c r="S14" s="76">
        <f t="shared" si="0"/>
        <v>-91</v>
      </c>
      <c r="T14" s="76">
        <f t="shared" si="0"/>
        <v>-96</v>
      </c>
      <c r="U14" s="76">
        <f t="shared" si="0"/>
        <v>-96</v>
      </c>
      <c r="V14" s="76">
        <f t="shared" si="0"/>
        <v>-99</v>
      </c>
      <c r="W14" s="76">
        <f t="shared" si="0"/>
        <v>-94</v>
      </c>
      <c r="X14" s="76">
        <f t="shared" si="0"/>
        <v>-105</v>
      </c>
      <c r="Y14" s="76">
        <f t="shared" si="0"/>
        <v>-87</v>
      </c>
      <c r="Z14" s="76">
        <f t="shared" si="0"/>
        <v>-94</v>
      </c>
      <c r="AA14" s="63">
        <f t="shared" si="0"/>
        <v>-94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34</v>
      </c>
      <c r="D16" s="76">
        <v>28</v>
      </c>
      <c r="E16" s="76">
        <v>29</v>
      </c>
      <c r="F16" s="76">
        <v>28</v>
      </c>
      <c r="G16" s="76">
        <v>26</v>
      </c>
      <c r="H16" s="76">
        <v>25</v>
      </c>
      <c r="I16" s="76">
        <v>26</v>
      </c>
      <c r="J16" s="76">
        <v>26</v>
      </c>
      <c r="K16" s="76">
        <v>26</v>
      </c>
      <c r="L16" s="63">
        <v>26</v>
      </c>
      <c r="M16" s="76">
        <v>26</v>
      </c>
      <c r="N16" s="76">
        <v>26</v>
      </c>
      <c r="O16" s="76">
        <v>26</v>
      </c>
      <c r="P16" s="76">
        <v>26</v>
      </c>
      <c r="Q16" s="76">
        <v>26</v>
      </c>
      <c r="R16" s="76">
        <v>26</v>
      </c>
      <c r="S16" s="76">
        <v>26</v>
      </c>
      <c r="T16" s="76">
        <v>26</v>
      </c>
      <c r="U16" s="76">
        <v>26</v>
      </c>
      <c r="V16" s="76">
        <v>26</v>
      </c>
      <c r="W16" s="76">
        <v>26</v>
      </c>
      <c r="X16" s="76">
        <v>26</v>
      </c>
      <c r="Y16" s="76">
        <v>26</v>
      </c>
      <c r="Z16" s="76">
        <v>26</v>
      </c>
      <c r="AA16" s="63">
        <v>26</v>
      </c>
    </row>
    <row r="17" spans="1:27" ht="12.75" customHeight="1" x14ac:dyDescent="0.3">
      <c r="A17" s="81" t="s">
        <v>83</v>
      </c>
      <c r="B17" s="81"/>
      <c r="C17" s="76">
        <v>120</v>
      </c>
      <c r="D17" s="76">
        <v>120</v>
      </c>
      <c r="E17" s="76">
        <v>120</v>
      </c>
      <c r="F17" s="76">
        <v>120</v>
      </c>
      <c r="G17" s="76">
        <v>121</v>
      </c>
      <c r="H17" s="76">
        <v>121</v>
      </c>
      <c r="I17" s="76">
        <v>121</v>
      </c>
      <c r="J17" s="76">
        <v>121</v>
      </c>
      <c r="K17" s="76">
        <v>122</v>
      </c>
      <c r="L17" s="63">
        <v>122</v>
      </c>
      <c r="M17" s="76">
        <v>123</v>
      </c>
      <c r="N17" s="76">
        <v>122</v>
      </c>
      <c r="O17" s="76">
        <v>121</v>
      </c>
      <c r="P17" s="76">
        <v>121</v>
      </c>
      <c r="Q17" s="76">
        <v>120</v>
      </c>
      <c r="R17" s="76">
        <v>121</v>
      </c>
      <c r="S17" s="76">
        <v>121</v>
      </c>
      <c r="T17" s="76">
        <v>119</v>
      </c>
      <c r="U17" s="76">
        <v>120</v>
      </c>
      <c r="V17" s="76">
        <v>120</v>
      </c>
      <c r="W17" s="76">
        <v>120</v>
      </c>
      <c r="X17" s="76">
        <v>120</v>
      </c>
      <c r="Y17" s="76">
        <v>120</v>
      </c>
      <c r="Z17" s="76">
        <v>120</v>
      </c>
      <c r="AA17" s="63">
        <v>120</v>
      </c>
    </row>
    <row r="18" spans="1:27" ht="12.75" customHeight="1" x14ac:dyDescent="0.3">
      <c r="A18" s="6" t="s">
        <v>97</v>
      </c>
      <c r="B18" s="6"/>
      <c r="C18" s="76">
        <v>136</v>
      </c>
      <c r="D18" s="76">
        <v>131</v>
      </c>
      <c r="E18" s="76">
        <v>128</v>
      </c>
      <c r="F18" s="76">
        <v>130</v>
      </c>
      <c r="G18" s="76">
        <v>130</v>
      </c>
      <c r="H18" s="76">
        <v>129</v>
      </c>
      <c r="I18" s="76">
        <v>129</v>
      </c>
      <c r="J18" s="76">
        <v>129</v>
      </c>
      <c r="K18" s="76">
        <v>129</v>
      </c>
      <c r="L18" s="63">
        <v>129</v>
      </c>
      <c r="M18" s="76">
        <v>129</v>
      </c>
      <c r="N18" s="76">
        <v>129</v>
      </c>
      <c r="O18" s="76">
        <v>129</v>
      </c>
      <c r="P18" s="76">
        <v>129</v>
      </c>
      <c r="Q18" s="76">
        <v>129</v>
      </c>
      <c r="R18" s="76">
        <v>129</v>
      </c>
      <c r="S18" s="76">
        <v>129</v>
      </c>
      <c r="T18" s="76">
        <v>129</v>
      </c>
      <c r="U18" s="76">
        <v>129</v>
      </c>
      <c r="V18" s="76">
        <v>129</v>
      </c>
      <c r="W18" s="76">
        <v>129</v>
      </c>
      <c r="X18" s="76">
        <v>129</v>
      </c>
      <c r="Y18" s="76">
        <v>129</v>
      </c>
      <c r="Z18" s="76">
        <v>129</v>
      </c>
      <c r="AA18" s="63">
        <v>129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37</v>
      </c>
      <c r="D20" s="76">
        <v>37</v>
      </c>
      <c r="E20" s="76">
        <v>37</v>
      </c>
      <c r="F20" s="76">
        <v>37</v>
      </c>
      <c r="G20" s="76">
        <v>37</v>
      </c>
      <c r="H20" s="76">
        <v>38</v>
      </c>
      <c r="I20" s="76">
        <v>34</v>
      </c>
      <c r="J20" s="76">
        <v>34</v>
      </c>
      <c r="K20" s="76">
        <v>34</v>
      </c>
      <c r="L20" s="63">
        <v>34</v>
      </c>
      <c r="M20" s="76">
        <v>34</v>
      </c>
      <c r="N20" s="76">
        <v>34</v>
      </c>
      <c r="O20" s="76">
        <v>34</v>
      </c>
      <c r="P20" s="76">
        <v>34</v>
      </c>
      <c r="Q20" s="76">
        <v>34</v>
      </c>
      <c r="R20" s="76">
        <v>34</v>
      </c>
      <c r="S20" s="76">
        <v>34</v>
      </c>
      <c r="T20" s="76">
        <v>34</v>
      </c>
      <c r="U20" s="76">
        <v>34</v>
      </c>
      <c r="V20" s="76">
        <v>34</v>
      </c>
      <c r="W20" s="76">
        <v>34</v>
      </c>
      <c r="X20" s="76">
        <v>34</v>
      </c>
      <c r="Y20" s="76">
        <v>34</v>
      </c>
      <c r="Z20" s="76">
        <v>34</v>
      </c>
      <c r="AA20" s="63">
        <v>34</v>
      </c>
    </row>
    <row r="21" spans="1:27" ht="12.75" customHeight="1" x14ac:dyDescent="0.3">
      <c r="A21" s="81" t="s">
        <v>84</v>
      </c>
      <c r="B21" s="81"/>
      <c r="C21" s="76">
        <v>93</v>
      </c>
      <c r="D21" s="76">
        <v>89</v>
      </c>
      <c r="E21" s="76">
        <v>86</v>
      </c>
      <c r="F21" s="76">
        <v>89</v>
      </c>
      <c r="G21" s="76">
        <v>85</v>
      </c>
      <c r="H21" s="76">
        <v>88</v>
      </c>
      <c r="I21" s="76">
        <v>88</v>
      </c>
      <c r="J21" s="76">
        <v>84</v>
      </c>
      <c r="K21" s="76">
        <v>87</v>
      </c>
      <c r="L21" s="63">
        <v>85</v>
      </c>
      <c r="M21" s="76">
        <v>86</v>
      </c>
      <c r="N21" s="76">
        <v>85</v>
      </c>
      <c r="O21" s="76">
        <v>86</v>
      </c>
      <c r="P21" s="76">
        <v>85</v>
      </c>
      <c r="Q21" s="76">
        <v>82</v>
      </c>
      <c r="R21" s="76">
        <v>83</v>
      </c>
      <c r="S21" s="76">
        <v>82</v>
      </c>
      <c r="T21" s="76">
        <v>81</v>
      </c>
      <c r="U21" s="76">
        <v>83</v>
      </c>
      <c r="V21" s="76">
        <v>82</v>
      </c>
      <c r="W21" s="76">
        <v>82</v>
      </c>
      <c r="X21" s="76">
        <v>82</v>
      </c>
      <c r="Y21" s="76">
        <v>82</v>
      </c>
      <c r="Z21" s="76">
        <v>82</v>
      </c>
      <c r="AA21" s="63">
        <v>82</v>
      </c>
    </row>
    <row r="22" spans="1:27" ht="12.75" customHeight="1" x14ac:dyDescent="0.3">
      <c r="A22" s="6" t="s">
        <v>98</v>
      </c>
      <c r="B22" s="6"/>
      <c r="C22" s="76">
        <v>169</v>
      </c>
      <c r="D22" s="76">
        <v>158</v>
      </c>
      <c r="E22" s="76">
        <v>158</v>
      </c>
      <c r="F22" s="76">
        <v>157</v>
      </c>
      <c r="G22" s="76">
        <v>158</v>
      </c>
      <c r="H22" s="76">
        <v>151</v>
      </c>
      <c r="I22" s="76">
        <v>153</v>
      </c>
      <c r="J22" s="76">
        <v>152</v>
      </c>
      <c r="K22" s="76">
        <v>152</v>
      </c>
      <c r="L22" s="63">
        <v>151</v>
      </c>
      <c r="M22" s="76">
        <v>149</v>
      </c>
      <c r="N22" s="76">
        <v>148</v>
      </c>
      <c r="O22" s="76">
        <v>148</v>
      </c>
      <c r="P22" s="76">
        <v>148</v>
      </c>
      <c r="Q22" s="76">
        <v>147</v>
      </c>
      <c r="R22" s="76">
        <v>146</v>
      </c>
      <c r="S22" s="76">
        <v>147</v>
      </c>
      <c r="T22" s="76">
        <v>145</v>
      </c>
      <c r="U22" s="76">
        <v>146</v>
      </c>
      <c r="V22" s="76">
        <v>144</v>
      </c>
      <c r="W22" s="76">
        <v>143</v>
      </c>
      <c r="X22" s="76">
        <v>144</v>
      </c>
      <c r="Y22" s="76">
        <v>144</v>
      </c>
      <c r="Z22" s="76">
        <v>144</v>
      </c>
      <c r="AA22" s="63">
        <v>143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-3</v>
      </c>
      <c r="D24" s="76">
        <f t="shared" ref="D24:AA26" si="1">D16-D20</f>
        <v>-9</v>
      </c>
      <c r="E24" s="76">
        <f t="shared" si="1"/>
        <v>-8</v>
      </c>
      <c r="F24" s="76">
        <f t="shared" si="1"/>
        <v>-9</v>
      </c>
      <c r="G24" s="76">
        <f t="shared" si="1"/>
        <v>-11</v>
      </c>
      <c r="H24" s="76">
        <f t="shared" si="1"/>
        <v>-13</v>
      </c>
      <c r="I24" s="76">
        <f t="shared" si="1"/>
        <v>-8</v>
      </c>
      <c r="J24" s="76">
        <f t="shared" si="1"/>
        <v>-8</v>
      </c>
      <c r="K24" s="76">
        <f t="shared" si="1"/>
        <v>-8</v>
      </c>
      <c r="L24" s="63">
        <f t="shared" si="1"/>
        <v>-8</v>
      </c>
      <c r="M24" s="76">
        <f t="shared" si="1"/>
        <v>-8</v>
      </c>
      <c r="N24" s="76">
        <f t="shared" si="1"/>
        <v>-8</v>
      </c>
      <c r="O24" s="76">
        <f t="shared" si="1"/>
        <v>-8</v>
      </c>
      <c r="P24" s="76">
        <f t="shared" si="1"/>
        <v>-8</v>
      </c>
      <c r="Q24" s="76">
        <f t="shared" si="1"/>
        <v>-8</v>
      </c>
      <c r="R24" s="76">
        <f t="shared" si="1"/>
        <v>-8</v>
      </c>
      <c r="S24" s="76">
        <f t="shared" si="1"/>
        <v>-8</v>
      </c>
      <c r="T24" s="76">
        <f t="shared" si="1"/>
        <v>-8</v>
      </c>
      <c r="U24" s="76">
        <f t="shared" si="1"/>
        <v>-8</v>
      </c>
      <c r="V24" s="76">
        <f t="shared" si="1"/>
        <v>-8</v>
      </c>
      <c r="W24" s="76">
        <f t="shared" si="1"/>
        <v>-8</v>
      </c>
      <c r="X24" s="76">
        <f t="shared" si="1"/>
        <v>-8</v>
      </c>
      <c r="Y24" s="76">
        <f t="shared" si="1"/>
        <v>-8</v>
      </c>
      <c r="Z24" s="76">
        <f t="shared" si="1"/>
        <v>-8</v>
      </c>
      <c r="AA24" s="63">
        <f t="shared" si="1"/>
        <v>-8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27</v>
      </c>
      <c r="D25" s="76">
        <f t="shared" si="2"/>
        <v>31</v>
      </c>
      <c r="E25" s="76">
        <f t="shared" si="2"/>
        <v>34</v>
      </c>
      <c r="F25" s="76">
        <f t="shared" si="2"/>
        <v>31</v>
      </c>
      <c r="G25" s="76">
        <f t="shared" si="2"/>
        <v>36</v>
      </c>
      <c r="H25" s="76">
        <f t="shared" si="2"/>
        <v>33</v>
      </c>
      <c r="I25" s="76">
        <f t="shared" si="2"/>
        <v>33</v>
      </c>
      <c r="J25" s="76">
        <f t="shared" si="2"/>
        <v>37</v>
      </c>
      <c r="K25" s="76">
        <f t="shared" si="2"/>
        <v>35</v>
      </c>
      <c r="L25" s="63">
        <f t="shared" si="2"/>
        <v>37</v>
      </c>
      <c r="M25" s="76">
        <f t="shared" si="2"/>
        <v>37</v>
      </c>
      <c r="N25" s="76">
        <f t="shared" si="2"/>
        <v>37</v>
      </c>
      <c r="O25" s="76">
        <f t="shared" si="2"/>
        <v>35</v>
      </c>
      <c r="P25" s="76">
        <f t="shared" si="2"/>
        <v>36</v>
      </c>
      <c r="Q25" s="76">
        <f t="shared" si="2"/>
        <v>38</v>
      </c>
      <c r="R25" s="76">
        <f t="shared" si="2"/>
        <v>38</v>
      </c>
      <c r="S25" s="76">
        <f t="shared" si="1"/>
        <v>39</v>
      </c>
      <c r="T25" s="76">
        <f t="shared" si="1"/>
        <v>38</v>
      </c>
      <c r="U25" s="76">
        <f t="shared" si="1"/>
        <v>37</v>
      </c>
      <c r="V25" s="76">
        <f t="shared" si="1"/>
        <v>38</v>
      </c>
      <c r="W25" s="76">
        <f t="shared" si="1"/>
        <v>38</v>
      </c>
      <c r="X25" s="76">
        <f t="shared" si="1"/>
        <v>38</v>
      </c>
      <c r="Y25" s="76">
        <f t="shared" si="1"/>
        <v>38</v>
      </c>
      <c r="Z25" s="76">
        <f t="shared" si="1"/>
        <v>38</v>
      </c>
      <c r="AA25" s="63">
        <f t="shared" si="1"/>
        <v>38</v>
      </c>
    </row>
    <row r="26" spans="1:27" ht="12.75" customHeight="1" x14ac:dyDescent="0.3">
      <c r="A26" s="6" t="s">
        <v>82</v>
      </c>
      <c r="B26" s="6"/>
      <c r="C26" s="76">
        <f t="shared" si="2"/>
        <v>-33</v>
      </c>
      <c r="D26" s="76">
        <f t="shared" si="1"/>
        <v>-27</v>
      </c>
      <c r="E26" s="76">
        <f t="shared" si="1"/>
        <v>-30</v>
      </c>
      <c r="F26" s="76">
        <f t="shared" si="1"/>
        <v>-27</v>
      </c>
      <c r="G26" s="76">
        <f t="shared" si="1"/>
        <v>-28</v>
      </c>
      <c r="H26" s="76">
        <f t="shared" si="1"/>
        <v>-22</v>
      </c>
      <c r="I26" s="76">
        <f t="shared" si="1"/>
        <v>-24</v>
      </c>
      <c r="J26" s="76">
        <f t="shared" si="1"/>
        <v>-23</v>
      </c>
      <c r="K26" s="76">
        <f t="shared" si="1"/>
        <v>-23</v>
      </c>
      <c r="L26" s="63">
        <f t="shared" si="1"/>
        <v>-22</v>
      </c>
      <c r="M26" s="76">
        <f t="shared" si="1"/>
        <v>-20</v>
      </c>
      <c r="N26" s="76">
        <f t="shared" si="1"/>
        <v>-19</v>
      </c>
      <c r="O26" s="76">
        <f t="shared" si="1"/>
        <v>-19</v>
      </c>
      <c r="P26" s="76">
        <f t="shared" si="1"/>
        <v>-19</v>
      </c>
      <c r="Q26" s="76">
        <f t="shared" si="1"/>
        <v>-18</v>
      </c>
      <c r="R26" s="76">
        <f t="shared" si="1"/>
        <v>-17</v>
      </c>
      <c r="S26" s="76">
        <f t="shared" si="1"/>
        <v>-18</v>
      </c>
      <c r="T26" s="76">
        <f t="shared" si="1"/>
        <v>-16</v>
      </c>
      <c r="U26" s="76">
        <f t="shared" si="1"/>
        <v>-17</v>
      </c>
      <c r="V26" s="76">
        <f t="shared" si="1"/>
        <v>-15</v>
      </c>
      <c r="W26" s="76">
        <f t="shared" si="1"/>
        <v>-14</v>
      </c>
      <c r="X26" s="76">
        <f t="shared" si="1"/>
        <v>-15</v>
      </c>
      <c r="Y26" s="76">
        <f t="shared" si="1"/>
        <v>-15</v>
      </c>
      <c r="Z26" s="76">
        <f t="shared" si="1"/>
        <v>-15</v>
      </c>
      <c r="AA26" s="63">
        <f t="shared" si="1"/>
        <v>-14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-9</v>
      </c>
      <c r="D28" s="76">
        <f t="shared" ref="D28:AA28" si="3">SUM(D24:D26)</f>
        <v>-5</v>
      </c>
      <c r="E28" s="76">
        <f t="shared" si="3"/>
        <v>-4</v>
      </c>
      <c r="F28" s="76">
        <f t="shared" si="3"/>
        <v>-5</v>
      </c>
      <c r="G28" s="76">
        <f t="shared" si="3"/>
        <v>-3</v>
      </c>
      <c r="H28" s="76">
        <f t="shared" si="3"/>
        <v>-2</v>
      </c>
      <c r="I28" s="76">
        <f t="shared" si="3"/>
        <v>1</v>
      </c>
      <c r="J28" s="76">
        <f t="shared" si="3"/>
        <v>6</v>
      </c>
      <c r="K28" s="76">
        <f t="shared" si="3"/>
        <v>4</v>
      </c>
      <c r="L28" s="63">
        <f t="shared" si="3"/>
        <v>7</v>
      </c>
      <c r="M28" s="76">
        <f t="shared" si="3"/>
        <v>9</v>
      </c>
      <c r="N28" s="76">
        <f t="shared" si="3"/>
        <v>10</v>
      </c>
      <c r="O28" s="76">
        <f t="shared" si="3"/>
        <v>8</v>
      </c>
      <c r="P28" s="76">
        <f t="shared" si="3"/>
        <v>9</v>
      </c>
      <c r="Q28" s="76">
        <f t="shared" si="3"/>
        <v>12</v>
      </c>
      <c r="R28" s="76">
        <f t="shared" si="3"/>
        <v>13</v>
      </c>
      <c r="S28" s="76">
        <f t="shared" si="3"/>
        <v>13</v>
      </c>
      <c r="T28" s="76">
        <f t="shared" si="3"/>
        <v>14</v>
      </c>
      <c r="U28" s="76">
        <f t="shared" si="3"/>
        <v>12</v>
      </c>
      <c r="V28" s="76">
        <f t="shared" si="3"/>
        <v>15</v>
      </c>
      <c r="W28" s="76">
        <f t="shared" si="3"/>
        <v>16</v>
      </c>
      <c r="X28" s="76">
        <f t="shared" si="3"/>
        <v>15</v>
      </c>
      <c r="Y28" s="76">
        <f t="shared" si="3"/>
        <v>15</v>
      </c>
      <c r="Z28" s="76">
        <f t="shared" si="3"/>
        <v>15</v>
      </c>
      <c r="AA28" s="63">
        <f t="shared" si="3"/>
        <v>16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-7</v>
      </c>
      <c r="D30" s="76">
        <v>-5</v>
      </c>
      <c r="E30" s="76">
        <v>-5</v>
      </c>
      <c r="F30" s="76">
        <v>-8</v>
      </c>
      <c r="G30" s="76">
        <v>-7</v>
      </c>
      <c r="H30" s="76">
        <v>-6</v>
      </c>
      <c r="I30" s="76">
        <v>-7</v>
      </c>
      <c r="J30" s="76">
        <v>-9</v>
      </c>
      <c r="K30" s="76">
        <v>-9</v>
      </c>
      <c r="L30" s="63">
        <v>-7</v>
      </c>
      <c r="M30" s="76">
        <v>-10</v>
      </c>
      <c r="N30" s="76">
        <v>-8</v>
      </c>
      <c r="O30" s="76">
        <v>-9</v>
      </c>
      <c r="P30" s="76">
        <v>-10</v>
      </c>
      <c r="Q30" s="76">
        <v>-9</v>
      </c>
      <c r="R30" s="76">
        <v>-11</v>
      </c>
      <c r="S30" s="76">
        <v>-10</v>
      </c>
      <c r="T30" s="76">
        <v>-13</v>
      </c>
      <c r="U30" s="76">
        <v>-13</v>
      </c>
      <c r="V30" s="76">
        <v>-12</v>
      </c>
      <c r="W30" s="76">
        <v>-12</v>
      </c>
      <c r="X30" s="76">
        <v>-12</v>
      </c>
      <c r="Y30" s="76">
        <v>-12</v>
      </c>
      <c r="Z30" s="76">
        <v>-12</v>
      </c>
      <c r="AA30" s="63">
        <v>-12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-94</v>
      </c>
      <c r="D32" s="76">
        <f t="shared" ref="D32:AA32" si="4">D30+D28+D14</f>
        <v>-69</v>
      </c>
      <c r="E32" s="76">
        <f t="shared" si="4"/>
        <v>-80</v>
      </c>
      <c r="F32" s="76">
        <f t="shared" si="4"/>
        <v>-89</v>
      </c>
      <c r="G32" s="76">
        <f t="shared" si="4"/>
        <v>-90</v>
      </c>
      <c r="H32" s="76">
        <f t="shared" si="4"/>
        <v>-91</v>
      </c>
      <c r="I32" s="76">
        <f t="shared" si="4"/>
        <v>-90</v>
      </c>
      <c r="J32" s="76">
        <f t="shared" si="4"/>
        <v>-89</v>
      </c>
      <c r="K32" s="76">
        <f t="shared" si="4"/>
        <v>-95</v>
      </c>
      <c r="L32" s="63">
        <f t="shared" si="4"/>
        <v>-91</v>
      </c>
      <c r="M32" s="76">
        <f t="shared" si="4"/>
        <v>-98</v>
      </c>
      <c r="N32" s="76">
        <f t="shared" si="4"/>
        <v>-87</v>
      </c>
      <c r="O32" s="76">
        <f t="shared" si="4"/>
        <v>-97</v>
      </c>
      <c r="P32" s="76">
        <f t="shared" si="4"/>
        <v>-94</v>
      </c>
      <c r="Q32" s="76">
        <f t="shared" si="4"/>
        <v>-86</v>
      </c>
      <c r="R32" s="76">
        <f t="shared" si="4"/>
        <v>-92</v>
      </c>
      <c r="S32" s="76">
        <f t="shared" si="4"/>
        <v>-88</v>
      </c>
      <c r="T32" s="76">
        <f t="shared" si="4"/>
        <v>-95</v>
      </c>
      <c r="U32" s="76">
        <f t="shared" si="4"/>
        <v>-97</v>
      </c>
      <c r="V32" s="76">
        <f t="shared" si="4"/>
        <v>-96</v>
      </c>
      <c r="W32" s="76">
        <f t="shared" si="4"/>
        <v>-90</v>
      </c>
      <c r="X32" s="76">
        <f t="shared" si="4"/>
        <v>-102</v>
      </c>
      <c r="Y32" s="76">
        <f t="shared" si="4"/>
        <v>-84</v>
      </c>
      <c r="Z32" s="76">
        <f t="shared" si="4"/>
        <v>-91</v>
      </c>
      <c r="AA32" s="63">
        <f t="shared" si="4"/>
        <v>-90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13153</v>
      </c>
      <c r="D34" s="76">
        <v>13084</v>
      </c>
      <c r="E34" s="76">
        <v>13004</v>
      </c>
      <c r="F34" s="76">
        <v>12915</v>
      </c>
      <c r="G34" s="76">
        <v>12825</v>
      </c>
      <c r="H34" s="76">
        <v>12734</v>
      </c>
      <c r="I34" s="76">
        <v>12644</v>
      </c>
      <c r="J34" s="76">
        <v>12555</v>
      </c>
      <c r="K34" s="76">
        <v>12460</v>
      </c>
      <c r="L34" s="63">
        <v>12369</v>
      </c>
      <c r="M34" s="76">
        <v>12271</v>
      </c>
      <c r="N34" s="76">
        <v>12184</v>
      </c>
      <c r="O34" s="76">
        <v>12087</v>
      </c>
      <c r="P34" s="76">
        <v>11993</v>
      </c>
      <c r="Q34" s="76">
        <v>11907</v>
      </c>
      <c r="R34" s="76">
        <v>11815</v>
      </c>
      <c r="S34" s="76">
        <v>11727</v>
      </c>
      <c r="T34" s="76">
        <v>11632</v>
      </c>
      <c r="U34" s="76">
        <v>11535</v>
      </c>
      <c r="V34" s="76">
        <v>11439</v>
      </c>
      <c r="W34" s="76">
        <v>11349</v>
      </c>
      <c r="X34" s="76">
        <v>11247</v>
      </c>
      <c r="Y34" s="76">
        <v>11163</v>
      </c>
      <c r="Z34" s="76">
        <v>11072</v>
      </c>
      <c r="AA34" s="63">
        <v>10982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-7.0959462519815811E-3</v>
      </c>
      <c r="D36" s="38">
        <f t="shared" si="5"/>
        <v>-5.2459514939557517E-3</v>
      </c>
      <c r="E36" s="38">
        <f t="shared" si="5"/>
        <v>-6.1143381228981964E-3</v>
      </c>
      <c r="F36" s="38">
        <f t="shared" si="5"/>
        <v>-6.8440479852353124E-3</v>
      </c>
      <c r="G36" s="38">
        <f t="shared" si="5"/>
        <v>-6.9686411149825784E-3</v>
      </c>
      <c r="H36" s="38">
        <f t="shared" si="5"/>
        <v>-7.0955165692007799E-3</v>
      </c>
      <c r="I36" s="38">
        <f t="shared" si="5"/>
        <v>-7.0676927909533536E-3</v>
      </c>
      <c r="J36" s="38">
        <f t="shared" si="5"/>
        <v>-7.0389117367921543E-3</v>
      </c>
      <c r="K36" s="38">
        <f t="shared" si="5"/>
        <v>-7.5667064914376738E-3</v>
      </c>
      <c r="L36" s="39">
        <f t="shared" si="5"/>
        <v>-7.3033707865168543E-3</v>
      </c>
      <c r="M36" s="38">
        <f t="shared" si="5"/>
        <v>-7.9230333899264292E-3</v>
      </c>
      <c r="N36" s="38">
        <f t="shared" si="5"/>
        <v>-7.0898867247983048E-3</v>
      </c>
      <c r="O36" s="38">
        <f t="shared" si="5"/>
        <v>-7.9612606697307946E-3</v>
      </c>
      <c r="P36" s="38">
        <f t="shared" si="5"/>
        <v>-7.7769504426243074E-3</v>
      </c>
      <c r="Q36" s="38">
        <f t="shared" si="5"/>
        <v>-7.1708496623030102E-3</v>
      </c>
      <c r="R36" s="38">
        <f t="shared" si="5"/>
        <v>-7.7265474090870917E-3</v>
      </c>
      <c r="S36" s="38">
        <f t="shared" si="5"/>
        <v>-7.4481591197630131E-3</v>
      </c>
      <c r="T36" s="38">
        <f t="shared" si="5"/>
        <v>-8.100963588300503E-3</v>
      </c>
      <c r="U36" s="38">
        <f t="shared" si="5"/>
        <v>-8.3390646492434665E-3</v>
      </c>
      <c r="V36" s="38">
        <f t="shared" si="5"/>
        <v>-8.3224967490247072E-3</v>
      </c>
      <c r="W36" s="38">
        <f t="shared" si="5"/>
        <v>-7.8678206136900079E-3</v>
      </c>
      <c r="X36" s="38">
        <f t="shared" si="5"/>
        <v>-8.9875759978852755E-3</v>
      </c>
      <c r="Y36" s="38">
        <f t="shared" si="5"/>
        <v>-7.4686583088823689E-3</v>
      </c>
      <c r="Z36" s="38">
        <f t="shared" si="5"/>
        <v>-8.1519304846367456E-3</v>
      </c>
      <c r="AA36" s="39">
        <f t="shared" si="5"/>
        <v>-8.1286127167630052E-3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-7.0959462519815811E-3</v>
      </c>
      <c r="D37" s="75">
        <f t="shared" si="6"/>
        <v>-1.230467275609572E-2</v>
      </c>
      <c r="E37" s="75">
        <f t="shared" si="6"/>
        <v>-1.8343775949271533E-2</v>
      </c>
      <c r="F37" s="75">
        <f t="shared" si="6"/>
        <v>-2.5062278251679625E-2</v>
      </c>
      <c r="G37" s="75">
        <f t="shared" si="6"/>
        <v>-3.1856269344002416E-2</v>
      </c>
      <c r="H37" s="75">
        <f t="shared" si="6"/>
        <v>-3.8725749226239906E-2</v>
      </c>
      <c r="I37" s="75">
        <f t="shared" si="6"/>
        <v>-4.5519740318562693E-2</v>
      </c>
      <c r="J37" s="75">
        <f t="shared" si="6"/>
        <v>-5.2238242620970786E-2</v>
      </c>
      <c r="K37" s="75">
        <f t="shared" si="6"/>
        <v>-5.9409677662867061E-2</v>
      </c>
      <c r="L37" s="77">
        <f t="shared" si="6"/>
        <v>-6.627915754510455E-2</v>
      </c>
      <c r="M37" s="75">
        <f t="shared" si="6"/>
        <v>-7.3677058956744923E-2</v>
      </c>
      <c r="N37" s="75">
        <f t="shared" si="6"/>
        <v>-8.0244583679323619E-2</v>
      </c>
      <c r="O37" s="75">
        <f t="shared" si="6"/>
        <v>-8.7566996301049291E-2</v>
      </c>
      <c r="P37" s="75">
        <f t="shared" si="6"/>
        <v>-9.4662942553030871E-2</v>
      </c>
      <c r="Q37" s="75">
        <f t="shared" si="6"/>
        <v>-0.10115497848569488</v>
      </c>
      <c r="R37" s="75">
        <f t="shared" si="6"/>
        <v>-0.10809994715784706</v>
      </c>
      <c r="S37" s="75">
        <f t="shared" si="6"/>
        <v>-0.11474296067034045</v>
      </c>
      <c r="T37" s="75">
        <f t="shared" si="6"/>
        <v>-0.12191439571223674</v>
      </c>
      <c r="U37" s="75">
        <f t="shared" si="6"/>
        <v>-0.12923680833396239</v>
      </c>
      <c r="V37" s="75">
        <f t="shared" si="6"/>
        <v>-0.13648373216577339</v>
      </c>
      <c r="W37" s="75">
        <f t="shared" si="6"/>
        <v>-0.14327772325809618</v>
      </c>
      <c r="X37" s="75">
        <f t="shared" si="6"/>
        <v>-0.15097757982939533</v>
      </c>
      <c r="Y37" s="75">
        <f t="shared" si="6"/>
        <v>-0.15731863818222994</v>
      </c>
      <c r="Z37" s="75">
        <f t="shared" si="6"/>
        <v>-0.16418811806446743</v>
      </c>
      <c r="AA37" s="77">
        <f t="shared" si="6"/>
        <v>-0.17098210915679021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94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0" hidden="1" customHeight="1" x14ac:dyDescent="0.3">
      <c r="A44" s="81" t="s">
        <v>65</v>
      </c>
      <c r="B44" s="81"/>
      <c r="C44" s="13"/>
      <c r="D44" s="13"/>
      <c r="E44" s="13"/>
      <c r="F44" s="13"/>
      <c r="G44" s="13"/>
      <c r="H44" s="13"/>
      <c r="I44" s="13"/>
      <c r="J44" s="13"/>
      <c r="K44" s="13"/>
      <c r="L44" s="6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62"/>
    </row>
    <row r="45" spans="1:27" ht="0" hidden="1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78.759089281937904</v>
      </c>
      <c r="D47" s="11">
        <v>80.272516372227997</v>
      </c>
      <c r="E47" s="11">
        <v>79.229276228233502</v>
      </c>
      <c r="F47" s="11">
        <v>79.824097062192095</v>
      </c>
      <c r="G47" s="11">
        <v>79.629285447650702</v>
      </c>
      <c r="H47" s="11">
        <v>79.683227825242994</v>
      </c>
      <c r="I47" s="11">
        <v>79.587535076038293</v>
      </c>
      <c r="J47" s="11">
        <v>79.672788791684297</v>
      </c>
      <c r="K47" s="11">
        <v>80.130742562023798</v>
      </c>
      <c r="L47" s="64">
        <v>80.343680350438603</v>
      </c>
      <c r="M47" s="11">
        <v>80.296525936777797</v>
      </c>
      <c r="N47" s="11">
        <v>80.218442308304205</v>
      </c>
      <c r="O47" s="11">
        <v>80.446006622563701</v>
      </c>
      <c r="P47" s="11">
        <v>80.678373744143698</v>
      </c>
      <c r="Q47" s="11">
        <v>81.117949948553104</v>
      </c>
      <c r="R47" s="11">
        <v>80.983943211090804</v>
      </c>
      <c r="S47" s="11">
        <v>81.3407159059267</v>
      </c>
      <c r="T47" s="11">
        <v>81.067313890304604</v>
      </c>
      <c r="U47" s="11">
        <v>81.151348877392394</v>
      </c>
      <c r="V47" s="11">
        <v>81.121445608949102</v>
      </c>
      <c r="W47" s="11">
        <v>81.463357182081793</v>
      </c>
      <c r="X47" s="11">
        <v>81.264323383730002</v>
      </c>
      <c r="Y47" s="11">
        <v>81.824652949192995</v>
      </c>
      <c r="Z47" s="11">
        <v>82.058894235282807</v>
      </c>
      <c r="AA47" s="64">
        <v>82.612035651578395</v>
      </c>
    </row>
    <row r="48" spans="1:27" ht="0" hidden="1" customHeight="1" x14ac:dyDescent="0.3">
      <c r="A48" s="6"/>
      <c r="B48" s="25"/>
      <c r="C48" s="11"/>
      <c r="D48" s="11"/>
      <c r="E48" s="11"/>
      <c r="F48" s="11"/>
      <c r="G48" s="11"/>
      <c r="H48" s="11"/>
      <c r="I48" s="11"/>
      <c r="J48" s="11"/>
      <c r="K48" s="11"/>
      <c r="L48" s="6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64"/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2122</v>
      </c>
      <c r="C57" s="76">
        <v>2098</v>
      </c>
      <c r="D57" s="76">
        <v>2078</v>
      </c>
      <c r="E57" s="76">
        <v>2052</v>
      </c>
      <c r="F57" s="76">
        <v>2013</v>
      </c>
      <c r="G57" s="76">
        <v>1964</v>
      </c>
      <c r="H57" s="76">
        <v>1927</v>
      </c>
      <c r="I57" s="76">
        <v>1898</v>
      </c>
      <c r="J57" s="76">
        <v>1878</v>
      </c>
      <c r="K57" s="76">
        <v>1833</v>
      </c>
      <c r="L57" s="63">
        <v>1827</v>
      </c>
      <c r="M57" s="76">
        <v>1804</v>
      </c>
      <c r="N57" s="76">
        <v>1803</v>
      </c>
      <c r="O57" s="76">
        <v>1781</v>
      </c>
      <c r="P57" s="76">
        <v>1750</v>
      </c>
      <c r="Q57" s="76">
        <v>1728</v>
      </c>
      <c r="R57" s="76">
        <v>1720</v>
      </c>
      <c r="S57" s="76">
        <v>1710</v>
      </c>
      <c r="T57" s="76">
        <v>1697</v>
      </c>
      <c r="U57" s="76">
        <v>1693</v>
      </c>
      <c r="V57" s="76">
        <v>1686</v>
      </c>
      <c r="W57" s="76">
        <v>1679</v>
      </c>
      <c r="X57" s="76">
        <v>1672</v>
      </c>
      <c r="Y57" s="76">
        <v>1667</v>
      </c>
      <c r="Z57" s="76">
        <v>1660</v>
      </c>
      <c r="AA57" s="63">
        <v>1652</v>
      </c>
    </row>
    <row r="58" spans="1:27" ht="12.75" customHeight="1" x14ac:dyDescent="0.3">
      <c r="A58" s="13" t="s">
        <v>68</v>
      </c>
      <c r="B58" s="76">
        <v>1837</v>
      </c>
      <c r="C58" s="76">
        <v>1788</v>
      </c>
      <c r="D58" s="76">
        <v>1765</v>
      </c>
      <c r="E58" s="76">
        <v>1769</v>
      </c>
      <c r="F58" s="76">
        <v>1739</v>
      </c>
      <c r="G58" s="76">
        <v>1758</v>
      </c>
      <c r="H58" s="76">
        <v>1731</v>
      </c>
      <c r="I58" s="76">
        <v>1722</v>
      </c>
      <c r="J58" s="76">
        <v>1697</v>
      </c>
      <c r="K58" s="76">
        <v>1695</v>
      </c>
      <c r="L58" s="63">
        <v>1682</v>
      </c>
      <c r="M58" s="76">
        <v>1666</v>
      </c>
      <c r="N58" s="76">
        <v>1650</v>
      </c>
      <c r="O58" s="76">
        <v>1656</v>
      </c>
      <c r="P58" s="76">
        <v>1673</v>
      </c>
      <c r="Q58" s="76">
        <v>1670</v>
      </c>
      <c r="R58" s="76">
        <v>1649</v>
      </c>
      <c r="S58" s="76">
        <v>1634</v>
      </c>
      <c r="T58" s="76">
        <v>1612</v>
      </c>
      <c r="U58" s="76">
        <v>1578</v>
      </c>
      <c r="V58" s="76">
        <v>1540</v>
      </c>
      <c r="W58" s="76">
        <v>1511</v>
      </c>
      <c r="X58" s="76">
        <v>1488</v>
      </c>
      <c r="Y58" s="76">
        <v>1471</v>
      </c>
      <c r="Z58" s="76">
        <v>1434</v>
      </c>
      <c r="AA58" s="63">
        <v>1427</v>
      </c>
    </row>
    <row r="59" spans="1:27" ht="12.75" customHeight="1" x14ac:dyDescent="0.3">
      <c r="A59" s="13" t="s">
        <v>69</v>
      </c>
      <c r="B59" s="76">
        <v>2068</v>
      </c>
      <c r="C59" s="76">
        <v>2063</v>
      </c>
      <c r="D59" s="76">
        <v>2035</v>
      </c>
      <c r="E59" s="76">
        <v>1996</v>
      </c>
      <c r="F59" s="76">
        <v>1997</v>
      </c>
      <c r="G59" s="76">
        <v>1972</v>
      </c>
      <c r="H59" s="76">
        <v>1971</v>
      </c>
      <c r="I59" s="76">
        <v>1950</v>
      </c>
      <c r="J59" s="76">
        <v>1943</v>
      </c>
      <c r="K59" s="76">
        <v>1929</v>
      </c>
      <c r="L59" s="63">
        <v>1915</v>
      </c>
      <c r="M59" s="76">
        <v>1904</v>
      </c>
      <c r="N59" s="76">
        <v>1888</v>
      </c>
      <c r="O59" s="76">
        <v>1863</v>
      </c>
      <c r="P59" s="76">
        <v>1808</v>
      </c>
      <c r="Q59" s="76">
        <v>1787</v>
      </c>
      <c r="R59" s="76">
        <v>1759</v>
      </c>
      <c r="S59" s="76">
        <v>1743</v>
      </c>
      <c r="T59" s="76">
        <v>1752</v>
      </c>
      <c r="U59" s="76">
        <v>1731</v>
      </c>
      <c r="V59" s="76">
        <v>1750</v>
      </c>
      <c r="W59" s="76">
        <v>1729</v>
      </c>
      <c r="X59" s="76">
        <v>1723</v>
      </c>
      <c r="Y59" s="76">
        <v>1704</v>
      </c>
      <c r="Z59" s="76">
        <v>1702</v>
      </c>
      <c r="AA59" s="63">
        <v>1699</v>
      </c>
    </row>
    <row r="60" spans="1:27" ht="12.75" customHeight="1" x14ac:dyDescent="0.3">
      <c r="A60" s="13" t="s">
        <v>70</v>
      </c>
      <c r="B60" s="76">
        <v>3122</v>
      </c>
      <c r="C60" s="76">
        <v>3038</v>
      </c>
      <c r="D60" s="76">
        <v>2979</v>
      </c>
      <c r="E60" s="76">
        <v>2915</v>
      </c>
      <c r="F60" s="76">
        <v>2812</v>
      </c>
      <c r="G60" s="76">
        <v>2740</v>
      </c>
      <c r="H60" s="76">
        <v>2661</v>
      </c>
      <c r="I60" s="76">
        <v>2597</v>
      </c>
      <c r="J60" s="76">
        <v>2546</v>
      </c>
      <c r="K60" s="76">
        <v>2463</v>
      </c>
      <c r="L60" s="63">
        <v>2377</v>
      </c>
      <c r="M60" s="76">
        <v>2312</v>
      </c>
      <c r="N60" s="76">
        <v>2249</v>
      </c>
      <c r="O60" s="76">
        <v>2162</v>
      </c>
      <c r="P60" s="76">
        <v>2142</v>
      </c>
      <c r="Q60" s="76">
        <v>2117</v>
      </c>
      <c r="R60" s="76">
        <v>2112</v>
      </c>
      <c r="S60" s="76">
        <v>2090</v>
      </c>
      <c r="T60" s="76">
        <v>2062</v>
      </c>
      <c r="U60" s="76">
        <v>2067</v>
      </c>
      <c r="V60" s="76">
        <v>2049</v>
      </c>
      <c r="W60" s="76">
        <v>2048</v>
      </c>
      <c r="X60" s="76">
        <v>2032</v>
      </c>
      <c r="Y60" s="76">
        <v>2027</v>
      </c>
      <c r="Z60" s="76">
        <v>2021</v>
      </c>
      <c r="AA60" s="63">
        <v>2007</v>
      </c>
    </row>
    <row r="61" spans="1:27" ht="12.75" customHeight="1" x14ac:dyDescent="0.3">
      <c r="A61" s="13" t="s">
        <v>71</v>
      </c>
      <c r="B61" s="76">
        <v>2827</v>
      </c>
      <c r="C61" s="76">
        <v>2867</v>
      </c>
      <c r="D61" s="76">
        <v>2900</v>
      </c>
      <c r="E61" s="76">
        <v>2906</v>
      </c>
      <c r="F61" s="76">
        <v>2909</v>
      </c>
      <c r="G61" s="76">
        <v>2876</v>
      </c>
      <c r="H61" s="76">
        <v>2885</v>
      </c>
      <c r="I61" s="76">
        <v>2853</v>
      </c>
      <c r="J61" s="76">
        <v>2851</v>
      </c>
      <c r="K61" s="76">
        <v>2886</v>
      </c>
      <c r="L61" s="63">
        <v>2880</v>
      </c>
      <c r="M61" s="76">
        <v>2887</v>
      </c>
      <c r="N61" s="76">
        <v>2864</v>
      </c>
      <c r="O61" s="76">
        <v>2886</v>
      </c>
      <c r="P61" s="76">
        <v>2858</v>
      </c>
      <c r="Q61" s="76">
        <v>2830</v>
      </c>
      <c r="R61" s="76">
        <v>2763</v>
      </c>
      <c r="S61" s="76">
        <v>2717</v>
      </c>
      <c r="T61" s="76">
        <v>2662</v>
      </c>
      <c r="U61" s="76">
        <v>2576</v>
      </c>
      <c r="V61" s="76">
        <v>2513</v>
      </c>
      <c r="W61" s="76">
        <v>2447</v>
      </c>
      <c r="X61" s="76">
        <v>2393</v>
      </c>
      <c r="Y61" s="76">
        <v>2354</v>
      </c>
      <c r="Z61" s="76">
        <v>2281</v>
      </c>
      <c r="AA61" s="63">
        <v>2211</v>
      </c>
    </row>
    <row r="62" spans="1:27" ht="12.75" customHeight="1" x14ac:dyDescent="0.3">
      <c r="A62" s="13" t="s">
        <v>72</v>
      </c>
      <c r="B62" s="76">
        <v>1271</v>
      </c>
      <c r="C62" s="76">
        <v>1299</v>
      </c>
      <c r="D62" s="76">
        <v>1327</v>
      </c>
      <c r="E62" s="76">
        <v>1366</v>
      </c>
      <c r="F62" s="76">
        <v>1445</v>
      </c>
      <c r="G62" s="76">
        <v>1515</v>
      </c>
      <c r="H62" s="76">
        <v>1559</v>
      </c>
      <c r="I62" s="76">
        <v>1624</v>
      </c>
      <c r="J62" s="76">
        <v>1640</v>
      </c>
      <c r="K62" s="76">
        <v>1654</v>
      </c>
      <c r="L62" s="63">
        <v>1688</v>
      </c>
      <c r="M62" s="76">
        <v>1698</v>
      </c>
      <c r="N62" s="76">
        <v>1730</v>
      </c>
      <c r="O62" s="76">
        <v>1739</v>
      </c>
      <c r="P62" s="76">
        <v>1762</v>
      </c>
      <c r="Q62" s="76">
        <v>1775</v>
      </c>
      <c r="R62" s="76">
        <v>1812</v>
      </c>
      <c r="S62" s="76">
        <v>1833</v>
      </c>
      <c r="T62" s="76">
        <v>1847</v>
      </c>
      <c r="U62" s="76">
        <v>1890</v>
      </c>
      <c r="V62" s="76">
        <v>1901</v>
      </c>
      <c r="W62" s="76">
        <v>1935</v>
      </c>
      <c r="X62" s="76">
        <v>1939</v>
      </c>
      <c r="Y62" s="76">
        <v>1940</v>
      </c>
      <c r="Z62" s="76">
        <v>1974</v>
      </c>
      <c r="AA62" s="63">
        <v>1986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13247</v>
      </c>
      <c r="C64" s="76">
        <f t="shared" ref="C64:AA64" si="7">SUM(C57:C62)</f>
        <v>13153</v>
      </c>
      <c r="D64" s="76">
        <f t="shared" si="7"/>
        <v>13084</v>
      </c>
      <c r="E64" s="76">
        <f t="shared" si="7"/>
        <v>13004</v>
      </c>
      <c r="F64" s="76">
        <f t="shared" si="7"/>
        <v>12915</v>
      </c>
      <c r="G64" s="76">
        <f t="shared" si="7"/>
        <v>12825</v>
      </c>
      <c r="H64" s="76">
        <f t="shared" si="7"/>
        <v>12734</v>
      </c>
      <c r="I64" s="76">
        <f t="shared" si="7"/>
        <v>12644</v>
      </c>
      <c r="J64" s="76">
        <f t="shared" si="7"/>
        <v>12555</v>
      </c>
      <c r="K64" s="76">
        <f t="shared" si="7"/>
        <v>12460</v>
      </c>
      <c r="L64" s="63">
        <f t="shared" si="7"/>
        <v>12369</v>
      </c>
      <c r="M64" s="76">
        <f t="shared" si="7"/>
        <v>12271</v>
      </c>
      <c r="N64" s="76">
        <f t="shared" si="7"/>
        <v>12184</v>
      </c>
      <c r="O64" s="76">
        <f t="shared" si="7"/>
        <v>12087</v>
      </c>
      <c r="P64" s="76">
        <f t="shared" si="7"/>
        <v>11993</v>
      </c>
      <c r="Q64" s="76">
        <f t="shared" si="7"/>
        <v>11907</v>
      </c>
      <c r="R64" s="76">
        <f t="shared" si="7"/>
        <v>11815</v>
      </c>
      <c r="S64" s="76">
        <f t="shared" si="7"/>
        <v>11727</v>
      </c>
      <c r="T64" s="76">
        <f t="shared" si="7"/>
        <v>11632</v>
      </c>
      <c r="U64" s="76">
        <f t="shared" si="7"/>
        <v>11535</v>
      </c>
      <c r="V64" s="76">
        <f t="shared" si="7"/>
        <v>11439</v>
      </c>
      <c r="W64" s="76">
        <f t="shared" si="7"/>
        <v>11349</v>
      </c>
      <c r="X64" s="76">
        <f t="shared" si="7"/>
        <v>11247</v>
      </c>
      <c r="Y64" s="76">
        <f t="shared" si="7"/>
        <v>11163</v>
      </c>
      <c r="Z64" s="76">
        <f t="shared" si="7"/>
        <v>11072</v>
      </c>
      <c r="AA64" s="63">
        <f t="shared" si="7"/>
        <v>10982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0.16018721219898846</v>
      </c>
      <c r="C67" s="38">
        <f t="shared" ref="C67:AA72" si="8">C57/C$64</f>
        <v>0.15950733672926329</v>
      </c>
      <c r="D67" s="38">
        <f t="shared" si="8"/>
        <v>0.15881993274228065</v>
      </c>
      <c r="E67" s="38">
        <f t="shared" si="8"/>
        <v>0.1577976007382344</v>
      </c>
      <c r="F67" s="38">
        <f t="shared" si="8"/>
        <v>0.15586527293844368</v>
      </c>
      <c r="G67" s="38">
        <f t="shared" si="8"/>
        <v>0.15313840155945418</v>
      </c>
      <c r="H67" s="38">
        <f t="shared" si="8"/>
        <v>0.15132715564630125</v>
      </c>
      <c r="I67" s="38">
        <f t="shared" si="8"/>
        <v>0.15011072445428661</v>
      </c>
      <c r="J67" s="38">
        <f t="shared" si="8"/>
        <v>0.14958183990442056</v>
      </c>
      <c r="K67" s="38">
        <f t="shared" si="8"/>
        <v>0.14711075441412519</v>
      </c>
      <c r="L67" s="39">
        <f t="shared" si="8"/>
        <v>0.14770797962648557</v>
      </c>
      <c r="M67" s="38">
        <f t="shared" si="8"/>
        <v>0.14701328335099015</v>
      </c>
      <c r="N67" s="38">
        <f t="shared" si="8"/>
        <v>0.14798095863427446</v>
      </c>
      <c r="O67" s="38">
        <f t="shared" si="8"/>
        <v>0.14734839083312651</v>
      </c>
      <c r="P67" s="38">
        <f t="shared" si="8"/>
        <v>0.14591845243058452</v>
      </c>
      <c r="Q67" s="38">
        <f t="shared" si="8"/>
        <v>0.14512471655328799</v>
      </c>
      <c r="R67" s="38">
        <f t="shared" si="8"/>
        <v>0.14557765552264071</v>
      </c>
      <c r="S67" s="38">
        <f t="shared" si="8"/>
        <v>0.14581734458940906</v>
      </c>
      <c r="T67" s="38">
        <f t="shared" si="8"/>
        <v>0.14589064649243466</v>
      </c>
      <c r="U67" s="38">
        <f t="shared" si="8"/>
        <v>0.14677069787602948</v>
      </c>
      <c r="V67" s="38">
        <f t="shared" si="8"/>
        <v>0.14739050616312616</v>
      </c>
      <c r="W67" s="38">
        <f t="shared" si="8"/>
        <v>0.14794255000440568</v>
      </c>
      <c r="X67" s="38">
        <f t="shared" si="8"/>
        <v>0.14866186538632525</v>
      </c>
      <c r="Y67" s="38">
        <f t="shared" si="8"/>
        <v>0.14933261668010392</v>
      </c>
      <c r="Z67" s="38">
        <f t="shared" si="8"/>
        <v>0.14992774566473988</v>
      </c>
      <c r="AA67" s="39">
        <f t="shared" si="8"/>
        <v>0.15042797304680386</v>
      </c>
    </row>
    <row r="68" spans="1:27" ht="12.75" customHeight="1" x14ac:dyDescent="0.3">
      <c r="A68" s="13" t="s">
        <v>68</v>
      </c>
      <c r="B68" s="38">
        <f t="shared" ref="B68:Q72" si="9">B58/B$64</f>
        <v>0.13867290707329963</v>
      </c>
      <c r="C68" s="38">
        <f t="shared" si="9"/>
        <v>0.13593856914772295</v>
      </c>
      <c r="D68" s="38">
        <f t="shared" si="9"/>
        <v>0.13489758483644146</v>
      </c>
      <c r="E68" s="38">
        <f t="shared" si="9"/>
        <v>0.13603506613349739</v>
      </c>
      <c r="F68" s="38">
        <f t="shared" si="9"/>
        <v>0.13464963221060783</v>
      </c>
      <c r="G68" s="38">
        <f t="shared" si="9"/>
        <v>0.13707602339181288</v>
      </c>
      <c r="H68" s="38">
        <f t="shared" si="9"/>
        <v>0.13593529134600282</v>
      </c>
      <c r="I68" s="38">
        <f t="shared" si="9"/>
        <v>0.13619107877254033</v>
      </c>
      <c r="J68" s="38">
        <f t="shared" si="9"/>
        <v>0.13516527279968141</v>
      </c>
      <c r="K68" s="38">
        <f t="shared" si="9"/>
        <v>0.13603531300160512</v>
      </c>
      <c r="L68" s="39">
        <f t="shared" si="9"/>
        <v>0.13598512410057401</v>
      </c>
      <c r="M68" s="38">
        <f t="shared" si="9"/>
        <v>0.13576725613234455</v>
      </c>
      <c r="N68" s="38">
        <f t="shared" si="9"/>
        <v>0.13542350623768878</v>
      </c>
      <c r="O68" s="38">
        <f t="shared" si="9"/>
        <v>0.13700670141474311</v>
      </c>
      <c r="P68" s="38">
        <f t="shared" si="9"/>
        <v>0.13949804052363879</v>
      </c>
      <c r="Q68" s="38">
        <f t="shared" si="9"/>
        <v>0.14025363231712437</v>
      </c>
      <c r="R68" s="38">
        <f t="shared" si="8"/>
        <v>0.13956834532374102</v>
      </c>
      <c r="S68" s="38">
        <f t="shared" si="8"/>
        <v>0.13933657371876865</v>
      </c>
      <c r="T68" s="38">
        <f t="shared" si="8"/>
        <v>0.13858321870701512</v>
      </c>
      <c r="U68" s="38">
        <f t="shared" si="8"/>
        <v>0.13680104031209364</v>
      </c>
      <c r="V68" s="38">
        <f t="shared" si="8"/>
        <v>0.13462715272314013</v>
      </c>
      <c r="W68" s="38">
        <f t="shared" si="8"/>
        <v>0.13313948365494757</v>
      </c>
      <c r="X68" s="38">
        <f t="shared" si="8"/>
        <v>0.13230194718591626</v>
      </c>
      <c r="Y68" s="38">
        <f t="shared" si="8"/>
        <v>0.13177461255934786</v>
      </c>
      <c r="Z68" s="38">
        <f t="shared" si="8"/>
        <v>0.12951589595375723</v>
      </c>
      <c r="AA68" s="39">
        <f t="shared" si="8"/>
        <v>0.12993990165725733</v>
      </c>
    </row>
    <row r="69" spans="1:27" ht="12.75" customHeight="1" x14ac:dyDescent="0.3">
      <c r="A69" s="13" t="s">
        <v>69</v>
      </c>
      <c r="B69" s="38">
        <f t="shared" si="9"/>
        <v>0.15611081754359477</v>
      </c>
      <c r="C69" s="38">
        <f t="shared" si="8"/>
        <v>0.15684634684102486</v>
      </c>
      <c r="D69" s="38">
        <f t="shared" si="8"/>
        <v>0.15553347600122286</v>
      </c>
      <c r="E69" s="38">
        <f t="shared" si="8"/>
        <v>0.15349123346662566</v>
      </c>
      <c r="F69" s="38">
        <f t="shared" si="8"/>
        <v>0.15462640340689121</v>
      </c>
      <c r="G69" s="38">
        <f t="shared" si="8"/>
        <v>0.15376218323586743</v>
      </c>
      <c r="H69" s="38">
        <f t="shared" si="8"/>
        <v>0.15478247212187843</v>
      </c>
      <c r="I69" s="38">
        <f t="shared" si="8"/>
        <v>0.1542233470420753</v>
      </c>
      <c r="J69" s="38">
        <f t="shared" si="8"/>
        <v>0.15475906013540422</v>
      </c>
      <c r="K69" s="38">
        <f t="shared" si="8"/>
        <v>0.15481540930979132</v>
      </c>
      <c r="L69" s="39">
        <f t="shared" si="8"/>
        <v>0.15482254022152156</v>
      </c>
      <c r="M69" s="38">
        <f t="shared" si="8"/>
        <v>0.15516257843696521</v>
      </c>
      <c r="N69" s="38">
        <f t="shared" si="8"/>
        <v>0.15495732107682206</v>
      </c>
      <c r="O69" s="38">
        <f t="shared" si="8"/>
        <v>0.154132539091586</v>
      </c>
      <c r="P69" s="38">
        <f t="shared" si="8"/>
        <v>0.15075460685399816</v>
      </c>
      <c r="Q69" s="38">
        <f t="shared" si="8"/>
        <v>0.15007978500041991</v>
      </c>
      <c r="R69" s="38">
        <f t="shared" si="8"/>
        <v>0.14887854422344476</v>
      </c>
      <c r="S69" s="38">
        <f t="shared" si="8"/>
        <v>0.14863136352008186</v>
      </c>
      <c r="T69" s="38">
        <f t="shared" si="8"/>
        <v>0.15061898211829436</v>
      </c>
      <c r="U69" s="38">
        <f t="shared" si="8"/>
        <v>0.15006501950585174</v>
      </c>
      <c r="V69" s="38">
        <f t="shared" si="8"/>
        <v>0.15298540082175016</v>
      </c>
      <c r="W69" s="38">
        <f t="shared" si="8"/>
        <v>0.15234822451317298</v>
      </c>
      <c r="X69" s="38">
        <f t="shared" si="8"/>
        <v>0.15319640793100384</v>
      </c>
      <c r="Y69" s="38">
        <f t="shared" si="8"/>
        <v>0.15264713786616502</v>
      </c>
      <c r="Z69" s="38">
        <f t="shared" si="8"/>
        <v>0.15372109826589594</v>
      </c>
      <c r="AA69" s="39">
        <f t="shared" si="8"/>
        <v>0.15470770351484248</v>
      </c>
    </row>
    <row r="70" spans="1:27" ht="12.75" customHeight="1" x14ac:dyDescent="0.3">
      <c r="A70" s="13" t="s">
        <v>70</v>
      </c>
      <c r="B70" s="38">
        <f t="shared" si="9"/>
        <v>0.23567600211368611</v>
      </c>
      <c r="C70" s="38">
        <f t="shared" si="8"/>
        <v>0.23097392229909527</v>
      </c>
      <c r="D70" s="38">
        <f t="shared" si="8"/>
        <v>0.22768266585142158</v>
      </c>
      <c r="E70" s="38">
        <f t="shared" si="8"/>
        <v>0.22416179637034758</v>
      </c>
      <c r="F70" s="38">
        <f t="shared" si="8"/>
        <v>0.21773132017034455</v>
      </c>
      <c r="G70" s="38">
        <f t="shared" si="8"/>
        <v>0.21364522417153997</v>
      </c>
      <c r="H70" s="38">
        <f t="shared" si="8"/>
        <v>0.20896811685252081</v>
      </c>
      <c r="I70" s="38">
        <f t="shared" si="8"/>
        <v>0.20539386270167667</v>
      </c>
      <c r="J70" s="38">
        <f t="shared" si="8"/>
        <v>0.20278773397052968</v>
      </c>
      <c r="K70" s="38">
        <f t="shared" si="8"/>
        <v>0.19767255216693419</v>
      </c>
      <c r="L70" s="39">
        <f t="shared" si="8"/>
        <v>0.19217398334546043</v>
      </c>
      <c r="M70" s="38">
        <f t="shared" si="8"/>
        <v>0.18841170238774346</v>
      </c>
      <c r="N70" s="38">
        <f t="shared" si="8"/>
        <v>0.18458634274458305</v>
      </c>
      <c r="O70" s="38">
        <f t="shared" si="8"/>
        <v>0.17886986018035905</v>
      </c>
      <c r="P70" s="38">
        <f t="shared" si="8"/>
        <v>0.17860418577503545</v>
      </c>
      <c r="Q70" s="38">
        <f t="shared" si="8"/>
        <v>0.17779457461997145</v>
      </c>
      <c r="R70" s="38">
        <f t="shared" si="8"/>
        <v>0.17875581887431233</v>
      </c>
      <c r="S70" s="38">
        <f t="shared" si="8"/>
        <v>0.17822119894261107</v>
      </c>
      <c r="T70" s="38">
        <f t="shared" si="8"/>
        <v>0.17726960110041265</v>
      </c>
      <c r="U70" s="38">
        <f t="shared" si="8"/>
        <v>0.17919375812743824</v>
      </c>
      <c r="V70" s="38">
        <f t="shared" si="8"/>
        <v>0.17912404930500919</v>
      </c>
      <c r="W70" s="38">
        <f t="shared" si="8"/>
        <v>0.18045642787910829</v>
      </c>
      <c r="X70" s="38">
        <f t="shared" si="8"/>
        <v>0.1806704009958211</v>
      </c>
      <c r="Y70" s="38">
        <f t="shared" si="8"/>
        <v>0.18158201200394158</v>
      </c>
      <c r="Z70" s="38">
        <f t="shared" si="8"/>
        <v>0.18253251445086704</v>
      </c>
      <c r="AA70" s="39">
        <f t="shared" si="8"/>
        <v>0.18275359679475506</v>
      </c>
    </row>
    <row r="71" spans="1:27" ht="12.75" customHeight="1" x14ac:dyDescent="0.3">
      <c r="A71" s="13" t="s">
        <v>71</v>
      </c>
      <c r="B71" s="38">
        <f t="shared" si="9"/>
        <v>0.21340680908885032</v>
      </c>
      <c r="C71" s="38">
        <f t="shared" si="8"/>
        <v>0.21797308598798754</v>
      </c>
      <c r="D71" s="38">
        <f t="shared" si="8"/>
        <v>0.22164475695505961</v>
      </c>
      <c r="E71" s="38">
        <f t="shared" si="8"/>
        <v>0.22346970163026761</v>
      </c>
      <c r="F71" s="38">
        <f t="shared" si="8"/>
        <v>0.22524196670538135</v>
      </c>
      <c r="G71" s="38">
        <f t="shared" si="8"/>
        <v>0.22424951267056531</v>
      </c>
      <c r="H71" s="38">
        <f t="shared" si="8"/>
        <v>0.22655881891000471</v>
      </c>
      <c r="I71" s="38">
        <f t="shared" si="8"/>
        <v>0.22564062005694399</v>
      </c>
      <c r="J71" s="38">
        <f t="shared" si="8"/>
        <v>0.22708084428514536</v>
      </c>
      <c r="K71" s="38">
        <f t="shared" si="8"/>
        <v>0.23162118780096308</v>
      </c>
      <c r="L71" s="39">
        <f t="shared" si="8"/>
        <v>0.23284016492845017</v>
      </c>
      <c r="M71" s="38">
        <f t="shared" si="8"/>
        <v>0.23527014913210006</v>
      </c>
      <c r="N71" s="38">
        <f t="shared" si="8"/>
        <v>0.23506237688772161</v>
      </c>
      <c r="O71" s="38">
        <f t="shared" si="8"/>
        <v>0.23876892529163565</v>
      </c>
      <c r="P71" s="38">
        <f t="shared" si="8"/>
        <v>0.23830567831234886</v>
      </c>
      <c r="Q71" s="38">
        <f t="shared" si="8"/>
        <v>0.23767531704039641</v>
      </c>
      <c r="R71" s="38">
        <f t="shared" si="8"/>
        <v>0.23385526872619553</v>
      </c>
      <c r="S71" s="38">
        <f t="shared" si="8"/>
        <v>0.23168755862539439</v>
      </c>
      <c r="T71" s="38">
        <f t="shared" si="8"/>
        <v>0.22885144429160936</v>
      </c>
      <c r="U71" s="38">
        <f t="shared" si="8"/>
        <v>0.22332032943216298</v>
      </c>
      <c r="V71" s="38">
        <f t="shared" si="8"/>
        <v>0.21968703558003322</v>
      </c>
      <c r="W71" s="38">
        <f t="shared" si="8"/>
        <v>0.21561371045907129</v>
      </c>
      <c r="X71" s="38">
        <f t="shared" si="8"/>
        <v>0.21276784920423225</v>
      </c>
      <c r="Y71" s="38">
        <f t="shared" si="8"/>
        <v>0.21087521275642748</v>
      </c>
      <c r="Z71" s="38">
        <f t="shared" si="8"/>
        <v>0.20601517341040462</v>
      </c>
      <c r="AA71" s="39">
        <f t="shared" si="8"/>
        <v>0.2013294481879439</v>
      </c>
    </row>
    <row r="72" spans="1:27" ht="12.75" customHeight="1" x14ac:dyDescent="0.3">
      <c r="A72" s="13" t="s">
        <v>72</v>
      </c>
      <c r="B72" s="38">
        <f t="shared" si="9"/>
        <v>9.594625198158073E-2</v>
      </c>
      <c r="C72" s="38">
        <f t="shared" si="8"/>
        <v>9.8760738994906103E-2</v>
      </c>
      <c r="D72" s="38">
        <f t="shared" si="8"/>
        <v>0.10142158361357383</v>
      </c>
      <c r="E72" s="38">
        <f t="shared" si="8"/>
        <v>0.10504460166102737</v>
      </c>
      <c r="F72" s="38">
        <f t="shared" si="8"/>
        <v>0.1118854045683314</v>
      </c>
      <c r="G72" s="38">
        <f t="shared" si="8"/>
        <v>0.11812865497076024</v>
      </c>
      <c r="H72" s="38">
        <f t="shared" si="8"/>
        <v>0.12242814512329198</v>
      </c>
      <c r="I72" s="38">
        <f t="shared" si="8"/>
        <v>0.12844036697247707</v>
      </c>
      <c r="J72" s="38">
        <f t="shared" si="8"/>
        <v>0.1306252489048188</v>
      </c>
      <c r="K72" s="38">
        <f t="shared" si="8"/>
        <v>0.13274478330658107</v>
      </c>
      <c r="L72" s="39">
        <f t="shared" si="8"/>
        <v>0.13647020777750829</v>
      </c>
      <c r="M72" s="38">
        <f t="shared" si="8"/>
        <v>0.13837503055985656</v>
      </c>
      <c r="N72" s="38">
        <f t="shared" si="8"/>
        <v>0.14198949441891004</v>
      </c>
      <c r="O72" s="38">
        <f t="shared" si="8"/>
        <v>0.14387358318854968</v>
      </c>
      <c r="P72" s="38">
        <f t="shared" si="8"/>
        <v>0.14691903610439422</v>
      </c>
      <c r="Q72" s="38">
        <f t="shared" si="8"/>
        <v>0.14907197446879986</v>
      </c>
      <c r="R72" s="38">
        <f t="shared" si="8"/>
        <v>0.15336436732966569</v>
      </c>
      <c r="S72" s="38">
        <f t="shared" si="8"/>
        <v>0.15630596060373497</v>
      </c>
      <c r="T72" s="38">
        <f t="shared" si="8"/>
        <v>0.15878610729023385</v>
      </c>
      <c r="U72" s="38">
        <f t="shared" si="8"/>
        <v>0.16384915474642392</v>
      </c>
      <c r="V72" s="38">
        <f t="shared" si="8"/>
        <v>0.16618585540694117</v>
      </c>
      <c r="W72" s="38">
        <f t="shared" si="8"/>
        <v>0.17049960348929422</v>
      </c>
      <c r="X72" s="38">
        <f t="shared" si="8"/>
        <v>0.17240152929670136</v>
      </c>
      <c r="Y72" s="38">
        <f t="shared" si="8"/>
        <v>0.17378840813401417</v>
      </c>
      <c r="Z72" s="38">
        <f t="shared" si="8"/>
        <v>0.17828757225433525</v>
      </c>
      <c r="AA72" s="39">
        <f t="shared" si="8"/>
        <v>0.18084137679839737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0.99999999999999989</v>
      </c>
      <c r="E74" s="38">
        <f t="shared" si="10"/>
        <v>1</v>
      </c>
      <c r="F74" s="38">
        <f t="shared" si="10"/>
        <v>1</v>
      </c>
      <c r="G74" s="38">
        <f t="shared" si="10"/>
        <v>0.99999999999999989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0.99999999999999989</v>
      </c>
      <c r="P74" s="38">
        <f t="shared" si="10"/>
        <v>1</v>
      </c>
      <c r="Q74" s="38">
        <f t="shared" si="10"/>
        <v>1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0.99999999999999989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2262</v>
      </c>
      <c r="C83" s="76">
        <v>2244</v>
      </c>
      <c r="D83" s="76">
        <v>2220</v>
      </c>
      <c r="E83" s="76">
        <v>2203</v>
      </c>
      <c r="F83" s="76">
        <v>2171</v>
      </c>
      <c r="G83" s="76">
        <v>2132</v>
      </c>
      <c r="H83" s="76">
        <v>2082</v>
      </c>
      <c r="I83" s="76">
        <v>2044</v>
      </c>
      <c r="J83" s="76">
        <v>2015</v>
      </c>
      <c r="K83" s="76">
        <v>1993</v>
      </c>
      <c r="L83" s="63">
        <v>1948</v>
      </c>
      <c r="M83" s="76">
        <v>1942</v>
      </c>
      <c r="N83" s="76">
        <v>1920</v>
      </c>
      <c r="O83" s="76">
        <v>1916</v>
      </c>
      <c r="P83" s="76">
        <v>1894</v>
      </c>
      <c r="Q83" s="76">
        <v>1864</v>
      </c>
      <c r="R83" s="76">
        <v>1842</v>
      </c>
      <c r="S83" s="76">
        <v>1835</v>
      </c>
      <c r="T83" s="76">
        <v>1822</v>
      </c>
      <c r="U83" s="76">
        <v>1810</v>
      </c>
      <c r="V83" s="76">
        <v>1805</v>
      </c>
      <c r="W83" s="76">
        <v>1797</v>
      </c>
      <c r="X83" s="76">
        <v>1789</v>
      </c>
      <c r="Y83" s="76">
        <v>1784</v>
      </c>
      <c r="Z83" s="76">
        <v>1775</v>
      </c>
      <c r="AA83" s="63">
        <v>1767</v>
      </c>
    </row>
    <row r="84" spans="1:27" ht="12.75" customHeight="1" x14ac:dyDescent="0.3">
      <c r="A84" s="32" t="s">
        <v>77</v>
      </c>
      <c r="B84" s="76">
        <v>7872</v>
      </c>
      <c r="C84" s="76">
        <v>7839.6848799999998</v>
      </c>
      <c r="D84" s="76">
        <v>7843.2876999999999</v>
      </c>
      <c r="E84" s="76">
        <v>7740</v>
      </c>
      <c r="F84" s="76">
        <v>7649</v>
      </c>
      <c r="G84" s="76">
        <v>7554</v>
      </c>
      <c r="H84" s="76">
        <v>7489</v>
      </c>
      <c r="I84" s="76">
        <v>7376</v>
      </c>
      <c r="J84" s="76">
        <v>7306.060015</v>
      </c>
      <c r="K84" s="76">
        <v>7300.3177949999999</v>
      </c>
      <c r="L84" s="63">
        <v>7297</v>
      </c>
      <c r="M84" s="76">
        <v>7149</v>
      </c>
      <c r="N84" s="76">
        <v>7060</v>
      </c>
      <c r="O84" s="76">
        <v>6929</v>
      </c>
      <c r="P84" s="76">
        <v>6837</v>
      </c>
      <c r="Q84" s="76">
        <v>6775</v>
      </c>
      <c r="R84" s="76">
        <v>6666</v>
      </c>
      <c r="S84" s="76">
        <v>6564</v>
      </c>
      <c r="T84" s="76">
        <v>6466</v>
      </c>
      <c r="U84" s="76">
        <v>6385</v>
      </c>
      <c r="V84" s="76">
        <v>6271</v>
      </c>
      <c r="W84" s="76">
        <v>6196</v>
      </c>
      <c r="X84" s="76">
        <v>6132</v>
      </c>
      <c r="Y84" s="76">
        <v>6077</v>
      </c>
      <c r="Z84" s="76">
        <v>6021</v>
      </c>
      <c r="AA84" s="63">
        <v>5979</v>
      </c>
    </row>
    <row r="85" spans="1:27" ht="12.75" customHeight="1" x14ac:dyDescent="0.3">
      <c r="A85" s="13" t="s">
        <v>78</v>
      </c>
      <c r="B85" s="76">
        <v>3113</v>
      </c>
      <c r="C85" s="76">
        <v>3069.3151200000002</v>
      </c>
      <c r="D85" s="76">
        <v>3020.7123000000001</v>
      </c>
      <c r="E85" s="76">
        <v>3061</v>
      </c>
      <c r="F85" s="76">
        <v>3095</v>
      </c>
      <c r="G85" s="76">
        <v>3139</v>
      </c>
      <c r="H85" s="76">
        <v>3163</v>
      </c>
      <c r="I85" s="76">
        <v>3224</v>
      </c>
      <c r="J85" s="76">
        <v>3233.939985</v>
      </c>
      <c r="K85" s="76">
        <v>3166.6822050000001</v>
      </c>
      <c r="L85" s="63">
        <v>3124</v>
      </c>
      <c r="M85" s="76">
        <v>3180</v>
      </c>
      <c r="N85" s="76">
        <v>3204</v>
      </c>
      <c r="O85" s="76">
        <v>3242</v>
      </c>
      <c r="P85" s="76">
        <v>3262</v>
      </c>
      <c r="Q85" s="76">
        <v>3268</v>
      </c>
      <c r="R85" s="76">
        <v>3307</v>
      </c>
      <c r="S85" s="76">
        <v>3328</v>
      </c>
      <c r="T85" s="76">
        <v>3344</v>
      </c>
      <c r="U85" s="76">
        <v>3340</v>
      </c>
      <c r="V85" s="76">
        <v>3363</v>
      </c>
      <c r="W85" s="76">
        <v>3356</v>
      </c>
      <c r="X85" s="76">
        <v>3326</v>
      </c>
      <c r="Y85" s="76">
        <v>3302</v>
      </c>
      <c r="Z85" s="76">
        <v>3276</v>
      </c>
      <c r="AA85" s="63">
        <v>3236</v>
      </c>
    </row>
    <row r="86" spans="1:27" ht="12.75" customHeight="1" x14ac:dyDescent="0.3">
      <c r="A86" s="13" t="s">
        <v>91</v>
      </c>
      <c r="B86" s="76">
        <v>7872</v>
      </c>
      <c r="C86" s="76">
        <v>7765</v>
      </c>
      <c r="D86" s="76">
        <v>7654</v>
      </c>
      <c r="E86" s="76">
        <v>7554</v>
      </c>
      <c r="F86" s="76">
        <v>7447</v>
      </c>
      <c r="G86" s="76">
        <v>7367</v>
      </c>
      <c r="H86" s="76">
        <v>7267</v>
      </c>
      <c r="I86" s="76">
        <v>7170</v>
      </c>
      <c r="J86" s="76">
        <v>7079</v>
      </c>
      <c r="K86" s="76">
        <v>6939</v>
      </c>
      <c r="L86" s="63">
        <v>6867</v>
      </c>
      <c r="M86" s="76">
        <v>6738</v>
      </c>
      <c r="N86" s="76">
        <v>6649</v>
      </c>
      <c r="O86" s="76">
        <v>6554</v>
      </c>
      <c r="P86" s="76">
        <v>6439</v>
      </c>
      <c r="Q86" s="76">
        <v>6358</v>
      </c>
      <c r="R86" s="76">
        <v>6271</v>
      </c>
      <c r="S86" s="76">
        <v>6186</v>
      </c>
      <c r="T86" s="76">
        <v>6076</v>
      </c>
      <c r="U86" s="76">
        <v>6005</v>
      </c>
      <c r="V86" s="76">
        <v>5940</v>
      </c>
      <c r="W86" s="76">
        <v>5886</v>
      </c>
      <c r="X86" s="76">
        <v>5828</v>
      </c>
      <c r="Y86" s="76">
        <v>5782</v>
      </c>
      <c r="Z86" s="76">
        <v>5736</v>
      </c>
      <c r="AA86" s="63">
        <v>5702</v>
      </c>
    </row>
    <row r="87" spans="1:27" ht="12.75" customHeight="1" x14ac:dyDescent="0.3">
      <c r="A87" s="13" t="s">
        <v>92</v>
      </c>
      <c r="B87" s="76">
        <v>3113</v>
      </c>
      <c r="C87" s="76">
        <v>3144</v>
      </c>
      <c r="D87" s="76">
        <v>3210</v>
      </c>
      <c r="E87" s="76">
        <v>3247</v>
      </c>
      <c r="F87" s="76">
        <v>3297</v>
      </c>
      <c r="G87" s="76">
        <v>3326</v>
      </c>
      <c r="H87" s="76">
        <v>3385</v>
      </c>
      <c r="I87" s="76">
        <v>3430</v>
      </c>
      <c r="J87" s="76">
        <v>3461</v>
      </c>
      <c r="K87" s="76">
        <v>3528</v>
      </c>
      <c r="L87" s="63">
        <v>3554</v>
      </c>
      <c r="M87" s="76">
        <v>3591</v>
      </c>
      <c r="N87" s="76">
        <v>3615</v>
      </c>
      <c r="O87" s="76">
        <v>3617</v>
      </c>
      <c r="P87" s="76">
        <v>3660</v>
      </c>
      <c r="Q87" s="76">
        <v>3685</v>
      </c>
      <c r="R87" s="76">
        <v>3702</v>
      </c>
      <c r="S87" s="76">
        <v>3706</v>
      </c>
      <c r="T87" s="76">
        <v>3734</v>
      </c>
      <c r="U87" s="76">
        <v>3720</v>
      </c>
      <c r="V87" s="76">
        <v>3694</v>
      </c>
      <c r="W87" s="76">
        <v>3666</v>
      </c>
      <c r="X87" s="76">
        <v>3630</v>
      </c>
      <c r="Y87" s="76">
        <v>3597</v>
      </c>
      <c r="Z87" s="76">
        <v>3561</v>
      </c>
      <c r="AA87" s="63">
        <v>3513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0.17075564278704614</v>
      </c>
      <c r="C90" s="38">
        <f t="shared" ref="C90:AA94" si="11">C83/SUM(C$83:C$85)</f>
        <v>0.17060746597734358</v>
      </c>
      <c r="D90" s="38">
        <f t="shared" si="11"/>
        <v>0.16967288291042495</v>
      </c>
      <c r="E90" s="38">
        <f t="shared" si="11"/>
        <v>0.16940941248846508</v>
      </c>
      <c r="F90" s="38">
        <f t="shared" si="11"/>
        <v>0.16809910956252419</v>
      </c>
      <c r="G90" s="38">
        <f t="shared" si="11"/>
        <v>0.16623781676413255</v>
      </c>
      <c r="H90" s="38">
        <f t="shared" si="11"/>
        <v>0.1634992932307209</v>
      </c>
      <c r="I90" s="38">
        <f t="shared" si="11"/>
        <v>0.16165770325846252</v>
      </c>
      <c r="J90" s="38">
        <f t="shared" si="11"/>
        <v>0.16049382716049382</v>
      </c>
      <c r="K90" s="38">
        <f t="shared" si="11"/>
        <v>0.15995184590690209</v>
      </c>
      <c r="L90" s="39">
        <f t="shared" si="11"/>
        <v>0.15749050044466004</v>
      </c>
      <c r="M90" s="38">
        <f t="shared" si="11"/>
        <v>0.15825931056963571</v>
      </c>
      <c r="N90" s="38">
        <f t="shared" si="11"/>
        <v>0.15758371634931057</v>
      </c>
      <c r="O90" s="38">
        <f t="shared" si="11"/>
        <v>0.15851741540498054</v>
      </c>
      <c r="P90" s="38">
        <f t="shared" si="11"/>
        <v>0.15792545651630119</v>
      </c>
      <c r="Q90" s="38">
        <f t="shared" si="11"/>
        <v>0.15654656924498195</v>
      </c>
      <c r="R90" s="38">
        <f t="shared" si="11"/>
        <v>0.15590351248413034</v>
      </c>
      <c r="S90" s="38">
        <f t="shared" si="11"/>
        <v>0.15647650720559392</v>
      </c>
      <c r="T90" s="38">
        <f t="shared" si="11"/>
        <v>0.15663686382393396</v>
      </c>
      <c r="U90" s="38">
        <f t="shared" si="11"/>
        <v>0.15691374078890333</v>
      </c>
      <c r="V90" s="38">
        <f t="shared" si="11"/>
        <v>0.15779351341900516</v>
      </c>
      <c r="W90" s="38">
        <f t="shared" si="11"/>
        <v>0.15833994184509648</v>
      </c>
      <c r="X90" s="38">
        <f t="shared" si="11"/>
        <v>0.15906463945941141</v>
      </c>
      <c r="Y90" s="38">
        <f t="shared" si="11"/>
        <v>0.15981367016035117</v>
      </c>
      <c r="Z90" s="38">
        <f t="shared" si="11"/>
        <v>0.16031430635838151</v>
      </c>
      <c r="AA90" s="39">
        <f t="shared" si="11"/>
        <v>0.16089965397923875</v>
      </c>
    </row>
    <row r="91" spans="1:27" ht="12.75" customHeight="1" x14ac:dyDescent="0.3">
      <c r="A91" s="13" t="s">
        <v>77</v>
      </c>
      <c r="B91" s="38">
        <f t="shared" ref="B91:Q94" si="12">B84/SUM(B$83:B$85)</f>
        <v>0.59424775420850007</v>
      </c>
      <c r="C91" s="38">
        <f t="shared" si="12"/>
        <v>0.59603777693301907</v>
      </c>
      <c r="D91" s="38">
        <f t="shared" si="12"/>
        <v>0.59945641241210634</v>
      </c>
      <c r="E91" s="38">
        <f t="shared" si="12"/>
        <v>0.59520147646877886</v>
      </c>
      <c r="F91" s="38">
        <f t="shared" si="12"/>
        <v>0.5922570654277971</v>
      </c>
      <c r="G91" s="38">
        <f t="shared" si="12"/>
        <v>0.58900584795321642</v>
      </c>
      <c r="H91" s="38">
        <f t="shared" si="12"/>
        <v>0.58811057012721846</v>
      </c>
      <c r="I91" s="38">
        <f t="shared" si="12"/>
        <v>0.58335969629863971</v>
      </c>
      <c r="J91" s="38">
        <f t="shared" si="12"/>
        <v>0.5819243341298288</v>
      </c>
      <c r="K91" s="38">
        <f t="shared" si="12"/>
        <v>0.58590030457463882</v>
      </c>
      <c r="L91" s="39">
        <f t="shared" si="12"/>
        <v>0.58994259843156283</v>
      </c>
      <c r="M91" s="38">
        <f t="shared" si="12"/>
        <v>0.58259310569635725</v>
      </c>
      <c r="N91" s="38">
        <f t="shared" si="12"/>
        <v>0.57944845699277736</v>
      </c>
      <c r="O91" s="38">
        <f t="shared" si="12"/>
        <v>0.57326052783982795</v>
      </c>
      <c r="P91" s="38">
        <f t="shared" si="12"/>
        <v>0.57008254815308934</v>
      </c>
      <c r="Q91" s="38">
        <f t="shared" si="12"/>
        <v>0.56899302931048967</v>
      </c>
      <c r="R91" s="38">
        <f t="shared" si="11"/>
        <v>0.5641980533220482</v>
      </c>
      <c r="S91" s="38">
        <f t="shared" si="11"/>
        <v>0.55973394730110004</v>
      </c>
      <c r="T91" s="38">
        <f t="shared" si="11"/>
        <v>0.55588033012379645</v>
      </c>
      <c r="U91" s="38">
        <f t="shared" si="11"/>
        <v>0.55353272648461205</v>
      </c>
      <c r="V91" s="38">
        <f t="shared" si="11"/>
        <v>0.54821225631611159</v>
      </c>
      <c r="W91" s="38">
        <f t="shared" si="11"/>
        <v>0.54595118512644281</v>
      </c>
      <c r="X91" s="38">
        <f t="shared" si="11"/>
        <v>0.54521205654841287</v>
      </c>
      <c r="Y91" s="38">
        <f t="shared" si="11"/>
        <v>0.54438770939711545</v>
      </c>
      <c r="Z91" s="38">
        <f t="shared" si="11"/>
        <v>0.54380419075144504</v>
      </c>
      <c r="AA91" s="39">
        <f t="shared" si="11"/>
        <v>0.54443635039154981</v>
      </c>
    </row>
    <row r="92" spans="1:27" ht="12.75" customHeight="1" x14ac:dyDescent="0.3">
      <c r="A92" s="13" t="s">
        <v>78</v>
      </c>
      <c r="B92" s="38">
        <f t="shared" si="12"/>
        <v>0.23499660300445385</v>
      </c>
      <c r="C92" s="38">
        <f t="shared" si="11"/>
        <v>0.23335475708963735</v>
      </c>
      <c r="D92" s="38">
        <f t="shared" si="11"/>
        <v>0.23087070467746867</v>
      </c>
      <c r="E92" s="38">
        <f t="shared" si="11"/>
        <v>0.23538911104275609</v>
      </c>
      <c r="F92" s="38">
        <f t="shared" si="11"/>
        <v>0.23964382500967868</v>
      </c>
      <c r="G92" s="38">
        <f t="shared" si="11"/>
        <v>0.24475633528265106</v>
      </c>
      <c r="H92" s="38">
        <f t="shared" si="11"/>
        <v>0.24839013664206064</v>
      </c>
      <c r="I92" s="38">
        <f t="shared" si="11"/>
        <v>0.25498260044289783</v>
      </c>
      <c r="J92" s="38">
        <f t="shared" si="11"/>
        <v>0.25758183870967744</v>
      </c>
      <c r="K92" s="38">
        <f t="shared" si="11"/>
        <v>0.25414784951845909</v>
      </c>
      <c r="L92" s="39">
        <f t="shared" si="11"/>
        <v>0.25256690112377717</v>
      </c>
      <c r="M92" s="38">
        <f t="shared" si="11"/>
        <v>0.25914758373400698</v>
      </c>
      <c r="N92" s="38">
        <f t="shared" si="11"/>
        <v>0.26296782665791202</v>
      </c>
      <c r="O92" s="38">
        <f t="shared" si="11"/>
        <v>0.26822205675519151</v>
      </c>
      <c r="P92" s="38">
        <f t="shared" si="11"/>
        <v>0.27199199533060953</v>
      </c>
      <c r="Q92" s="38">
        <f t="shared" si="11"/>
        <v>0.27446040144452843</v>
      </c>
      <c r="R92" s="38">
        <f t="shared" si="11"/>
        <v>0.27989843419382143</v>
      </c>
      <c r="S92" s="38">
        <f t="shared" si="11"/>
        <v>0.28378954549330604</v>
      </c>
      <c r="T92" s="38">
        <f t="shared" si="11"/>
        <v>0.28748280605226961</v>
      </c>
      <c r="U92" s="38">
        <f t="shared" si="11"/>
        <v>0.2895535327264846</v>
      </c>
      <c r="V92" s="38">
        <f t="shared" si="11"/>
        <v>0.29399423026488331</v>
      </c>
      <c r="W92" s="38">
        <f t="shared" si="11"/>
        <v>0.29570887302846066</v>
      </c>
      <c r="X92" s="38">
        <f t="shared" si="11"/>
        <v>0.29572330399217567</v>
      </c>
      <c r="Y92" s="38">
        <f t="shared" si="11"/>
        <v>0.29579862044253336</v>
      </c>
      <c r="Z92" s="38">
        <f t="shared" si="11"/>
        <v>0.2958815028901734</v>
      </c>
      <c r="AA92" s="39">
        <f t="shared" si="11"/>
        <v>0.29466399562921142</v>
      </c>
    </row>
    <row r="93" spans="1:27" ht="12.75" customHeight="1" x14ac:dyDescent="0.3">
      <c r="A93" s="13" t="s">
        <v>91</v>
      </c>
      <c r="B93" s="38">
        <f t="shared" si="12"/>
        <v>0.59424775420850007</v>
      </c>
      <c r="C93" s="38">
        <f t="shared" si="11"/>
        <v>0.59035961377632484</v>
      </c>
      <c r="D93" s="38">
        <f t="shared" si="11"/>
        <v>0.58498929990828497</v>
      </c>
      <c r="E93" s="38">
        <f t="shared" si="11"/>
        <v>0.58089818517379266</v>
      </c>
      <c r="F93" s="38">
        <f t="shared" si="11"/>
        <v>0.5766163375919473</v>
      </c>
      <c r="G93" s="38">
        <f t="shared" si="11"/>
        <v>0.5744249512670565</v>
      </c>
      <c r="H93" s="38">
        <f t="shared" si="11"/>
        <v>0.5706769279095335</v>
      </c>
      <c r="I93" s="38">
        <f t="shared" si="11"/>
        <v>0.56706738373932297</v>
      </c>
      <c r="J93" s="38">
        <f t="shared" si="11"/>
        <v>0.56383910792512948</v>
      </c>
      <c r="K93" s="38">
        <f t="shared" si="11"/>
        <v>0.55690208667736762</v>
      </c>
      <c r="L93" s="39">
        <f t="shared" si="11"/>
        <v>0.55517826825127337</v>
      </c>
      <c r="M93" s="38">
        <f t="shared" si="11"/>
        <v>0.5490995028929998</v>
      </c>
      <c r="N93" s="38">
        <f t="shared" si="11"/>
        <v>0.54571569271175313</v>
      </c>
      <c r="O93" s="38">
        <f t="shared" si="11"/>
        <v>0.54223545958467778</v>
      </c>
      <c r="P93" s="38">
        <f t="shared" si="11"/>
        <v>0.53689652297173351</v>
      </c>
      <c r="Q93" s="38">
        <f t="shared" si="11"/>
        <v>0.53397161333669274</v>
      </c>
      <c r="R93" s="38">
        <f t="shared" si="11"/>
        <v>0.53076597545493021</v>
      </c>
      <c r="S93" s="38">
        <f t="shared" si="11"/>
        <v>0.52750063954975701</v>
      </c>
      <c r="T93" s="38">
        <f t="shared" si="11"/>
        <v>0.52235213204951858</v>
      </c>
      <c r="U93" s="38">
        <f t="shared" si="11"/>
        <v>0.52058951018638921</v>
      </c>
      <c r="V93" s="38">
        <f t="shared" si="11"/>
        <v>0.51927616050354053</v>
      </c>
      <c r="W93" s="38">
        <f t="shared" si="11"/>
        <v>0.51863600317208569</v>
      </c>
      <c r="X93" s="38">
        <f t="shared" si="11"/>
        <v>0.51818262647817193</v>
      </c>
      <c r="Y93" s="38">
        <f t="shared" si="11"/>
        <v>0.51796112156230401</v>
      </c>
      <c r="Z93" s="38">
        <f t="shared" si="11"/>
        <v>0.51806358381502893</v>
      </c>
      <c r="AA93" s="39">
        <f t="shared" si="11"/>
        <v>0.51921325805864138</v>
      </c>
    </row>
    <row r="94" spans="1:27" ht="12.75" customHeight="1" x14ac:dyDescent="0.3">
      <c r="A94" s="13" t="s">
        <v>92</v>
      </c>
      <c r="B94" s="38">
        <f t="shared" si="12"/>
        <v>0.23499660300445385</v>
      </c>
      <c r="C94" s="38">
        <f t="shared" si="11"/>
        <v>0.23903292024633163</v>
      </c>
      <c r="D94" s="38">
        <f t="shared" si="11"/>
        <v>0.24533781718129014</v>
      </c>
      <c r="E94" s="38">
        <f t="shared" si="11"/>
        <v>0.24969240233774223</v>
      </c>
      <c r="F94" s="38">
        <f t="shared" si="11"/>
        <v>0.25528455284552848</v>
      </c>
      <c r="G94" s="38">
        <f t="shared" si="11"/>
        <v>0.25933723196881092</v>
      </c>
      <c r="H94" s="38">
        <f t="shared" si="11"/>
        <v>0.26582377885974556</v>
      </c>
      <c r="I94" s="38">
        <f t="shared" si="11"/>
        <v>0.27127491300221451</v>
      </c>
      <c r="J94" s="38">
        <f t="shared" si="11"/>
        <v>0.27566706491437676</v>
      </c>
      <c r="K94" s="38">
        <f t="shared" si="11"/>
        <v>0.28314606741573034</v>
      </c>
      <c r="L94" s="39">
        <f t="shared" si="11"/>
        <v>0.28733123130406663</v>
      </c>
      <c r="M94" s="38">
        <f t="shared" si="11"/>
        <v>0.29264118653736454</v>
      </c>
      <c r="N94" s="38">
        <f t="shared" si="11"/>
        <v>0.2967005909389363</v>
      </c>
      <c r="O94" s="38">
        <f t="shared" si="11"/>
        <v>0.29924712501034167</v>
      </c>
      <c r="P94" s="38">
        <f t="shared" si="11"/>
        <v>0.3051780205119653</v>
      </c>
      <c r="Q94" s="38">
        <f t="shared" si="11"/>
        <v>0.30948181741832537</v>
      </c>
      <c r="R94" s="38">
        <f t="shared" si="11"/>
        <v>0.31333051206093948</v>
      </c>
      <c r="S94" s="38">
        <f t="shared" si="11"/>
        <v>0.31602285324464913</v>
      </c>
      <c r="T94" s="38">
        <f t="shared" si="11"/>
        <v>0.32101100412654743</v>
      </c>
      <c r="U94" s="38">
        <f t="shared" si="11"/>
        <v>0.32249674902470743</v>
      </c>
      <c r="V94" s="38">
        <f t="shared" si="11"/>
        <v>0.32293032607745431</v>
      </c>
      <c r="W94" s="38">
        <f t="shared" si="11"/>
        <v>0.32302405498281789</v>
      </c>
      <c r="X94" s="38">
        <f t="shared" si="11"/>
        <v>0.32275273406241667</v>
      </c>
      <c r="Y94" s="38">
        <f t="shared" si="11"/>
        <v>0.3222252082773448</v>
      </c>
      <c r="Z94" s="38">
        <f t="shared" si="11"/>
        <v>0.32162210982658962</v>
      </c>
      <c r="AA94" s="39">
        <f t="shared" si="11"/>
        <v>0.31988708796211984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287.34756097560978</v>
      </c>
      <c r="C97" s="76">
        <f t="shared" ref="C97:AA97" si="13">C83/(C84/1000)</f>
        <v>286.23599473044123</v>
      </c>
      <c r="D97" s="76">
        <f t="shared" si="13"/>
        <v>283.04457070980578</v>
      </c>
      <c r="E97" s="76">
        <f t="shared" si="13"/>
        <v>284.62532299741599</v>
      </c>
      <c r="F97" s="76">
        <f t="shared" si="13"/>
        <v>283.82795136619166</v>
      </c>
      <c r="G97" s="76">
        <f t="shared" si="13"/>
        <v>282.23457770717499</v>
      </c>
      <c r="H97" s="76">
        <f t="shared" si="13"/>
        <v>278.00774469221523</v>
      </c>
      <c r="I97" s="76">
        <f t="shared" si="13"/>
        <v>277.11496746203903</v>
      </c>
      <c r="J97" s="76">
        <f t="shared" si="13"/>
        <v>275.79844620260758</v>
      </c>
      <c r="K97" s="76">
        <f t="shared" si="13"/>
        <v>273.00181388884317</v>
      </c>
      <c r="L97" s="63">
        <f t="shared" si="13"/>
        <v>266.95902425654378</v>
      </c>
      <c r="M97" s="76">
        <f t="shared" si="13"/>
        <v>271.64638410966569</v>
      </c>
      <c r="N97" s="76">
        <f t="shared" si="13"/>
        <v>271.95467422096317</v>
      </c>
      <c r="O97" s="76">
        <f t="shared" si="13"/>
        <v>276.51897820753356</v>
      </c>
      <c r="P97" s="76">
        <f t="shared" si="13"/>
        <v>277.02208571010681</v>
      </c>
      <c r="Q97" s="76">
        <f t="shared" si="13"/>
        <v>275.12915129151293</v>
      </c>
      <c r="R97" s="76">
        <f t="shared" si="13"/>
        <v>276.32763276327631</v>
      </c>
      <c r="S97" s="76">
        <f t="shared" si="13"/>
        <v>279.55514929920781</v>
      </c>
      <c r="T97" s="76">
        <f t="shared" si="13"/>
        <v>281.78162697185275</v>
      </c>
      <c r="U97" s="76">
        <f t="shared" si="13"/>
        <v>283.47689898198905</v>
      </c>
      <c r="V97" s="76">
        <f t="shared" si="13"/>
        <v>287.83288151809921</v>
      </c>
      <c r="W97" s="76">
        <f t="shared" si="13"/>
        <v>290.02582311168499</v>
      </c>
      <c r="X97" s="76">
        <f t="shared" si="13"/>
        <v>291.7482061317678</v>
      </c>
      <c r="Y97" s="76">
        <f t="shared" si="13"/>
        <v>293.56590422906038</v>
      </c>
      <c r="Z97" s="76">
        <f t="shared" si="13"/>
        <v>294.8015279853845</v>
      </c>
      <c r="AA97" s="63">
        <f t="shared" si="13"/>
        <v>295.53437029603612</v>
      </c>
    </row>
    <row r="98" spans="1:27" ht="12.75" customHeight="1" x14ac:dyDescent="0.3">
      <c r="A98" s="13" t="s">
        <v>78</v>
      </c>
      <c r="B98" s="76">
        <f>B85/(B84/1000)</f>
        <v>395.45223577235771</v>
      </c>
      <c r="C98" s="76">
        <f t="shared" ref="C98:AA98" si="14">C85/(C84/1000)</f>
        <v>391.51001181567904</v>
      </c>
      <c r="D98" s="76">
        <f t="shared" si="14"/>
        <v>385.13343071681538</v>
      </c>
      <c r="E98" s="76">
        <f t="shared" si="14"/>
        <v>395.4780361757106</v>
      </c>
      <c r="F98" s="76">
        <f t="shared" si="14"/>
        <v>404.62805595502681</v>
      </c>
      <c r="G98" s="76">
        <f t="shared" si="14"/>
        <v>415.5414350013238</v>
      </c>
      <c r="H98" s="76">
        <f t="shared" si="14"/>
        <v>422.35278408332221</v>
      </c>
      <c r="I98" s="76">
        <f t="shared" si="14"/>
        <v>437.09327548806937</v>
      </c>
      <c r="J98" s="76">
        <f t="shared" si="14"/>
        <v>442.63802629056283</v>
      </c>
      <c r="K98" s="76">
        <f t="shared" si="14"/>
        <v>433.77319918440622</v>
      </c>
      <c r="L98" s="63">
        <f t="shared" si="14"/>
        <v>428.12114567630533</v>
      </c>
      <c r="M98" s="76">
        <f t="shared" si="14"/>
        <v>444.8174569869912</v>
      </c>
      <c r="N98" s="76">
        <f t="shared" si="14"/>
        <v>453.82436260623234</v>
      </c>
      <c r="O98" s="76">
        <f t="shared" si="14"/>
        <v>467.88858421128589</v>
      </c>
      <c r="P98" s="76">
        <f t="shared" si="14"/>
        <v>477.10984349861053</v>
      </c>
      <c r="Q98" s="76">
        <f t="shared" si="14"/>
        <v>482.36162361623616</v>
      </c>
      <c r="R98" s="76">
        <f t="shared" si="14"/>
        <v>496.09960996099608</v>
      </c>
      <c r="S98" s="76">
        <f t="shared" si="14"/>
        <v>507.00792199878123</v>
      </c>
      <c r="T98" s="76">
        <f t="shared" si="14"/>
        <v>517.16671821837303</v>
      </c>
      <c r="U98" s="76">
        <f t="shared" si="14"/>
        <v>523.10101801096323</v>
      </c>
      <c r="V98" s="76">
        <f t="shared" si="14"/>
        <v>536.27810556530062</v>
      </c>
      <c r="W98" s="76">
        <f t="shared" si="14"/>
        <v>541.63976759199488</v>
      </c>
      <c r="X98" s="76">
        <f t="shared" si="14"/>
        <v>542.40052185257673</v>
      </c>
      <c r="Y98" s="76">
        <f t="shared" si="14"/>
        <v>543.36021063024521</v>
      </c>
      <c r="Z98" s="76">
        <f t="shared" si="14"/>
        <v>544.09566517189842</v>
      </c>
      <c r="AA98" s="63">
        <f t="shared" si="14"/>
        <v>541.22763003846796</v>
      </c>
    </row>
    <row r="99" spans="1:27" ht="12.75" customHeight="1" x14ac:dyDescent="0.3">
      <c r="A99" s="13" t="s">
        <v>80</v>
      </c>
      <c r="B99" s="76">
        <f>SUM(B97:B98)</f>
        <v>682.79979674796755</v>
      </c>
      <c r="C99" s="76">
        <f t="shared" ref="C99:AA99" si="15">SUM(C97:C98)</f>
        <v>677.74600654612027</v>
      </c>
      <c r="D99" s="76">
        <f t="shared" si="15"/>
        <v>668.17800142662122</v>
      </c>
      <c r="E99" s="76">
        <f t="shared" si="15"/>
        <v>680.10335917312659</v>
      </c>
      <c r="F99" s="76">
        <f t="shared" si="15"/>
        <v>688.45600732121852</v>
      </c>
      <c r="G99" s="76">
        <f t="shared" si="15"/>
        <v>697.7760127084988</v>
      </c>
      <c r="H99" s="76">
        <f t="shared" si="15"/>
        <v>700.36052877553743</v>
      </c>
      <c r="I99" s="76">
        <f t="shared" si="15"/>
        <v>714.20824295010834</v>
      </c>
      <c r="J99" s="76">
        <f t="shared" si="15"/>
        <v>718.43647249317041</v>
      </c>
      <c r="K99" s="76">
        <f t="shared" si="15"/>
        <v>706.7750130732494</v>
      </c>
      <c r="L99" s="63">
        <f t="shared" si="15"/>
        <v>695.08016993284912</v>
      </c>
      <c r="M99" s="76">
        <f t="shared" si="15"/>
        <v>716.46384109665689</v>
      </c>
      <c r="N99" s="76">
        <f t="shared" si="15"/>
        <v>725.77903682719557</v>
      </c>
      <c r="O99" s="76">
        <f t="shared" si="15"/>
        <v>744.40756241881945</v>
      </c>
      <c r="P99" s="76">
        <f t="shared" si="15"/>
        <v>754.13192920871734</v>
      </c>
      <c r="Q99" s="76">
        <f t="shared" si="15"/>
        <v>757.49077490774903</v>
      </c>
      <c r="R99" s="76">
        <f t="shared" si="15"/>
        <v>772.42724272427245</v>
      </c>
      <c r="S99" s="76">
        <f t="shared" si="15"/>
        <v>786.56307129798904</v>
      </c>
      <c r="T99" s="76">
        <f t="shared" si="15"/>
        <v>798.94834519022584</v>
      </c>
      <c r="U99" s="76">
        <f t="shared" si="15"/>
        <v>806.57791699295228</v>
      </c>
      <c r="V99" s="76">
        <f t="shared" si="15"/>
        <v>824.11098708339978</v>
      </c>
      <c r="W99" s="76">
        <f t="shared" si="15"/>
        <v>831.66559070367987</v>
      </c>
      <c r="X99" s="76">
        <f t="shared" si="15"/>
        <v>834.14872798434453</v>
      </c>
      <c r="Y99" s="76">
        <f t="shared" si="15"/>
        <v>836.92611485930559</v>
      </c>
      <c r="Z99" s="76">
        <f t="shared" si="15"/>
        <v>838.89719315728291</v>
      </c>
      <c r="AA99" s="63">
        <f t="shared" si="15"/>
        <v>836.76200033450414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Persons</vt:lpstr>
      <vt:lpstr>Females</vt:lpstr>
      <vt:lpstr>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u443992</cp:lastModifiedBy>
  <dcterms:created xsi:type="dcterms:W3CDTF">2020-02-05T11:06:28Z</dcterms:created>
  <dcterms:modified xsi:type="dcterms:W3CDTF">2020-03-24T09:08:43Z</dcterms:modified>
</cp:coreProperties>
</file>