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6.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7520" windowHeight="11190" tabRatio="856"/>
  </bookViews>
  <sheets>
    <sheet name="Contents" sheetId="16" r:id="rId1"/>
    <sheet name="Data 2.1" sheetId="37" r:id="rId2"/>
    <sheet name="Figure 2.1" sheetId="38" r:id="rId3"/>
    <sheet name="Data 2.2" sheetId="39" r:id="rId4"/>
    <sheet name="Figure 2.2" sheetId="40" r:id="rId5"/>
    <sheet name="Data 2.3" sheetId="41" r:id="rId6"/>
    <sheet name="Figure 2.3" sheetId="42" r:id="rId7"/>
    <sheet name="Data 2.4" sheetId="43" r:id="rId8"/>
    <sheet name="Figure 2.4" sheetId="44" r:id="rId9"/>
    <sheet name="Data 2.5" sheetId="45" r:id="rId10"/>
    <sheet name="Figure 2.5" sheetId="46" r:id="rId11"/>
    <sheet name="Data 2.6" sheetId="47" r:id="rId12"/>
    <sheet name="Figure 2.6" sheetId="48" r:id="rId13"/>
    <sheet name="Data 2.7" sheetId="49" r:id="rId14"/>
    <sheet name="Figure 2.7" sheetId="50" r:id="rId15"/>
  </sheets>
  <externalReferences>
    <externalReference r:id="rId16"/>
    <externalReference r:id="rId17"/>
  </externalReferences>
  <definedNames>
    <definedName name="CHPname">[1]Pivot!$G$47:$H$87</definedName>
    <definedName name="CrownCopyright">#REF!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MaleAnchor">#REF!</definedName>
    <definedName name="Males">#REF!</definedName>
    <definedName name="Males91">#REF!</definedName>
    <definedName name="MalesAgedOn">#REF!</definedName>
    <definedName name="MalesTotal">#REF!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PSS">#REF!</definedName>
    <definedName name="Status">#REF!</definedName>
    <definedName name="Textline3">#REF!</definedName>
  </definedNames>
  <calcPr calcId="145621"/>
</workbook>
</file>

<file path=xl/calcChain.xml><?xml version="1.0" encoding="utf-8"?>
<calcChain xmlns="http://schemas.openxmlformats.org/spreadsheetml/2006/main">
  <c r="K17" i="43" l="1"/>
  <c r="J17" i="43"/>
  <c r="I17" i="43"/>
  <c r="M17" i="43" s="1"/>
  <c r="N17" i="43" s="1"/>
  <c r="H17" i="43"/>
  <c r="M16" i="43"/>
  <c r="N16" i="43" s="1"/>
  <c r="J16" i="43"/>
  <c r="I16" i="43"/>
  <c r="H16" i="43"/>
  <c r="I15" i="43"/>
  <c r="M15" i="43" s="1"/>
  <c r="N15" i="43" s="1"/>
  <c r="H15" i="43"/>
  <c r="M14" i="43"/>
  <c r="N14" i="43" s="1"/>
  <c r="J14" i="43"/>
  <c r="I14" i="43"/>
  <c r="H14" i="43"/>
  <c r="M13" i="43"/>
  <c r="N13" i="43" s="1"/>
  <c r="J13" i="43"/>
  <c r="I13" i="43"/>
  <c r="K15" i="43" s="1"/>
  <c r="H13" i="43"/>
  <c r="C68" i="39"/>
  <c r="G70" i="37"/>
  <c r="G69" i="37"/>
  <c r="G68" i="37"/>
  <c r="G67" i="37"/>
  <c r="G66" i="37"/>
  <c r="G65" i="37"/>
  <c r="G64" i="37"/>
  <c r="G63" i="37"/>
  <c r="G62" i="37"/>
  <c r="G61" i="37"/>
  <c r="G60" i="37"/>
  <c r="G59" i="37"/>
  <c r="G58" i="37"/>
  <c r="G57" i="37"/>
  <c r="G56" i="37"/>
  <c r="G55" i="37"/>
  <c r="G54" i="37"/>
  <c r="G53" i="37"/>
  <c r="G52" i="37"/>
  <c r="G51" i="37"/>
  <c r="G50" i="37"/>
  <c r="G49" i="37"/>
  <c r="G48" i="37"/>
  <c r="G47" i="37"/>
  <c r="G46" i="37"/>
  <c r="G45" i="37"/>
  <c r="G44" i="37"/>
  <c r="G43" i="37"/>
  <c r="G42" i="37"/>
  <c r="G41" i="37"/>
  <c r="G40" i="37"/>
  <c r="G39" i="37"/>
  <c r="G38" i="37"/>
  <c r="G37" i="37"/>
  <c r="G36" i="37"/>
  <c r="G35" i="37"/>
  <c r="G34" i="37"/>
  <c r="G33" i="37"/>
  <c r="G32" i="37"/>
  <c r="G31" i="37"/>
  <c r="G30" i="37"/>
  <c r="G29" i="37"/>
  <c r="G28" i="37"/>
  <c r="G27" i="37"/>
  <c r="G26" i="37"/>
  <c r="G25" i="37"/>
  <c r="G24" i="37"/>
  <c r="G23" i="37"/>
  <c r="G22" i="37"/>
  <c r="G21" i="37"/>
  <c r="G20" i="37"/>
  <c r="G19" i="37"/>
  <c r="G18" i="37"/>
  <c r="G17" i="37"/>
  <c r="G16" i="37"/>
  <c r="G15" i="37"/>
  <c r="G14" i="37"/>
  <c r="G13" i="37"/>
  <c r="G12" i="37"/>
  <c r="G11" i="37"/>
  <c r="G10" i="37"/>
  <c r="G9" i="37"/>
  <c r="G8" i="37"/>
  <c r="G7" i="37"/>
  <c r="G6" i="37"/>
  <c r="G5" i="37"/>
  <c r="J15" i="43" l="1"/>
</calcChain>
</file>

<file path=xl/sharedStrings.xml><?xml version="1.0" encoding="utf-8"?>
<sst xmlns="http://schemas.openxmlformats.org/spreadsheetml/2006/main" count="136" uniqueCount="59">
  <si>
    <t>Footnote</t>
  </si>
  <si>
    <t xml:space="preserve"> </t>
  </si>
  <si>
    <t>Age</t>
  </si>
  <si>
    <t>Year</t>
  </si>
  <si>
    <t xml:space="preserve"> Births</t>
  </si>
  <si>
    <t xml:space="preserve"> Deaths</t>
  </si>
  <si>
    <t>for graph</t>
  </si>
  <si>
    <t>Wales</t>
  </si>
  <si>
    <t>England</t>
  </si>
  <si>
    <t>Scotland</t>
  </si>
  <si>
    <t>Figure 2.1</t>
  </si>
  <si>
    <t>Figure 2.2</t>
  </si>
  <si>
    <t>Figure 2.3</t>
  </si>
  <si>
    <t>Figure 2.4</t>
  </si>
  <si>
    <t>Figure 2.5</t>
  </si>
  <si>
    <t>Figure 2.6</t>
  </si>
  <si>
    <t>Figure 2.7</t>
  </si>
  <si>
    <t>keep lowest value</t>
  </si>
  <si>
    <t>© Crown Copyright 2017</t>
  </si>
  <si>
    <t xml:space="preserve"> Females aged 15-44</t>
  </si>
  <si>
    <t xml:space="preserve"> GFR (live births per 1,000 women aged 15-44)</t>
  </si>
  <si>
    <t xml:space="preserve"> Number of births</t>
  </si>
  <si>
    <t>Note</t>
  </si>
  <si>
    <t>Rates for 2002 to 2010 have been recalculated using the rebased population estimates for those years, which were published in December 2013.</t>
  </si>
  <si>
    <t>15-19</t>
  </si>
  <si>
    <t>20-24</t>
  </si>
  <si>
    <t>25-29</t>
  </si>
  <si>
    <t>30-34</t>
  </si>
  <si>
    <t>35-39</t>
  </si>
  <si>
    <t>40-44</t>
  </si>
  <si>
    <t xml:space="preserve">Figure 2.4 data: Live births per 1,000 women, by age, selected years </t>
  </si>
  <si>
    <r>
      <t xml:space="preserve">Age of mother </t>
    </r>
    <r>
      <rPr>
        <b/>
        <vertAlign val="superscript"/>
        <sz val="10"/>
        <rFont val="Arial"/>
        <family val="2"/>
      </rPr>
      <t>1</t>
    </r>
  </si>
  <si>
    <t>Peak fertility</t>
  </si>
  <si>
    <t>1) Rate for age 15 includes births at younger ages, and for age 44 includes births at older ages.</t>
  </si>
  <si>
    <t>Total fertility rate</t>
  </si>
  <si>
    <t>Figure 2.6 data: Cumulative cohort fertility rate for selected birth cohorts, Scotland</t>
  </si>
  <si>
    <t>Notes</t>
  </si>
  <si>
    <t>Some rates for 1971, 1976 and 1981 have been recalculated using the rebased population estimates for 2002 to 2011, which were published in December 2013. The recalculated figures are shown in italics.</t>
  </si>
  <si>
    <t>The 1986 cohort has been added to this table and chart since the previous version was published.</t>
  </si>
  <si>
    <t>Figure 2.7 data: Total fertility rates, UK countries, 1971-2016</t>
  </si>
  <si>
    <t>N. Ireland</t>
  </si>
  <si>
    <t>:</t>
  </si>
  <si>
    <t>: data not available at time of publication</t>
  </si>
  <si>
    <t>Figure 2.2 data: Estimated female population aged 15-44 and general fertility rate (GFR), Scotland, 1951 - 2016</t>
  </si>
  <si>
    <t>Figure 2.3 data: Live births per 1,000 women, by age of mother, Scotland, 1951-2016</t>
  </si>
  <si>
    <t>Figure 2.5 data: Total fertility rate, Scotland, 1951-2016</t>
  </si>
  <si>
    <t>Scotland's Population 2016 - The Registrar General's Annual Review of Demographic Trends</t>
  </si>
  <si>
    <t>Estimated female population aged 15-44 and general fertility rate (GFR), Scotland, 1951 - 2016</t>
  </si>
  <si>
    <t>Live births per 1,000 women, by age of mother, Scotland, 1951-2016</t>
  </si>
  <si>
    <t xml:space="preserve">Live births per 1,000 women, by age, selected years </t>
  </si>
  <si>
    <t>Total fertility rate, Scotland, 1951-2016</t>
  </si>
  <si>
    <t>Cumulative cohort fertility rate for selected birth cohorts, Scotland</t>
  </si>
  <si>
    <t>Total fertility rates, UK countries, 1971-2016</t>
  </si>
  <si>
    <t>Chapter 2 - Births</t>
  </si>
  <si>
    <t>Annual Review 2016 - Chapter 2 - Births</t>
  </si>
  <si>
    <t>Back to contents</t>
  </si>
  <si>
    <t>Births and deaths, Scotland, 1951-2016</t>
  </si>
  <si>
    <t>Figure 2.1 data: Births and deaths, Scotland, 1951-2016</t>
  </si>
  <si>
    <t>Figure 2.6: Cumulative cohort fertility rate for selected birth cohorts, Scotland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</si>
</sst>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
    <numFmt numFmtId="165" formatCode="#,##0.0"/>
    <numFmt numFmtId="166" formatCode="0.000"/>
    <numFmt numFmtId="167" formatCode="#,##0.000"/>
    <numFmt numFmtId="168" formatCode="#,##0\ \ "/>
    <numFmt numFmtId="169" formatCode="#,##0\ "/>
    <numFmt numFmtId="170" formatCode="0.00_)"/>
    <numFmt numFmtId="171" formatCode="#,##0.00\ "/>
    <numFmt numFmtId="172" formatCode="#,##0_);;&quot;- &quot;_);@_)\ "/>
    <numFmt numFmtId="173" formatCode="_(General"/>
    <numFmt numFmtId="174" formatCode="_)#,##0_);_)\-#,##0_);_)0_);_)@_)"/>
  </numFmts>
  <fonts count="70">
    <font>
      <sz val="10"/>
      <color theme="1"/>
      <name val="Arial"/>
      <family val="2"/>
    </font>
    <font>
      <sz val="10"/>
      <name val="Arial"/>
      <family val="2"/>
    </font>
    <font>
      <sz val="10"/>
      <name val="Arial"/>
      <family val="2"/>
    </font>
    <font>
      <sz val="10"/>
      <name val="Arial"/>
      <family val="2"/>
    </font>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2"/>
      <name val="Arial"/>
      <family val="2"/>
    </font>
    <font>
      <sz val="12"/>
      <name val="Arial"/>
      <family val="2"/>
    </font>
    <font>
      <u/>
      <sz val="10"/>
      <color indexed="12"/>
      <name val="Arial"/>
      <family val="2"/>
    </font>
    <font>
      <b/>
      <sz val="10"/>
      <name val="Arial"/>
      <family val="2"/>
    </font>
    <font>
      <sz val="10"/>
      <name val="Arial"/>
      <family val="2"/>
    </font>
    <font>
      <b/>
      <vertAlign val="superscript"/>
      <sz val="10"/>
      <name val="Arial"/>
      <family val="2"/>
    </font>
    <font>
      <sz val="10"/>
      <color indexed="10"/>
      <name val="Arial"/>
      <family val="2"/>
    </font>
    <font>
      <b/>
      <sz val="8"/>
      <name val="Arial"/>
      <family val="2"/>
    </font>
    <font>
      <sz val="8"/>
      <name val="Arial"/>
      <family val="2"/>
    </font>
    <font>
      <sz val="12"/>
      <color rgb="FFFF000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b/>
      <sz val="18"/>
      <color indexed="62"/>
      <name val="Cambria"/>
      <family val="2"/>
    </font>
    <font>
      <b/>
      <sz val="11"/>
      <color indexed="8"/>
      <name val="Calibri"/>
      <family val="2"/>
    </font>
    <font>
      <sz val="12"/>
      <color theme="0"/>
      <name val="Arial"/>
      <family val="2"/>
    </font>
    <font>
      <b/>
      <sz val="12"/>
      <color theme="0"/>
      <name val="Arial"/>
      <family val="2"/>
    </font>
    <font>
      <sz val="8"/>
      <color theme="0"/>
      <name val="Arial"/>
      <family val="2"/>
    </font>
    <font>
      <sz val="10"/>
      <color indexed="8"/>
      <name val="Arial"/>
      <family val="2"/>
    </font>
    <font>
      <sz val="10"/>
      <name val="Courier"/>
      <family val="3"/>
    </font>
    <font>
      <b/>
      <sz val="10"/>
      <color rgb="FFFF0000"/>
      <name val="Arial"/>
      <family val="2"/>
    </font>
    <font>
      <sz val="8"/>
      <color indexed="10"/>
      <name val="Arial"/>
      <family val="2"/>
    </font>
    <font>
      <sz val="8"/>
      <color rgb="FFFF0000"/>
      <name val="Arial"/>
      <family val="2"/>
    </font>
    <font>
      <b/>
      <sz val="14"/>
      <name val="Arial"/>
      <family val="2"/>
    </font>
    <font>
      <sz val="14"/>
      <name val="Arial"/>
      <family val="2"/>
    </font>
    <font>
      <u/>
      <sz val="11"/>
      <color theme="10"/>
      <name val="Calibri"/>
      <family val="2"/>
    </font>
    <font>
      <sz val="11"/>
      <name val="Times New Roman"/>
      <family val="1"/>
    </font>
    <font>
      <b/>
      <sz val="11"/>
      <name val="Times New Roman"/>
      <family val="1"/>
    </font>
    <font>
      <b/>
      <sz val="12"/>
      <name val="Times New Roman"/>
      <family val="1"/>
    </font>
    <font>
      <sz val="10"/>
      <name val="Times New Roman"/>
      <family val="1"/>
    </font>
    <font>
      <b/>
      <sz val="10"/>
      <name val="Times New Roman"/>
      <family val="1"/>
    </font>
    <font>
      <b/>
      <sz val="15"/>
      <color indexed="56"/>
      <name val="Calibri"/>
      <family val="2"/>
    </font>
    <font>
      <b/>
      <u/>
      <sz val="10"/>
      <color indexed="12"/>
      <name val="Arial"/>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56"/>
      </top>
      <bottom style="double">
        <color indexed="56"/>
      </bottom>
      <diagonal/>
    </border>
    <border>
      <left style="thin">
        <color indexed="64"/>
      </left>
      <right style="thin">
        <color indexed="64"/>
      </right>
      <top style="medium">
        <color indexed="64"/>
      </top>
      <bottom/>
      <diagonal/>
    </border>
    <border>
      <left/>
      <right/>
      <top/>
      <bottom style="thick">
        <color indexed="62"/>
      </bottom>
      <diagonal/>
    </border>
  </borders>
  <cellStyleXfs count="227">
    <xf numFmtId="0" fontId="0" fillId="0" borderId="0"/>
    <xf numFmtId="0" fontId="22" fillId="0" borderId="0"/>
    <xf numFmtId="0" fontId="25" fillId="0" borderId="0" applyNumberFormat="0" applyFill="0" applyBorder="0" applyAlignment="0" applyProtection="0">
      <alignment vertical="top"/>
      <protection locked="0"/>
    </xf>
    <xf numFmtId="0" fontId="27"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applyFill="0"/>
    <xf numFmtId="9" fontId="22" fillId="0" borderId="0" applyFont="0" applyFill="0" applyBorder="0" applyAlignment="0" applyProtection="0"/>
    <xf numFmtId="0" fontId="22" fillId="0" borderId="0"/>
    <xf numFmtId="9" fontId="27" fillId="0" borderId="0" applyFont="0" applyFill="0" applyBorder="0" applyAlignment="0" applyProtection="0"/>
    <xf numFmtId="9" fontId="33"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34"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4"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4"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4"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4"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4" fillId="3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4"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4"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4" fillId="40"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4" fillId="41"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4"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4" fillId="37" borderId="0" applyNumberFormat="0" applyBorder="0" applyAlignment="0" applyProtection="0"/>
    <xf numFmtId="0" fontId="21" fillId="12" borderId="0" applyNumberFormat="0" applyBorder="0" applyAlignment="0" applyProtection="0"/>
    <xf numFmtId="0" fontId="35" fillId="39" borderId="0" applyNumberFormat="0" applyBorder="0" applyAlignment="0" applyProtection="0"/>
    <xf numFmtId="0" fontId="21" fillId="16" borderId="0" applyNumberFormat="0" applyBorder="0" applyAlignment="0" applyProtection="0"/>
    <xf numFmtId="0" fontId="35" fillId="42" borderId="0" applyNumberFormat="0" applyBorder="0" applyAlignment="0" applyProtection="0"/>
    <xf numFmtId="0" fontId="21" fillId="20" borderId="0" applyNumberFormat="0" applyBorder="0" applyAlignment="0" applyProtection="0"/>
    <xf numFmtId="0" fontId="35" fillId="43" borderId="0" applyNumberFormat="0" applyBorder="0" applyAlignment="0" applyProtection="0"/>
    <xf numFmtId="0" fontId="21" fillId="24" borderId="0" applyNumberFormat="0" applyBorder="0" applyAlignment="0" applyProtection="0"/>
    <xf numFmtId="0" fontId="35" fillId="41" borderId="0" applyNumberFormat="0" applyBorder="0" applyAlignment="0" applyProtection="0"/>
    <xf numFmtId="0" fontId="21" fillId="28" borderId="0" applyNumberFormat="0" applyBorder="0" applyAlignment="0" applyProtection="0"/>
    <xf numFmtId="0" fontId="35" fillId="39" borderId="0" applyNumberFormat="0" applyBorder="0" applyAlignment="0" applyProtection="0"/>
    <xf numFmtId="0" fontId="21" fillId="32" borderId="0" applyNumberFormat="0" applyBorder="0" applyAlignment="0" applyProtection="0"/>
    <xf numFmtId="0" fontId="35" fillId="36" borderId="0" applyNumberFormat="0" applyBorder="0" applyAlignment="0" applyProtection="0"/>
    <xf numFmtId="0" fontId="21" fillId="9" borderId="0" applyNumberFormat="0" applyBorder="0" applyAlignment="0" applyProtection="0"/>
    <xf numFmtId="0" fontId="35" fillId="44" borderId="0" applyNumberFormat="0" applyBorder="0" applyAlignment="0" applyProtection="0"/>
    <xf numFmtId="0" fontId="21" fillId="13" borderId="0" applyNumberFormat="0" applyBorder="0" applyAlignment="0" applyProtection="0"/>
    <xf numFmtId="0" fontId="35" fillId="42" borderId="0" applyNumberFormat="0" applyBorder="0" applyAlignment="0" applyProtection="0"/>
    <xf numFmtId="0" fontId="21" fillId="17" borderId="0" applyNumberFormat="0" applyBorder="0" applyAlignment="0" applyProtection="0"/>
    <xf numFmtId="0" fontId="35" fillId="43"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21" fillId="29" borderId="0" applyNumberFormat="0" applyBorder="0" applyAlignment="0" applyProtection="0"/>
    <xf numFmtId="0" fontId="35" fillId="47" borderId="0" applyNumberFormat="0" applyBorder="0" applyAlignment="0" applyProtection="0"/>
    <xf numFmtId="0" fontId="11" fillId="3" borderId="0" applyNumberFormat="0" applyBorder="0" applyAlignment="0" applyProtection="0"/>
    <xf numFmtId="0" fontId="36" fillId="48" borderId="0" applyNumberFormat="0" applyBorder="0" applyAlignment="0" applyProtection="0"/>
    <xf numFmtId="0" fontId="15" fillId="6" borderId="4" applyNumberFormat="0" applyAlignment="0" applyProtection="0"/>
    <xf numFmtId="0" fontId="37" fillId="49" borderId="13" applyNumberFormat="0" applyAlignment="0" applyProtection="0"/>
    <xf numFmtId="0" fontId="37" fillId="49" borderId="13" applyNumberFormat="0" applyAlignment="0" applyProtection="0"/>
    <xf numFmtId="0" fontId="22" fillId="50" borderId="0">
      <protection locked="0"/>
    </xf>
    <xf numFmtId="0" fontId="17" fillId="7" borderId="7" applyNumberFormat="0" applyAlignment="0" applyProtection="0"/>
    <xf numFmtId="0" fontId="38" fillId="51" borderId="14" applyNumberFormat="0" applyAlignment="0" applyProtection="0"/>
    <xf numFmtId="0" fontId="22" fillId="52" borderId="15">
      <alignment horizontal="center" vertical="center"/>
      <protection locked="0"/>
    </xf>
    <xf numFmtId="43" fontId="5" fillId="0" borderId="0" applyFont="0" applyFill="0" applyBorder="0" applyAlignment="0" applyProtection="0"/>
    <xf numFmtId="43" fontId="5" fillId="0" borderId="0" applyFont="0" applyFill="0" applyBorder="0" applyAlignment="0" applyProtection="0"/>
    <xf numFmtId="40" fontId="39" fillId="0" borderId="0" applyFont="0" applyFill="0" applyBorder="0" applyAlignment="0" applyProtection="0"/>
    <xf numFmtId="43" fontId="3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9" fillId="0" borderId="0" applyNumberFormat="0" applyFill="0" applyBorder="0" applyAlignment="0" applyProtection="0"/>
    <xf numFmtId="0" fontId="40" fillId="0" borderId="0" applyNumberFormat="0" applyFill="0" applyBorder="0" applyAlignment="0" applyProtection="0"/>
    <xf numFmtId="0" fontId="26" fillId="52" borderId="0">
      <alignment vertical="center"/>
      <protection locked="0"/>
    </xf>
    <xf numFmtId="0" fontId="10" fillId="2" borderId="0" applyNumberFormat="0" applyBorder="0" applyAlignment="0" applyProtection="0"/>
    <xf numFmtId="0" fontId="41" fillId="39" borderId="0" applyNumberFormat="0" applyBorder="0" applyAlignment="0" applyProtection="0"/>
    <xf numFmtId="0" fontId="7" fillId="0" borderId="1" applyNumberFormat="0" applyFill="0" applyAlignment="0" applyProtection="0"/>
    <xf numFmtId="0" fontId="42" fillId="0" borderId="16" applyNumberFormat="0" applyFill="0" applyAlignment="0" applyProtection="0"/>
    <xf numFmtId="0" fontId="8" fillId="0" borderId="2" applyNumberFormat="0" applyFill="0" applyAlignment="0" applyProtection="0"/>
    <xf numFmtId="0" fontId="43" fillId="0" borderId="17" applyNumberFormat="0" applyFill="0" applyAlignment="0" applyProtection="0"/>
    <xf numFmtId="0" fontId="9" fillId="0" borderId="3" applyNumberFormat="0" applyFill="0" applyAlignment="0" applyProtection="0"/>
    <xf numFmtId="0" fontId="44" fillId="0" borderId="18" applyNumberFormat="0" applyFill="0" applyAlignment="0" applyProtection="0"/>
    <xf numFmtId="0" fontId="9" fillId="0" borderId="0" applyNumberFormat="0" applyFill="0" applyBorder="0" applyAlignment="0" applyProtection="0"/>
    <xf numFmtId="0" fontId="44" fillId="0" borderId="0" applyNumberFormat="0" applyFill="0" applyBorder="0" applyAlignment="0" applyProtection="0"/>
    <xf numFmtId="0" fontId="22" fillId="0" borderId="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3" fillId="5" borderId="4" applyNumberFormat="0" applyAlignment="0" applyProtection="0"/>
    <xf numFmtId="0" fontId="45" fillId="40" borderId="13" applyNumberFormat="0" applyAlignment="0" applyProtection="0"/>
    <xf numFmtId="0" fontId="45" fillId="40" borderId="13" applyNumberFormat="0" applyAlignment="0" applyProtection="0"/>
    <xf numFmtId="0" fontId="16" fillId="0" borderId="6" applyNumberFormat="0" applyFill="0" applyAlignment="0" applyProtection="0"/>
    <xf numFmtId="0" fontId="46" fillId="0" borderId="19" applyNumberFormat="0" applyFill="0" applyAlignment="0" applyProtection="0"/>
    <xf numFmtId="0" fontId="12" fillId="4" borderId="0" applyNumberFormat="0" applyBorder="0" applyAlignment="0" applyProtection="0"/>
    <xf numFmtId="0" fontId="47" fillId="40" borderId="0" applyNumberFormat="0" applyBorder="0" applyAlignment="0" applyProtection="0"/>
    <xf numFmtId="0" fontId="48" fillId="0" borderId="0"/>
    <xf numFmtId="0" fontId="5" fillId="0" borderId="0"/>
    <xf numFmtId="0" fontId="22" fillId="0" borderId="0"/>
    <xf numFmtId="0" fontId="22" fillId="0" borderId="0"/>
    <xf numFmtId="0" fontId="22" fillId="0" borderId="0"/>
    <xf numFmtId="0" fontId="22" fillId="0" borderId="0"/>
    <xf numFmtId="0" fontId="33"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22" fillId="0" borderId="0" applyFill="0"/>
    <xf numFmtId="0" fontId="5" fillId="0" borderId="0"/>
    <xf numFmtId="3" fontId="22" fillId="0" borderId="0"/>
    <xf numFmtId="3" fontId="22" fillId="0" borderId="0"/>
    <xf numFmtId="3" fontId="22" fillId="0" borderId="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31" fillId="37" borderId="20" applyNumberFormat="0" applyFont="0" applyAlignment="0" applyProtection="0"/>
    <xf numFmtId="0" fontId="14" fillId="6" borderId="5" applyNumberFormat="0" applyAlignment="0" applyProtection="0"/>
    <xf numFmtId="0" fontId="49" fillId="49" borderId="21" applyNumberFormat="0" applyAlignment="0" applyProtection="0"/>
    <xf numFmtId="9" fontId="2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0" fontId="22" fillId="52" borderId="22">
      <alignment vertical="center"/>
      <protection locked="0"/>
    </xf>
    <xf numFmtId="0" fontId="30" fillId="0" borderId="0">
      <alignment horizontal="left"/>
    </xf>
    <xf numFmtId="0" fontId="31" fillId="0" borderId="0">
      <alignment horizontal="left"/>
    </xf>
    <xf numFmtId="0" fontId="31" fillId="0" borderId="0">
      <alignment horizontal="center" vertical="center" wrapText="1"/>
    </xf>
    <xf numFmtId="0" fontId="30" fillId="0" borderId="0">
      <alignment horizontal="left" vertical="center" wrapText="1"/>
    </xf>
    <xf numFmtId="0" fontId="30" fillId="0" borderId="0">
      <alignment horizontal="right"/>
    </xf>
    <xf numFmtId="0" fontId="31" fillId="0" borderId="0">
      <alignment horizontal="left" vertical="center" wrapText="1"/>
    </xf>
    <xf numFmtId="0" fontId="31" fillId="0" borderId="0">
      <alignment horizontal="right"/>
    </xf>
    <xf numFmtId="0" fontId="6" fillId="0" borderId="0" applyNumberFormat="0" applyFill="0" applyBorder="0" applyAlignment="0" applyProtection="0"/>
    <xf numFmtId="0" fontId="50" fillId="0" borderId="0" applyNumberFormat="0" applyFill="0" applyBorder="0" applyAlignment="0" applyProtection="0"/>
    <xf numFmtId="0" fontId="20" fillId="0" borderId="9" applyNumberFormat="0" applyFill="0" applyAlignment="0" applyProtection="0"/>
    <xf numFmtId="0" fontId="51" fillId="0" borderId="23" applyNumberFormat="0" applyFill="0" applyAlignment="0" applyProtection="0"/>
    <xf numFmtId="0" fontId="18" fillId="0" borderId="0" applyNumberFormat="0" applyFill="0" applyBorder="0" applyAlignment="0" applyProtection="0"/>
    <xf numFmtId="0" fontId="46" fillId="0" borderId="0" applyNumberFormat="0" applyFill="0" applyBorder="0" applyAlignment="0" applyProtection="0"/>
    <xf numFmtId="0" fontId="31" fillId="0" borderId="0"/>
    <xf numFmtId="0" fontId="31" fillId="0" borderId="0"/>
    <xf numFmtId="0" fontId="31" fillId="0" borderId="0"/>
    <xf numFmtId="0" fontId="31" fillId="0" borderId="0"/>
    <xf numFmtId="0" fontId="22" fillId="0" borderId="0"/>
    <xf numFmtId="0" fontId="31" fillId="0" borderId="0"/>
    <xf numFmtId="0" fontId="56" fillId="0" borderId="0"/>
    <xf numFmtId="0" fontId="22" fillId="0" borderId="0"/>
    <xf numFmtId="0" fontId="31" fillId="0" borderId="0"/>
    <xf numFmtId="9" fontId="22" fillId="0" borderId="0" applyFont="0" applyFill="0" applyBorder="0" applyAlignment="0" applyProtection="0"/>
    <xf numFmtId="0" fontId="22" fillId="0" borderId="0"/>
    <xf numFmtId="0" fontId="22" fillId="0" borderId="0"/>
    <xf numFmtId="0" fontId="22" fillId="0" borderId="0"/>
    <xf numFmtId="0" fontId="22" fillId="0" borderId="0"/>
    <xf numFmtId="0" fontId="5"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62" fillId="0" borderId="0" applyNumberFormat="0" applyFill="0" applyBorder="0" applyAlignment="0" applyProtection="0">
      <alignment vertical="top"/>
      <protection locked="0"/>
    </xf>
    <xf numFmtId="0" fontId="5" fillId="0" borderId="0"/>
    <xf numFmtId="9" fontId="22" fillId="0" borderId="0" applyFont="0" applyFill="0" applyBorder="0" applyAlignment="0" applyProtection="0"/>
    <xf numFmtId="172" fontId="63" fillId="0" borderId="10" applyFill="0" applyBorder="0" applyProtection="0">
      <alignment horizontal="right"/>
    </xf>
    <xf numFmtId="0" fontId="64" fillId="0" borderId="0" applyNumberFormat="0" applyFill="0" applyBorder="0" applyProtection="0">
      <alignment horizontal="center" vertical="center" wrapText="1"/>
    </xf>
    <xf numFmtId="1" fontId="65" fillId="0" borderId="0" applyNumberFormat="0" applyFill="0" applyBorder="0" applyProtection="0">
      <alignment horizontal="right" vertical="top"/>
    </xf>
    <xf numFmtId="173" fontId="63" fillId="0" borderId="0" applyNumberFormat="0" applyFill="0" applyBorder="0" applyProtection="0">
      <alignment horizontal="left"/>
    </xf>
    <xf numFmtId="0" fontId="65" fillId="0" borderId="0" applyNumberFormat="0" applyFill="0" applyBorder="0" applyProtection="0">
      <alignment horizontal="left" vertical="top"/>
    </xf>
    <xf numFmtId="0" fontId="4" fillId="0" borderId="0"/>
    <xf numFmtId="0" fontId="33" fillId="0" borderId="0"/>
    <xf numFmtId="43" fontId="66" fillId="0" borderId="0" applyFont="0" applyFill="0" applyBorder="0" applyAlignment="0" applyProtection="0"/>
    <xf numFmtId="0" fontId="22" fillId="0" borderId="0"/>
    <xf numFmtId="174" fontId="66" fillId="0" borderId="0" applyFont="0" applyFill="0" applyBorder="0" applyAlignment="0" applyProtection="0"/>
    <xf numFmtId="174" fontId="66" fillId="0" borderId="0" applyFont="0" applyFill="0" applyBorder="0" applyAlignment="0" applyProtection="0"/>
    <xf numFmtId="0" fontId="67" fillId="0" borderId="24" applyNumberFormat="0" applyFill="0" applyBorder="0" applyProtection="0">
      <alignment horizontal="centerContinuous" vertical="center" wrapText="1"/>
    </xf>
    <xf numFmtId="0" fontId="68" fillId="0" borderId="25" applyNumberFormat="0" applyFill="0" applyAlignment="0" applyProtection="0"/>
    <xf numFmtId="0" fontId="39" fillId="0" borderId="0"/>
    <xf numFmtId="0" fontId="31" fillId="0" borderId="0">
      <alignment horizontal="left" vertical="center" wrapText="1"/>
    </xf>
    <xf numFmtId="0" fontId="31" fillId="0" borderId="0">
      <alignment horizontal="right"/>
    </xf>
    <xf numFmtId="172" fontId="63" fillId="0" borderId="0" applyFill="0" applyBorder="0" applyProtection="0">
      <alignment horizontal="right"/>
    </xf>
    <xf numFmtId="0" fontId="65" fillId="0" borderId="0" applyNumberFormat="0" applyFill="0" applyBorder="0" applyProtection="0">
      <alignment horizontal="right" vertical="top"/>
    </xf>
    <xf numFmtId="0" fontId="63" fillId="0" borderId="0" applyNumberFormat="0" applyFill="0" applyBorder="0" applyProtection="0">
      <alignment horizontal="left"/>
    </xf>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cellStyleXfs>
  <cellXfs count="168">
    <xf numFmtId="0" fontId="0" fillId="0" borderId="0" xfId="0"/>
    <xf numFmtId="0" fontId="22" fillId="33" borderId="0" xfId="3" applyFont="1" applyFill="1" applyBorder="1" applyAlignment="1">
      <alignment horizontal="right"/>
    </xf>
    <xf numFmtId="0" fontId="22" fillId="33" borderId="0" xfId="3" applyFont="1" applyFill="1"/>
    <xf numFmtId="0" fontId="31" fillId="33" borderId="0" xfId="3" applyFont="1" applyFill="1" applyAlignment="1">
      <alignment wrapText="1"/>
    </xf>
    <xf numFmtId="0" fontId="27" fillId="33" borderId="0" xfId="3" applyFill="1"/>
    <xf numFmtId="0" fontId="24" fillId="33" borderId="0" xfId="3" applyFont="1" applyFill="1"/>
    <xf numFmtId="0" fontId="26" fillId="33" borderId="0" xfId="3" applyFont="1" applyFill="1"/>
    <xf numFmtId="0" fontId="25" fillId="33" borderId="0" xfId="2" applyFill="1" applyAlignment="1" applyProtection="1"/>
    <xf numFmtId="0" fontId="31" fillId="33" borderId="0" xfId="3" applyFont="1" applyFill="1"/>
    <xf numFmtId="0" fontId="52" fillId="33" borderId="0" xfId="3" applyFont="1" applyFill="1"/>
    <xf numFmtId="0" fontId="53" fillId="33" borderId="0" xfId="3" applyFont="1" applyFill="1" applyBorder="1" applyAlignment="1">
      <alignment horizontal="left"/>
    </xf>
    <xf numFmtId="0" fontId="54" fillId="33" borderId="0" xfId="3" applyFont="1" applyFill="1" applyAlignment="1">
      <alignment vertical="center" wrapText="1"/>
    </xf>
    <xf numFmtId="0" fontId="31" fillId="33" borderId="0" xfId="3" applyFont="1" applyFill="1" applyAlignment="1">
      <alignment vertical="center" wrapText="1"/>
    </xf>
    <xf numFmtId="0" fontId="23" fillId="33" borderId="0" xfId="3" applyFont="1" applyFill="1" applyBorder="1" applyAlignment="1">
      <alignment horizontal="left"/>
    </xf>
    <xf numFmtId="0" fontId="26" fillId="33" borderId="12" xfId="3" applyFont="1" applyFill="1" applyBorder="1" applyAlignment="1">
      <alignment horizontal="right" vertical="center"/>
    </xf>
    <xf numFmtId="0" fontId="22" fillId="33" borderId="0" xfId="3" applyFont="1" applyFill="1" applyAlignment="1">
      <alignment vertical="center"/>
    </xf>
    <xf numFmtId="0" fontId="17" fillId="33" borderId="0" xfId="3" applyFont="1" applyFill="1" applyAlignment="1">
      <alignment horizontal="right" vertical="center"/>
    </xf>
    <xf numFmtId="0" fontId="21" fillId="33" borderId="0" xfId="3" applyFont="1" applyFill="1" applyAlignment="1">
      <alignment vertical="center"/>
    </xf>
    <xf numFmtId="3" fontId="22" fillId="33" borderId="0" xfId="3" applyNumberFormat="1" applyFont="1" applyFill="1"/>
    <xf numFmtId="0" fontId="21" fillId="33" borderId="0" xfId="3" applyFont="1" applyFill="1"/>
    <xf numFmtId="3" fontId="21" fillId="33" borderId="0" xfId="3" applyNumberFormat="1" applyFont="1" applyFill="1"/>
    <xf numFmtId="168" fontId="31" fillId="33" borderId="0" xfId="3" applyNumberFormat="1" applyFont="1" applyFill="1" applyAlignment="1">
      <alignment horizontal="right"/>
    </xf>
    <xf numFmtId="168" fontId="31" fillId="33" borderId="0" xfId="3" applyNumberFormat="1" applyFont="1" applyFill="1" applyBorder="1" applyAlignment="1">
      <alignment horizontal="right"/>
    </xf>
    <xf numFmtId="0" fontId="22" fillId="33" borderId="0" xfId="3" applyFont="1" applyFill="1" applyBorder="1"/>
    <xf numFmtId="3" fontId="22" fillId="33" borderId="0" xfId="182" applyNumberFormat="1" applyFont="1" applyFill="1" applyBorder="1"/>
    <xf numFmtId="3" fontId="22" fillId="33" borderId="0" xfId="3" applyNumberFormat="1" applyFont="1" applyFill="1" applyBorder="1" applyAlignment="1">
      <alignment vertical="top" wrapText="1"/>
    </xf>
    <xf numFmtId="0" fontId="22" fillId="33" borderId="11" xfId="3" applyFont="1" applyFill="1" applyBorder="1"/>
    <xf numFmtId="3" fontId="22" fillId="33" borderId="11" xfId="182" applyNumberFormat="1" applyFont="1" applyFill="1" applyBorder="1"/>
    <xf numFmtId="3" fontId="22" fillId="33" borderId="11" xfId="3" applyNumberFormat="1" applyFont="1" applyFill="1" applyBorder="1" applyAlignment="1">
      <alignment vertical="top" wrapText="1"/>
    </xf>
    <xf numFmtId="167" fontId="22" fillId="33" borderId="0" xfId="3" applyNumberFormat="1" applyFont="1" applyFill="1"/>
    <xf numFmtId="0" fontId="23" fillId="33" borderId="0" xfId="3" applyNumberFormat="1" applyFont="1" applyFill="1" applyAlignment="1">
      <alignment horizontal="left" wrapText="1"/>
    </xf>
    <xf numFmtId="0" fontId="22" fillId="33" borderId="0" xfId="3" applyNumberFormat="1" applyFont="1" applyFill="1" applyAlignment="1">
      <alignment wrapText="1"/>
    </xf>
    <xf numFmtId="0" fontId="26" fillId="33" borderId="12" xfId="3" applyFont="1" applyFill="1" applyBorder="1" applyAlignment="1">
      <alignment horizontal="right" vertical="center" wrapText="1"/>
    </xf>
    <xf numFmtId="0" fontId="26" fillId="33" borderId="0" xfId="3" applyFont="1" applyFill="1" applyAlignment="1">
      <alignment horizontal="right" wrapText="1"/>
    </xf>
    <xf numFmtId="0" fontId="26" fillId="33" borderId="0" xfId="3" applyFont="1" applyFill="1" applyAlignment="1">
      <alignment horizontal="right"/>
    </xf>
    <xf numFmtId="0" fontId="22" fillId="33" borderId="0" xfId="3" applyFont="1" applyFill="1" applyAlignment="1">
      <alignment horizontal="right"/>
    </xf>
    <xf numFmtId="164" fontId="22" fillId="33" borderId="0" xfId="3" applyNumberFormat="1" applyFont="1" applyFill="1"/>
    <xf numFmtId="0" fontId="26" fillId="33" borderId="0" xfId="3" applyFont="1" applyFill="1" applyAlignment="1">
      <alignment horizontal="left"/>
    </xf>
    <xf numFmtId="1" fontId="22" fillId="33" borderId="0" xfId="3" applyNumberFormat="1" applyFont="1" applyFill="1"/>
    <xf numFmtId="3" fontId="55" fillId="33" borderId="0" xfId="3" applyNumberFormat="1" applyFont="1" applyFill="1"/>
    <xf numFmtId="164" fontId="55" fillId="33" borderId="0" xfId="3" applyNumberFormat="1" applyFont="1" applyFill="1"/>
    <xf numFmtId="165" fontId="22" fillId="33" borderId="0" xfId="3" applyNumberFormat="1" applyFont="1" applyFill="1"/>
    <xf numFmtId="3" fontId="22" fillId="33" borderId="0" xfId="183" applyNumberFormat="1" applyFont="1" applyFill="1"/>
    <xf numFmtId="3" fontId="22" fillId="33" borderId="0" xfId="3" applyNumberFormat="1" applyFont="1" applyFill="1" applyBorder="1"/>
    <xf numFmtId="164" fontId="22" fillId="33" borderId="0" xfId="3" applyNumberFormat="1" applyFont="1" applyFill="1" applyBorder="1"/>
    <xf numFmtId="0" fontId="22" fillId="33" borderId="11" xfId="3" applyFont="1" applyFill="1" applyBorder="1" applyAlignment="1">
      <alignment horizontal="right"/>
    </xf>
    <xf numFmtId="3" fontId="22" fillId="33" borderId="11" xfId="3" applyNumberFormat="1" applyFont="1" applyFill="1" applyBorder="1"/>
    <xf numFmtId="164" fontId="22" fillId="33" borderId="11" xfId="3" applyNumberFormat="1" applyFont="1" applyFill="1" applyBorder="1"/>
    <xf numFmtId="0" fontId="29" fillId="33" borderId="0" xfId="3" applyFont="1" applyFill="1" applyBorder="1"/>
    <xf numFmtId="164" fontId="22" fillId="33" borderId="0" xfId="3" applyNumberFormat="1" applyFont="1" applyFill="1" applyBorder="1" applyAlignment="1">
      <alignment horizontal="centerContinuous"/>
    </xf>
    <xf numFmtId="0" fontId="26" fillId="33" borderId="0" xfId="3" applyNumberFormat="1" applyFont="1" applyFill="1" applyBorder="1" applyAlignment="1" applyProtection="1">
      <alignment horizontal="right"/>
      <protection locked="0"/>
    </xf>
    <xf numFmtId="164" fontId="26" fillId="33" borderId="0" xfId="3" applyNumberFormat="1" applyFont="1" applyFill="1" applyBorder="1" applyAlignment="1" applyProtection="1">
      <alignment horizontal="right"/>
      <protection locked="0"/>
    </xf>
    <xf numFmtId="164" fontId="26" fillId="33" borderId="0" xfId="3" applyNumberFormat="1" applyFont="1" applyFill="1" applyBorder="1" applyAlignment="1" applyProtection="1">
      <alignment horizontal="right" wrapText="1"/>
      <protection locked="0"/>
    </xf>
    <xf numFmtId="164" fontId="22" fillId="33" borderId="0" xfId="3" applyNumberFormat="1" applyFont="1" applyFill="1" applyBorder="1" applyAlignment="1" applyProtection="1">
      <alignment horizontal="right"/>
      <protection locked="0"/>
    </xf>
    <xf numFmtId="0" fontId="22" fillId="33" borderId="0" xfId="3" applyNumberFormat="1" applyFont="1" applyFill="1" applyAlignment="1" applyProtection="1">
      <alignment horizontal="right"/>
      <protection locked="0"/>
    </xf>
    <xf numFmtId="164" fontId="22" fillId="33" borderId="0" xfId="3" applyNumberFormat="1" applyFont="1" applyFill="1" applyProtection="1">
      <protection locked="0"/>
    </xf>
    <xf numFmtId="164" fontId="21" fillId="33" borderId="0" xfId="3" applyNumberFormat="1" applyFont="1" applyFill="1"/>
    <xf numFmtId="164" fontId="29" fillId="33" borderId="0" xfId="3" applyNumberFormat="1" applyFont="1" applyFill="1"/>
    <xf numFmtId="164" fontId="55" fillId="33" borderId="0" xfId="3" applyNumberFormat="1" applyFont="1" applyFill="1" applyProtection="1">
      <protection locked="0"/>
    </xf>
    <xf numFmtId="0" fontId="22" fillId="33" borderId="0" xfId="3" applyNumberFormat="1" applyFont="1" applyFill="1" applyAlignment="1">
      <alignment horizontal="right"/>
    </xf>
    <xf numFmtId="0" fontId="29" fillId="33" borderId="0" xfId="3" applyFont="1" applyFill="1"/>
    <xf numFmtId="1" fontId="21" fillId="33" borderId="0" xfId="3" applyNumberFormat="1" applyFont="1" applyFill="1"/>
    <xf numFmtId="0" fontId="18" fillId="33" borderId="0" xfId="3" applyFont="1" applyFill="1"/>
    <xf numFmtId="0" fontId="32" fillId="33" borderId="0" xfId="3" applyFont="1" applyFill="1"/>
    <xf numFmtId="0" fontId="23" fillId="33" borderId="0" xfId="184" applyFont="1" applyFill="1" applyBorder="1" applyAlignment="1">
      <alignment horizontal="left"/>
    </xf>
    <xf numFmtId="0" fontId="18" fillId="33" borderId="0" xfId="3" applyFont="1" applyFill="1" applyAlignment="1">
      <alignment vertical="center"/>
    </xf>
    <xf numFmtId="0" fontId="26" fillId="33" borderId="11" xfId="184" applyFont="1" applyFill="1" applyBorder="1" applyAlignment="1" applyProtection="1">
      <alignment vertical="center"/>
    </xf>
    <xf numFmtId="0" fontId="26" fillId="33" borderId="11" xfId="3" applyFont="1" applyFill="1" applyBorder="1" applyAlignment="1">
      <alignment vertical="center"/>
    </xf>
    <xf numFmtId="0" fontId="57" fillId="33" borderId="0" xfId="3" applyFont="1" applyFill="1" applyAlignment="1">
      <alignment vertical="center"/>
    </xf>
    <xf numFmtId="0" fontId="17" fillId="33" borderId="0" xfId="3" applyFont="1" applyFill="1" applyBorder="1" applyAlignment="1">
      <alignment horizontal="right" vertical="center"/>
    </xf>
    <xf numFmtId="0" fontId="17" fillId="33" borderId="0" xfId="3" applyFont="1" applyFill="1" applyBorder="1" applyAlignment="1">
      <alignment horizontal="right" vertical="center" wrapText="1"/>
    </xf>
    <xf numFmtId="0" fontId="21" fillId="33" borderId="0" xfId="185" applyFont="1" applyFill="1" applyBorder="1" applyAlignment="1">
      <alignment horizontal="center" vertical="center"/>
    </xf>
    <xf numFmtId="0" fontId="21" fillId="33" borderId="0" xfId="3" applyFont="1" applyFill="1" applyBorder="1" applyAlignment="1">
      <alignment vertical="center"/>
    </xf>
    <xf numFmtId="0" fontId="26" fillId="33" borderId="0" xfId="184" applyFont="1" applyFill="1" applyBorder="1" applyAlignment="1" applyProtection="1">
      <alignment horizontal="right"/>
    </xf>
    <xf numFmtId="0" fontId="22" fillId="33" borderId="0" xfId="184" applyFont="1" applyFill="1" applyBorder="1" applyProtection="1"/>
    <xf numFmtId="0" fontId="18" fillId="33" borderId="0" xfId="3" applyFont="1" applyFill="1" applyBorder="1"/>
    <xf numFmtId="0" fontId="17" fillId="33" borderId="0" xfId="184" applyFont="1" applyFill="1" applyBorder="1" applyProtection="1"/>
    <xf numFmtId="165" fontId="21" fillId="33" borderId="0" xfId="185" applyNumberFormat="1" applyFont="1" applyFill="1" applyBorder="1" applyAlignment="1">
      <alignment horizontal="right" vertical="center"/>
    </xf>
    <xf numFmtId="165" fontId="21" fillId="33" borderId="0" xfId="3" applyNumberFormat="1" applyFont="1" applyFill="1" applyBorder="1"/>
    <xf numFmtId="0" fontId="21" fillId="33" borderId="0" xfId="3" applyFont="1" applyFill="1" applyBorder="1"/>
    <xf numFmtId="0" fontId="26" fillId="33" borderId="0" xfId="184" applyFont="1" applyFill="1" applyBorder="1" applyProtection="1"/>
    <xf numFmtId="165" fontId="18" fillId="33" borderId="0" xfId="185" applyNumberFormat="1" applyFont="1" applyFill="1" applyBorder="1" applyAlignment="1">
      <alignment horizontal="right" vertical="center"/>
    </xf>
    <xf numFmtId="165" fontId="18" fillId="33" borderId="0" xfId="3" applyNumberFormat="1" applyFont="1" applyFill="1" applyBorder="1"/>
    <xf numFmtId="0" fontId="17" fillId="33" borderId="0" xfId="3" applyFont="1" applyFill="1" applyBorder="1"/>
    <xf numFmtId="169" fontId="21" fillId="33" borderId="0" xfId="185" applyNumberFormat="1" applyFont="1" applyFill="1" applyBorder="1" applyAlignment="1">
      <alignment horizontal="right" vertical="center"/>
    </xf>
    <xf numFmtId="0" fontId="17" fillId="33" borderId="0" xfId="3" applyFont="1" applyFill="1" applyBorder="1" applyAlignment="1">
      <alignment horizontal="right"/>
    </xf>
    <xf numFmtId="0" fontId="17" fillId="33" borderId="0" xfId="3" applyFont="1" applyFill="1" applyBorder="1" applyAlignment="1">
      <alignment horizontal="right" wrapText="1"/>
    </xf>
    <xf numFmtId="0" fontId="21" fillId="33" borderId="0" xfId="185" applyFont="1" applyFill="1" applyBorder="1" applyAlignment="1">
      <alignment horizontal="right" vertical="center"/>
    </xf>
    <xf numFmtId="0" fontId="21" fillId="33" borderId="0" xfId="3" applyFont="1" applyFill="1" applyBorder="1" applyAlignment="1">
      <alignment horizontal="right"/>
    </xf>
    <xf numFmtId="0" fontId="21" fillId="33" borderId="0" xfId="3" applyFont="1" applyFill="1" applyBorder="1" applyAlignment="1">
      <alignment horizontal="right" wrapText="1"/>
    </xf>
    <xf numFmtId="165" fontId="21" fillId="33" borderId="0" xfId="3" applyNumberFormat="1" applyFont="1" applyFill="1" applyBorder="1" applyAlignment="1">
      <alignment horizontal="right"/>
    </xf>
    <xf numFmtId="169" fontId="21" fillId="33" borderId="0" xfId="3" applyNumberFormat="1" applyFont="1" applyFill="1" applyBorder="1" applyAlignment="1">
      <alignment horizontal="right"/>
    </xf>
    <xf numFmtId="169" fontId="18" fillId="33" borderId="0" xfId="185" applyNumberFormat="1" applyFont="1" applyFill="1" applyBorder="1" applyAlignment="1">
      <alignment horizontal="right" vertical="center"/>
    </xf>
    <xf numFmtId="169" fontId="18" fillId="33" borderId="0" xfId="3" applyNumberFormat="1" applyFont="1" applyFill="1" applyBorder="1" applyAlignment="1">
      <alignment horizontal="right"/>
    </xf>
    <xf numFmtId="1" fontId="22" fillId="33" borderId="0" xfId="3" applyNumberFormat="1" applyFont="1" applyFill="1" applyBorder="1"/>
    <xf numFmtId="169" fontId="21" fillId="33" borderId="0" xfId="185" applyNumberFormat="1" applyFont="1" applyFill="1" applyBorder="1" applyAlignment="1">
      <alignment horizontal="right"/>
    </xf>
    <xf numFmtId="0" fontId="26" fillId="33" borderId="11" xfId="184" applyFont="1" applyFill="1" applyBorder="1" applyAlignment="1" applyProtection="1">
      <alignment horizontal="right"/>
    </xf>
    <xf numFmtId="0" fontId="22" fillId="33" borderId="11" xfId="184" applyFont="1" applyFill="1" applyBorder="1" applyProtection="1"/>
    <xf numFmtId="0" fontId="22" fillId="33" borderId="0" xfId="184" applyFont="1" applyFill="1" applyBorder="1"/>
    <xf numFmtId="170" fontId="22" fillId="33" borderId="0" xfId="184" applyNumberFormat="1" applyFont="1" applyFill="1" applyBorder="1" applyProtection="1"/>
    <xf numFmtId="171" fontId="21" fillId="33" borderId="0" xfId="3" applyNumberFormat="1" applyFont="1" applyFill="1" applyBorder="1" applyAlignment="1">
      <alignment horizontal="right"/>
    </xf>
    <xf numFmtId="0" fontId="31" fillId="33" borderId="0" xfId="184" applyFont="1" applyFill="1" applyBorder="1"/>
    <xf numFmtId="170" fontId="31" fillId="33" borderId="0" xfId="184" applyNumberFormat="1" applyFont="1" applyFill="1" applyBorder="1" applyProtection="1"/>
    <xf numFmtId="0" fontId="58" fillId="33" borderId="0" xfId="3" applyFont="1" applyFill="1"/>
    <xf numFmtId="0" fontId="59" fillId="33" borderId="0" xfId="3" applyFont="1" applyFill="1"/>
    <xf numFmtId="0" fontId="54" fillId="33" borderId="0" xfId="3" applyFont="1" applyFill="1"/>
    <xf numFmtId="171" fontId="54" fillId="33" borderId="0" xfId="3" applyNumberFormat="1" applyFont="1" applyFill="1" applyBorder="1" applyAlignment="1">
      <alignment horizontal="right"/>
    </xf>
    <xf numFmtId="0" fontId="54" fillId="33" borderId="0" xfId="184" applyFont="1" applyFill="1" applyBorder="1" applyAlignment="1" applyProtection="1">
      <alignment horizontal="left"/>
    </xf>
    <xf numFmtId="0" fontId="31" fillId="33" borderId="0" xfId="184" applyFont="1" applyFill="1"/>
    <xf numFmtId="0" fontId="22" fillId="33" borderId="0" xfId="184" applyFont="1" applyFill="1"/>
    <xf numFmtId="0" fontId="22" fillId="33" borderId="0" xfId="184" applyFont="1" applyFill="1" applyAlignment="1" applyProtection="1">
      <alignment horizontal="left"/>
    </xf>
    <xf numFmtId="0" fontId="23" fillId="33" borderId="0" xfId="3" applyFont="1" applyFill="1" applyAlignment="1">
      <alignment horizontal="left" wrapText="1"/>
    </xf>
    <xf numFmtId="2" fontId="22" fillId="33" borderId="0" xfId="3" applyNumberFormat="1" applyFont="1" applyFill="1"/>
    <xf numFmtId="0" fontId="26" fillId="33" borderId="0" xfId="130" applyFont="1" applyFill="1" applyAlignment="1">
      <alignment horizontal="center" vertical="top"/>
    </xf>
    <xf numFmtId="0" fontId="22" fillId="33" borderId="0" xfId="130" applyFont="1" applyFill="1" applyAlignment="1">
      <alignment vertical="top"/>
    </xf>
    <xf numFmtId="2" fontId="22" fillId="33" borderId="0" xfId="3" applyNumberFormat="1" applyFont="1" applyFill="1" applyBorder="1"/>
    <xf numFmtId="2" fontId="22" fillId="33" borderId="11" xfId="3" applyNumberFormat="1" applyFont="1" applyFill="1" applyBorder="1"/>
    <xf numFmtId="0" fontId="24" fillId="33" borderId="0" xfId="184" applyFont="1" applyFill="1"/>
    <xf numFmtId="0" fontId="26" fillId="33" borderId="0" xfId="184" applyFont="1" applyFill="1" applyAlignment="1" applyProtection="1">
      <alignment horizontal="left" wrapText="1"/>
    </xf>
    <xf numFmtId="0" fontId="26" fillId="33" borderId="12" xfId="184" applyFont="1" applyFill="1" applyBorder="1" applyAlignment="1">
      <alignment horizontal="right" vertical="center"/>
    </xf>
    <xf numFmtId="0" fontId="22" fillId="33" borderId="0" xfId="3" applyFont="1" applyFill="1" applyAlignment="1">
      <alignment vertical="top"/>
    </xf>
    <xf numFmtId="0" fontId="22" fillId="33" borderId="0" xfId="3" applyFont="1" applyFill="1" applyAlignment="1"/>
    <xf numFmtId="166" fontId="22" fillId="33" borderId="0" xfId="184" applyNumberFormat="1" applyFont="1" applyFill="1"/>
    <xf numFmtId="166" fontId="22" fillId="34" borderId="0" xfId="184" applyNumberFormat="1" applyFont="1" applyFill="1"/>
    <xf numFmtId="166" fontId="22" fillId="33" borderId="0" xfId="3" applyNumberFormat="1" applyFont="1" applyFill="1" applyAlignment="1">
      <alignment vertical="top"/>
    </xf>
    <xf numFmtId="166" fontId="22" fillId="33" borderId="0" xfId="3" applyNumberFormat="1" applyFont="1" applyFill="1" applyAlignment="1">
      <alignment horizontal="center" vertical="top"/>
    </xf>
    <xf numFmtId="0" fontId="22" fillId="33" borderId="0" xfId="3" applyFont="1" applyFill="1" applyAlignment="1">
      <alignment horizontal="center" vertical="top"/>
    </xf>
    <xf numFmtId="0" fontId="22" fillId="33" borderId="11" xfId="184" applyFont="1" applyFill="1" applyBorder="1"/>
    <xf numFmtId="166" fontId="22" fillId="33" borderId="11" xfId="184" applyNumberFormat="1" applyFont="1" applyFill="1" applyBorder="1"/>
    <xf numFmtId="0" fontId="31" fillId="33" borderId="0" xfId="122" applyFont="1" applyFill="1" applyAlignment="1"/>
    <xf numFmtId="0" fontId="23" fillId="33" borderId="0" xfId="3" applyFont="1" applyFill="1" applyAlignment="1"/>
    <xf numFmtId="0" fontId="61" fillId="33" borderId="0" xfId="3" applyFont="1" applyFill="1" applyAlignment="1"/>
    <xf numFmtId="2" fontId="22" fillId="33" borderId="0" xfId="3" applyNumberFormat="1" applyFont="1" applyFill="1" applyBorder="1" applyAlignment="1">
      <alignment horizontal="right"/>
    </xf>
    <xf numFmtId="0" fontId="31" fillId="33" borderId="0" xfId="3" applyFont="1" applyFill="1" applyBorder="1"/>
    <xf numFmtId="2" fontId="58" fillId="33" borderId="0" xfId="186" applyNumberFormat="1" applyFont="1" applyFill="1"/>
    <xf numFmtId="0" fontId="31" fillId="33" borderId="0" xfId="122" applyFont="1" applyFill="1" applyAlignment="1"/>
    <xf numFmtId="0" fontId="23" fillId="33" borderId="0" xfId="3" applyFont="1" applyFill="1" applyBorder="1" applyAlignment="1"/>
    <xf numFmtId="0" fontId="23" fillId="33" borderId="0" xfId="3" applyFont="1" applyFill="1" applyBorder="1" applyAlignment="1">
      <alignment horizontal="center"/>
    </xf>
    <xf numFmtId="0" fontId="23" fillId="33" borderId="0" xfId="184" applyFont="1" applyFill="1" applyAlignment="1" applyProtection="1"/>
    <xf numFmtId="0" fontId="1" fillId="33" borderId="0" xfId="3" applyFont="1" applyFill="1"/>
    <xf numFmtId="0" fontId="69" fillId="33" borderId="0" xfId="2" applyFont="1" applyFill="1" applyAlignment="1" applyProtection="1"/>
    <xf numFmtId="0" fontId="23" fillId="33" borderId="0" xfId="3" applyFont="1" applyFill="1"/>
    <xf numFmtId="0" fontId="31" fillId="33" borderId="0" xfId="3" applyFont="1" applyFill="1"/>
    <xf numFmtId="0" fontId="23" fillId="33" borderId="0" xfId="3" applyFont="1" applyFill="1" applyBorder="1" applyAlignment="1">
      <alignment horizontal="left"/>
    </xf>
    <xf numFmtId="0" fontId="25" fillId="33" borderId="0" xfId="108" applyFont="1" applyFill="1" applyBorder="1" applyAlignment="1" applyProtection="1">
      <alignment horizontal="left"/>
    </xf>
    <xf numFmtId="0" fontId="31" fillId="33" borderId="0" xfId="122" applyFont="1" applyFill="1" applyAlignment="1">
      <alignment horizontal="left"/>
    </xf>
    <xf numFmtId="0" fontId="23" fillId="33" borderId="0" xfId="3" applyNumberFormat="1" applyFont="1" applyFill="1" applyAlignment="1">
      <alignment horizontal="left" wrapText="1"/>
    </xf>
    <xf numFmtId="0" fontId="31" fillId="33" borderId="0" xfId="3" applyFont="1" applyFill="1" applyAlignment="1">
      <alignment horizontal="left" wrapText="1"/>
    </xf>
    <xf numFmtId="0" fontId="30" fillId="33" borderId="0" xfId="3" applyFont="1" applyFill="1" applyAlignment="1">
      <alignment horizontal="left"/>
    </xf>
    <xf numFmtId="164" fontId="26" fillId="33" borderId="12" xfId="3" applyNumberFormat="1" applyFont="1" applyFill="1" applyBorder="1" applyAlignment="1">
      <alignment horizontal="center" vertical="center" wrapText="1"/>
    </xf>
    <xf numFmtId="0" fontId="23" fillId="33" borderId="0" xfId="3" applyFont="1" applyFill="1" applyAlignment="1">
      <alignment horizontal="left"/>
    </xf>
    <xf numFmtId="0" fontId="26" fillId="33" borderId="10" xfId="184" applyFont="1" applyFill="1" applyBorder="1" applyAlignment="1">
      <alignment horizontal="right" vertical="center" wrapText="1"/>
    </xf>
    <xf numFmtId="0" fontId="26" fillId="33" borderId="11" xfId="184" applyFont="1" applyFill="1" applyBorder="1" applyAlignment="1">
      <alignment horizontal="right" vertical="center" wrapText="1"/>
    </xf>
    <xf numFmtId="0" fontId="26" fillId="33" borderId="12" xfId="184" applyFont="1" applyFill="1" applyBorder="1" applyAlignment="1">
      <alignment horizontal="center" vertical="center"/>
    </xf>
    <xf numFmtId="0" fontId="31" fillId="33" borderId="0" xfId="184" applyFont="1" applyFill="1" applyBorder="1" applyAlignment="1" applyProtection="1">
      <alignment horizontal="left"/>
    </xf>
    <xf numFmtId="0" fontId="23" fillId="33" borderId="0" xfId="184" applyFont="1" applyFill="1" applyBorder="1" applyAlignment="1">
      <alignment horizontal="left"/>
    </xf>
    <xf numFmtId="0" fontId="30" fillId="33" borderId="0" xfId="184" applyFont="1" applyFill="1" applyBorder="1" applyAlignment="1">
      <alignment horizontal="left"/>
    </xf>
    <xf numFmtId="0" fontId="30" fillId="33" borderId="0" xfId="3" applyFont="1" applyFill="1" applyBorder="1" applyAlignment="1">
      <alignment horizontal="left"/>
    </xf>
    <xf numFmtId="0" fontId="31" fillId="33" borderId="0" xfId="3" applyFont="1" applyFill="1" applyAlignment="1">
      <alignment wrapText="1"/>
    </xf>
    <xf numFmtId="0" fontId="25" fillId="33" borderId="0" xfId="2" applyFont="1" applyFill="1" applyBorder="1" applyAlignment="1" applyProtection="1">
      <alignment horizontal="left"/>
    </xf>
    <xf numFmtId="0" fontId="31" fillId="33" borderId="0" xfId="184" applyFont="1" applyFill="1" applyAlignment="1">
      <alignment wrapText="1"/>
    </xf>
    <xf numFmtId="0" fontId="31" fillId="33" borderId="0" xfId="184" applyFont="1" applyFill="1"/>
    <xf numFmtId="0" fontId="23" fillId="33" borderId="0" xfId="184" applyFont="1" applyFill="1" applyAlignment="1" applyProtection="1">
      <alignment horizontal="left"/>
    </xf>
    <xf numFmtId="0" fontId="30" fillId="33" borderId="0" xfId="184" applyFont="1" applyFill="1" applyAlignment="1">
      <alignment horizontal="left"/>
    </xf>
    <xf numFmtId="0" fontId="60" fillId="33" borderId="0" xfId="3" applyFont="1" applyFill="1" applyAlignment="1">
      <alignment horizontal="left"/>
    </xf>
    <xf numFmtId="0" fontId="31" fillId="33" borderId="0" xfId="3" applyFont="1" applyFill="1" applyAlignment="1">
      <alignment horizontal="left"/>
    </xf>
    <xf numFmtId="0" fontId="23" fillId="33" borderId="0" xfId="3" applyFont="1" applyFill="1" applyAlignment="1"/>
    <xf numFmtId="0" fontId="31" fillId="33" borderId="0" xfId="3" applyFont="1" applyFill="1" applyBorder="1"/>
  </cellXfs>
  <cellStyles count="227">
    <cellStyle name="% 2" xfId="208"/>
    <cellStyle name="20% - Accent1 2" xfId="14"/>
    <cellStyle name="20% - Accent1 2 2" xfId="15"/>
    <cellStyle name="20% - Accent1 3" xfId="16"/>
    <cellStyle name="20% - Accent2 2" xfId="17"/>
    <cellStyle name="20% - Accent2 2 2" xfId="18"/>
    <cellStyle name="20% - Accent2 3" xfId="19"/>
    <cellStyle name="20% - Accent3 2" xfId="20"/>
    <cellStyle name="20% - Accent3 2 2" xfId="21"/>
    <cellStyle name="20% - Accent3 3" xfId="22"/>
    <cellStyle name="20% - Accent4 2" xfId="23"/>
    <cellStyle name="20% - Accent4 2 2" xfId="24"/>
    <cellStyle name="20% - Accent4 3" xfId="25"/>
    <cellStyle name="20% - Accent5 2" xfId="26"/>
    <cellStyle name="20% - Accent5 2 2" xfId="27"/>
    <cellStyle name="20% - Accent5 3" xfId="28"/>
    <cellStyle name="20% - Accent6 2" xfId="29"/>
    <cellStyle name="20% - Accent6 2 2" xfId="30"/>
    <cellStyle name="20% - Accent6 3" xfId="31"/>
    <cellStyle name="40% - Accent1 2" xfId="32"/>
    <cellStyle name="40% - Accent1 2 2" xfId="33"/>
    <cellStyle name="40% - Accent1 3" xfId="34"/>
    <cellStyle name="40% - Accent2 2" xfId="35"/>
    <cellStyle name="40% - Accent2 2 2" xfId="36"/>
    <cellStyle name="40% - Accent2 3" xfId="37"/>
    <cellStyle name="40% - Accent3 2" xfId="38"/>
    <cellStyle name="40% - Accent3 2 2" xfId="39"/>
    <cellStyle name="40% - Accent3 3" xfId="40"/>
    <cellStyle name="40% - Accent4 2" xfId="41"/>
    <cellStyle name="40% - Accent4 2 2" xfId="42"/>
    <cellStyle name="40% - Accent4 3" xfId="43"/>
    <cellStyle name="40% - Accent5 2" xfId="44"/>
    <cellStyle name="40% - Accent5 2 2" xfId="45"/>
    <cellStyle name="40% - Accent5 3" xfId="46"/>
    <cellStyle name="40% - Accent6 2" xfId="47"/>
    <cellStyle name="40% - Accent6 2 2" xfId="48"/>
    <cellStyle name="40% - Accent6 3" xfId="49"/>
    <cellStyle name="60% - Accent1 2" xfId="50"/>
    <cellStyle name="60% - Accent1 3" xfId="51"/>
    <cellStyle name="60% - Accent2 2" xfId="52"/>
    <cellStyle name="60% - Accent2 3" xfId="53"/>
    <cellStyle name="60% - Accent3 2" xfId="54"/>
    <cellStyle name="60% - Accent3 3" xfId="55"/>
    <cellStyle name="60% - Accent4 2" xfId="56"/>
    <cellStyle name="60% - Accent4 3" xfId="57"/>
    <cellStyle name="60% - Accent5 2" xfId="58"/>
    <cellStyle name="60% - Accent5 3" xfId="59"/>
    <cellStyle name="60% - Accent6 2" xfId="60"/>
    <cellStyle name="60% - Accent6 3" xfId="61"/>
    <cellStyle name="Accent1 2" xfId="62"/>
    <cellStyle name="Accent1 3" xfId="63"/>
    <cellStyle name="Accent2 2" xfId="64"/>
    <cellStyle name="Accent2 3" xfId="65"/>
    <cellStyle name="Accent3 2" xfId="66"/>
    <cellStyle name="Accent3 3" xfId="67"/>
    <cellStyle name="Accent4 2" xfId="68"/>
    <cellStyle name="Accent4 3" xfId="69"/>
    <cellStyle name="Accent5 2" xfId="70"/>
    <cellStyle name="Accent5 3" xfId="71"/>
    <cellStyle name="Accent6 2" xfId="72"/>
    <cellStyle name="Accent6 3" xfId="73"/>
    <cellStyle name="Bad 2" xfId="74"/>
    <cellStyle name="Bad 3" xfId="75"/>
    <cellStyle name="Bulletin Cells" xfId="209"/>
    <cellStyle name="Bulletin Cells 2" xfId="210"/>
    <cellStyle name="Calculation 2" xfId="76"/>
    <cellStyle name="Calculation 3" xfId="77"/>
    <cellStyle name="Calculation 4" xfId="78"/>
    <cellStyle name="cells" xfId="79"/>
    <cellStyle name="Check Cell 2" xfId="80"/>
    <cellStyle name="Check Cell 3" xfId="81"/>
    <cellStyle name="column field" xfId="82"/>
    <cellStyle name="Comma 2" xfId="83"/>
    <cellStyle name="Comma 2 2" xfId="84"/>
    <cellStyle name="Comma 2 3" xfId="85"/>
    <cellStyle name="Comma 2 4" xfId="207"/>
    <cellStyle name="Comma 3" xfId="86"/>
    <cellStyle name="Comma 4" xfId="87"/>
    <cellStyle name="Comma 4 2" xfId="88"/>
    <cellStyle name="Comma 4 3" xfId="196"/>
    <cellStyle name="Comma 4 3 2" xfId="225"/>
    <cellStyle name="Comma 5" xfId="89"/>
    <cellStyle name="Comma 5 2" xfId="90"/>
    <cellStyle name="Comma 6" xfId="91"/>
    <cellStyle name="Comma 6 2" xfId="92"/>
    <cellStyle name="Comma 7" xfId="93"/>
    <cellStyle name="Comma 7 2" xfId="222"/>
    <cellStyle name="Comma 8" xfId="195"/>
    <cellStyle name="Explanatory Text 2" xfId="94"/>
    <cellStyle name="Explanatory Text 3" xfId="95"/>
    <cellStyle name="field names" xfId="96"/>
    <cellStyle name="Good 2" xfId="97"/>
    <cellStyle name="Good 3" xfId="98"/>
    <cellStyle name="Heading" xfId="211"/>
    <cellStyle name="Heading 1 1" xfId="212"/>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s" xfId="107"/>
    <cellStyle name="Hyperlink" xfId="2" builtinId="8"/>
    <cellStyle name="Hyperlink 2" xfId="108"/>
    <cellStyle name="Hyperlink 2 2" xfId="109"/>
    <cellStyle name="Hyperlink 2 3" xfId="197"/>
    <cellStyle name="Hyperlink 3" xfId="110"/>
    <cellStyle name="Hyperlink 3 2" xfId="111"/>
    <cellStyle name="Hyperlink 4" xfId="112"/>
    <cellStyle name="Input 2" xfId="113"/>
    <cellStyle name="Input 3" xfId="114"/>
    <cellStyle name="Input 4" xfId="115"/>
    <cellStyle name="Linked Cell 2" xfId="116"/>
    <cellStyle name="Linked Cell 3" xfId="117"/>
    <cellStyle name="Neutral 2" xfId="118"/>
    <cellStyle name="Neutral 3" xfId="119"/>
    <cellStyle name="Normal" xfId="0" builtinId="0"/>
    <cellStyle name="Normal 10" xfId="120"/>
    <cellStyle name="Normal 10 2" xfId="189"/>
    <cellStyle name="Normal 10 2 2" xfId="220"/>
    <cellStyle name="Normal 10 3" xfId="190"/>
    <cellStyle name="Normal 11" xfId="188"/>
    <cellStyle name="Normal 12" xfId="205"/>
    <cellStyle name="Normal 13" xfId="219"/>
    <cellStyle name="Normal 14" xfId="226"/>
    <cellStyle name="Normal 15" xfId="213"/>
    <cellStyle name="Normal 2" xfId="3"/>
    <cellStyle name="Normal 2 2" xfId="121"/>
    <cellStyle name="Normal 2 2 2" xfId="122"/>
    <cellStyle name="Normal 2 2 2 2" xfId="5"/>
    <cellStyle name="Normal 2 2 2 2 2" xfId="8"/>
    <cellStyle name="Normal 2 2 2 2 2 2" xfId="123"/>
    <cellStyle name="Normal 2 2 2 2 3" xfId="6"/>
    <cellStyle name="Normal 2 2 2 2 3 2" xfId="224"/>
    <cellStyle name="Normal 2 2 2 3" xfId="124"/>
    <cellStyle name="Normal 2 2 2 4" xfId="125"/>
    <cellStyle name="Normal 2 2 3" xfId="126"/>
    <cellStyle name="Normal 2 2 4" xfId="127"/>
    <cellStyle name="Normal 2 3" xfId="11"/>
    <cellStyle name="Normal 2 3 2" xfId="198"/>
    <cellStyle name="Normal 2 4" xfId="191"/>
    <cellStyle name="Normal 3" xfId="128"/>
    <cellStyle name="Normal 3 2" xfId="129"/>
    <cellStyle name="Normal 3 3" xfId="130"/>
    <cellStyle name="Normal 3 3 2" xfId="131"/>
    <cellStyle name="Normal 3 4" xfId="132"/>
    <cellStyle name="Normal 3 4 2" xfId="133"/>
    <cellStyle name="Normal 3 5" xfId="134"/>
    <cellStyle name="Normal 3 6" xfId="135"/>
    <cellStyle name="Normal 3 7" xfId="136"/>
    <cellStyle name="Normal 3 8" xfId="137"/>
    <cellStyle name="Normal 4" xfId="138"/>
    <cellStyle name="Normal 4 2" xfId="139"/>
    <cellStyle name="Normal 4 2 2" xfId="140"/>
    <cellStyle name="Normal 4 2 2 2" xfId="192"/>
    <cellStyle name="Normal 4 3" xfId="1"/>
    <cellStyle name="Normal 4 3 2" xfId="7"/>
    <cellStyle name="Normal 4 4" xfId="206"/>
    <cellStyle name="Normal 5" xfId="141"/>
    <cellStyle name="Normal 5 2" xfId="142"/>
    <cellStyle name="Normal 6" xfId="143"/>
    <cellStyle name="Normal 6 2" xfId="144"/>
    <cellStyle name="Normal 6 3" xfId="193"/>
    <cellStyle name="Normal 7" xfId="145"/>
    <cellStyle name="Normal 8" xfId="9"/>
    <cellStyle name="Normal 8 2" xfId="146"/>
    <cellStyle name="Normal 9" xfId="147"/>
    <cellStyle name="Normal_3.1" xfId="182"/>
    <cellStyle name="Normal_ASBR" xfId="184"/>
    <cellStyle name="Normal_DColeman040701 2" xfId="185"/>
    <cellStyle name="Normal_TABLE1-7 2" xfId="186"/>
    <cellStyle name="Normal_TABLE4 2" xfId="183"/>
    <cellStyle name="Normal10" xfId="148"/>
    <cellStyle name="Normal10 2" xfId="149"/>
    <cellStyle name="Normal10 3" xfId="150"/>
    <cellStyle name="Note 2" xfId="151"/>
    <cellStyle name="Note 2 2" xfId="152"/>
    <cellStyle name="Note 3" xfId="153"/>
    <cellStyle name="Note 4" xfId="154"/>
    <cellStyle name="Output 2" xfId="155"/>
    <cellStyle name="Output 3" xfId="156"/>
    <cellStyle name="Percent 2" xfId="12"/>
    <cellStyle name="Percent 2 2" xfId="10"/>
    <cellStyle name="Percent 2 3" xfId="194"/>
    <cellStyle name="Percent 2 3 2" xfId="223"/>
    <cellStyle name="Percent 3" xfId="157"/>
    <cellStyle name="Percent 3 2" xfId="158"/>
    <cellStyle name="Percent 3 2 2" xfId="159"/>
    <cellStyle name="Percent 3 3" xfId="4"/>
    <cellStyle name="Percent 4" xfId="13"/>
    <cellStyle name="Percent 4 2" xfId="187"/>
    <cellStyle name="Percent 5" xfId="160"/>
    <cellStyle name="Percent 5 2" xfId="161"/>
    <cellStyle name="Percent 5 3" xfId="199"/>
    <cellStyle name="Percent 6" xfId="162"/>
    <cellStyle name="Percent 7" xfId="163"/>
    <cellStyle name="Percent 7 2" xfId="221"/>
    <cellStyle name="rowfield" xfId="164"/>
    <cellStyle name="Style1" xfId="165"/>
    <cellStyle name="Style2" xfId="166"/>
    <cellStyle name="Style3" xfId="167"/>
    <cellStyle name="Style4" xfId="168"/>
    <cellStyle name="Style5" xfId="169"/>
    <cellStyle name="Style6" xfId="170"/>
    <cellStyle name="Style6 2" xfId="214"/>
    <cellStyle name="Style7" xfId="171"/>
    <cellStyle name="Style7 2" xfId="215"/>
    <cellStyle name="Table Cells" xfId="200"/>
    <cellStyle name="Table Cells 2" xfId="216"/>
    <cellStyle name="Table Column Headings" xfId="201"/>
    <cellStyle name="Table Number" xfId="202"/>
    <cellStyle name="Table Number 2" xfId="217"/>
    <cellStyle name="Table Row Headings" xfId="203"/>
    <cellStyle name="Table Row Headings 2" xfId="218"/>
    <cellStyle name="Table Title" xfId="204"/>
    <cellStyle name="Title 2" xfId="172"/>
    <cellStyle name="Title 3" xfId="173"/>
    <cellStyle name="Total 2" xfId="174"/>
    <cellStyle name="Total 3" xfId="175"/>
    <cellStyle name="Warning Text 2" xfId="176"/>
    <cellStyle name="Warning Text 3" xfId="177"/>
    <cellStyle name="whole number" xfId="178"/>
    <cellStyle name="whole number 2" xfId="179"/>
    <cellStyle name="whole number 2 2" xfId="180"/>
    <cellStyle name="whole number 3" xfId="1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worksheet" Target="worksheets/sheet8.xml"/><Relationship Id="rId18" Type="http://schemas.openxmlformats.org/officeDocument/2006/relationships/theme" Target="theme/theme1.xml"/><Relationship Id="rId3" Type="http://schemas.openxmlformats.org/officeDocument/2006/relationships/chartsheet" Target="chartsheets/sheet1.xml"/><Relationship Id="rId21" Type="http://schemas.openxmlformats.org/officeDocument/2006/relationships/calcChain" Target="calcChain.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chartsheet" Target="chartsheets/sheet6.xml"/><Relationship Id="rId10" Type="http://schemas.openxmlformats.org/officeDocument/2006/relationships/worksheet" Target="worksheets/sheet6.xml"/><Relationship Id="rId19"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9.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99964773380225E-2"/>
          <c:y val="7.4818799268490083E-2"/>
          <c:w val="0.86994239581438471"/>
          <c:h val="0.79405460269127992"/>
        </c:manualLayout>
      </c:layout>
      <c:areaChart>
        <c:grouping val="standard"/>
        <c:varyColors val="0"/>
        <c:ser>
          <c:idx val="0"/>
          <c:order val="2"/>
          <c:tx>
            <c:v>Births</c:v>
          </c:tx>
          <c:spPr>
            <a:solidFill>
              <a:schemeClr val="bg1">
                <a:lumMod val="85000"/>
              </a:schemeClr>
            </a:solidFill>
            <a:ln cap="rnd">
              <a:noFill/>
            </a:ln>
          </c:spPr>
          <c:val>
            <c:numRef>
              <c:f>'Data 2.1'!$B$5:$B$70</c:f>
              <c:numCache>
                <c:formatCode>#,##0</c:formatCode>
                <c:ptCount val="66"/>
                <c:pt idx="0">
                  <c:v>90639</c:v>
                </c:pt>
                <c:pt idx="1">
                  <c:v>90422</c:v>
                </c:pt>
                <c:pt idx="2">
                  <c:v>90913</c:v>
                </c:pt>
                <c:pt idx="3">
                  <c:v>92315</c:v>
                </c:pt>
                <c:pt idx="4">
                  <c:v>92539</c:v>
                </c:pt>
                <c:pt idx="5">
                  <c:v>95313</c:v>
                </c:pt>
                <c:pt idx="6">
                  <c:v>97977</c:v>
                </c:pt>
                <c:pt idx="7">
                  <c:v>99481</c:v>
                </c:pt>
                <c:pt idx="8">
                  <c:v>99251</c:v>
                </c:pt>
                <c:pt idx="9">
                  <c:v>101292</c:v>
                </c:pt>
                <c:pt idx="10">
                  <c:v>101169</c:v>
                </c:pt>
                <c:pt idx="11">
                  <c:v>104334</c:v>
                </c:pt>
                <c:pt idx="12">
                  <c:v>102691</c:v>
                </c:pt>
                <c:pt idx="13">
                  <c:v>104355</c:v>
                </c:pt>
                <c:pt idx="14">
                  <c:v>100660</c:v>
                </c:pt>
                <c:pt idx="15">
                  <c:v>96536</c:v>
                </c:pt>
                <c:pt idx="16">
                  <c:v>96221</c:v>
                </c:pt>
                <c:pt idx="17">
                  <c:v>94786</c:v>
                </c:pt>
                <c:pt idx="18">
                  <c:v>90290</c:v>
                </c:pt>
                <c:pt idx="19">
                  <c:v>87335</c:v>
                </c:pt>
                <c:pt idx="20">
                  <c:v>86728</c:v>
                </c:pt>
                <c:pt idx="21">
                  <c:v>78550</c:v>
                </c:pt>
                <c:pt idx="22">
                  <c:v>74392</c:v>
                </c:pt>
                <c:pt idx="23">
                  <c:v>70093</c:v>
                </c:pt>
                <c:pt idx="24">
                  <c:v>67943</c:v>
                </c:pt>
                <c:pt idx="25">
                  <c:v>64895</c:v>
                </c:pt>
                <c:pt idx="26">
                  <c:v>62342</c:v>
                </c:pt>
                <c:pt idx="27">
                  <c:v>64295</c:v>
                </c:pt>
                <c:pt idx="28">
                  <c:v>68366</c:v>
                </c:pt>
                <c:pt idx="29">
                  <c:v>68892</c:v>
                </c:pt>
                <c:pt idx="30">
                  <c:v>69054</c:v>
                </c:pt>
                <c:pt idx="31">
                  <c:v>66196</c:v>
                </c:pt>
                <c:pt idx="32">
                  <c:v>65078</c:v>
                </c:pt>
                <c:pt idx="33">
                  <c:v>65106</c:v>
                </c:pt>
                <c:pt idx="34">
                  <c:v>66676</c:v>
                </c:pt>
                <c:pt idx="35">
                  <c:v>65812</c:v>
                </c:pt>
                <c:pt idx="36">
                  <c:v>66241</c:v>
                </c:pt>
                <c:pt idx="37">
                  <c:v>66212</c:v>
                </c:pt>
                <c:pt idx="38">
                  <c:v>63480</c:v>
                </c:pt>
                <c:pt idx="39">
                  <c:v>65973</c:v>
                </c:pt>
                <c:pt idx="40">
                  <c:v>67024</c:v>
                </c:pt>
                <c:pt idx="41">
                  <c:v>65789</c:v>
                </c:pt>
                <c:pt idx="42">
                  <c:v>63337</c:v>
                </c:pt>
                <c:pt idx="43">
                  <c:v>61656</c:v>
                </c:pt>
                <c:pt idx="44">
                  <c:v>60051</c:v>
                </c:pt>
                <c:pt idx="45">
                  <c:v>59296</c:v>
                </c:pt>
                <c:pt idx="46">
                  <c:v>59440</c:v>
                </c:pt>
                <c:pt idx="47">
                  <c:v>57319</c:v>
                </c:pt>
                <c:pt idx="48">
                  <c:v>55147</c:v>
                </c:pt>
                <c:pt idx="49">
                  <c:v>53076</c:v>
                </c:pt>
                <c:pt idx="50">
                  <c:v>52527</c:v>
                </c:pt>
                <c:pt idx="51">
                  <c:v>51270</c:v>
                </c:pt>
                <c:pt idx="52">
                  <c:v>52432</c:v>
                </c:pt>
                <c:pt idx="53">
                  <c:v>53957</c:v>
                </c:pt>
                <c:pt idx="54">
                  <c:v>54386</c:v>
                </c:pt>
                <c:pt idx="55">
                  <c:v>55690</c:v>
                </c:pt>
                <c:pt idx="56">
                  <c:v>57781</c:v>
                </c:pt>
                <c:pt idx="57">
                  <c:v>60041</c:v>
                </c:pt>
                <c:pt idx="58">
                  <c:v>59046</c:v>
                </c:pt>
                <c:pt idx="59">
                  <c:v>58791</c:v>
                </c:pt>
                <c:pt idx="60">
                  <c:v>58590</c:v>
                </c:pt>
                <c:pt idx="61">
                  <c:v>58027</c:v>
                </c:pt>
                <c:pt idx="62">
                  <c:v>56014</c:v>
                </c:pt>
                <c:pt idx="63">
                  <c:v>56725</c:v>
                </c:pt>
                <c:pt idx="64">
                  <c:v>55098</c:v>
                </c:pt>
                <c:pt idx="65">
                  <c:v>54488</c:v>
                </c:pt>
              </c:numCache>
            </c:numRef>
          </c:val>
        </c:ser>
        <c:ser>
          <c:idx val="3"/>
          <c:order val="3"/>
          <c:tx>
            <c:v>Deaths</c:v>
          </c:tx>
          <c:spPr>
            <a:solidFill>
              <a:srgbClr val="1F5E89"/>
            </a:solidFill>
            <a:ln>
              <a:noFill/>
            </a:ln>
          </c:spPr>
          <c:val>
            <c:numRef>
              <c:f>'Data 2.1'!$C$5:$C$70</c:f>
              <c:numCache>
                <c:formatCode>#,##0</c:formatCode>
                <c:ptCount val="66"/>
                <c:pt idx="0">
                  <c:v>65778</c:v>
                </c:pt>
                <c:pt idx="1">
                  <c:v>61510</c:v>
                </c:pt>
                <c:pt idx="2">
                  <c:v>58878</c:v>
                </c:pt>
                <c:pt idx="3">
                  <c:v>61380</c:v>
                </c:pt>
                <c:pt idx="4">
                  <c:v>61645</c:v>
                </c:pt>
                <c:pt idx="5">
                  <c:v>61792</c:v>
                </c:pt>
                <c:pt idx="6">
                  <c:v>61143</c:v>
                </c:pt>
                <c:pt idx="7">
                  <c:v>62065</c:v>
                </c:pt>
                <c:pt idx="8">
                  <c:v>63061</c:v>
                </c:pt>
                <c:pt idx="9">
                  <c:v>61764</c:v>
                </c:pt>
                <c:pt idx="10">
                  <c:v>63928</c:v>
                </c:pt>
                <c:pt idx="11">
                  <c:v>63189</c:v>
                </c:pt>
                <c:pt idx="12">
                  <c:v>65521</c:v>
                </c:pt>
                <c:pt idx="13">
                  <c:v>61039</c:v>
                </c:pt>
                <c:pt idx="14">
                  <c:v>62868</c:v>
                </c:pt>
                <c:pt idx="15">
                  <c:v>63689</c:v>
                </c:pt>
                <c:pt idx="16">
                  <c:v>59523</c:v>
                </c:pt>
                <c:pt idx="17">
                  <c:v>63311</c:v>
                </c:pt>
                <c:pt idx="18">
                  <c:v>63821</c:v>
                </c:pt>
                <c:pt idx="19">
                  <c:v>63640</c:v>
                </c:pt>
                <c:pt idx="20">
                  <c:v>61614</c:v>
                </c:pt>
                <c:pt idx="21">
                  <c:v>65017</c:v>
                </c:pt>
                <c:pt idx="22">
                  <c:v>64545</c:v>
                </c:pt>
                <c:pt idx="23">
                  <c:v>64740</c:v>
                </c:pt>
                <c:pt idx="24">
                  <c:v>63125</c:v>
                </c:pt>
                <c:pt idx="25">
                  <c:v>65253</c:v>
                </c:pt>
                <c:pt idx="26">
                  <c:v>62294</c:v>
                </c:pt>
                <c:pt idx="27">
                  <c:v>65123</c:v>
                </c:pt>
                <c:pt idx="28">
                  <c:v>65747</c:v>
                </c:pt>
                <c:pt idx="29">
                  <c:v>63299</c:v>
                </c:pt>
                <c:pt idx="30">
                  <c:v>63828</c:v>
                </c:pt>
                <c:pt idx="31">
                  <c:v>65022</c:v>
                </c:pt>
                <c:pt idx="32">
                  <c:v>63454</c:v>
                </c:pt>
                <c:pt idx="33">
                  <c:v>62345</c:v>
                </c:pt>
                <c:pt idx="34">
                  <c:v>63967</c:v>
                </c:pt>
                <c:pt idx="35">
                  <c:v>63467</c:v>
                </c:pt>
                <c:pt idx="36">
                  <c:v>62014</c:v>
                </c:pt>
                <c:pt idx="37">
                  <c:v>61957</c:v>
                </c:pt>
                <c:pt idx="38">
                  <c:v>65017</c:v>
                </c:pt>
                <c:pt idx="39">
                  <c:v>61527</c:v>
                </c:pt>
                <c:pt idx="40">
                  <c:v>61041</c:v>
                </c:pt>
                <c:pt idx="41">
                  <c:v>60937</c:v>
                </c:pt>
                <c:pt idx="42">
                  <c:v>64049</c:v>
                </c:pt>
                <c:pt idx="43">
                  <c:v>59328</c:v>
                </c:pt>
                <c:pt idx="44">
                  <c:v>60500</c:v>
                </c:pt>
                <c:pt idx="45">
                  <c:v>60654</c:v>
                </c:pt>
                <c:pt idx="46">
                  <c:v>59494</c:v>
                </c:pt>
                <c:pt idx="47">
                  <c:v>59164</c:v>
                </c:pt>
                <c:pt idx="48">
                  <c:v>60281</c:v>
                </c:pt>
                <c:pt idx="49">
                  <c:v>57799</c:v>
                </c:pt>
                <c:pt idx="50">
                  <c:v>57382</c:v>
                </c:pt>
                <c:pt idx="51">
                  <c:v>58103</c:v>
                </c:pt>
                <c:pt idx="52">
                  <c:v>58472</c:v>
                </c:pt>
                <c:pt idx="53">
                  <c:v>56187</c:v>
                </c:pt>
                <c:pt idx="54">
                  <c:v>55747</c:v>
                </c:pt>
                <c:pt idx="55">
                  <c:v>55093</c:v>
                </c:pt>
                <c:pt idx="56">
                  <c:v>55986</c:v>
                </c:pt>
                <c:pt idx="57">
                  <c:v>55700</c:v>
                </c:pt>
                <c:pt idx="58">
                  <c:v>53856</c:v>
                </c:pt>
                <c:pt idx="59">
                  <c:v>53967</c:v>
                </c:pt>
                <c:pt idx="60">
                  <c:v>53661</c:v>
                </c:pt>
                <c:pt idx="61">
                  <c:v>54937</c:v>
                </c:pt>
                <c:pt idx="62">
                  <c:v>54700</c:v>
                </c:pt>
                <c:pt idx="63">
                  <c:v>54239</c:v>
                </c:pt>
                <c:pt idx="64">
                  <c:v>57579</c:v>
                </c:pt>
                <c:pt idx="65">
                  <c:v>56728</c:v>
                </c:pt>
              </c:numCache>
            </c:numRef>
          </c:val>
        </c:ser>
        <c:ser>
          <c:idx val="4"/>
          <c:order val="4"/>
          <c:tx>
            <c:v>lowest value</c:v>
          </c:tx>
          <c:spPr>
            <a:solidFill>
              <a:schemeClr val="bg1"/>
            </a:solidFill>
            <a:ln w="25400">
              <a:solidFill>
                <a:schemeClr val="bg1"/>
              </a:solidFill>
            </a:ln>
          </c:spPr>
          <c:val>
            <c:numRef>
              <c:f>'Data 2.1'!$G$5:$G$70</c:f>
              <c:numCache>
                <c:formatCode>#,##0</c:formatCode>
                <c:ptCount val="66"/>
                <c:pt idx="0">
                  <c:v>65778</c:v>
                </c:pt>
                <c:pt idx="1">
                  <c:v>61510</c:v>
                </c:pt>
                <c:pt idx="2">
                  <c:v>58878</c:v>
                </c:pt>
                <c:pt idx="3">
                  <c:v>61380</c:v>
                </c:pt>
                <c:pt idx="4">
                  <c:v>61645</c:v>
                </c:pt>
                <c:pt idx="5">
                  <c:v>61792</c:v>
                </c:pt>
                <c:pt idx="6">
                  <c:v>61143</c:v>
                </c:pt>
                <c:pt idx="7">
                  <c:v>62065</c:v>
                </c:pt>
                <c:pt idx="8">
                  <c:v>63061</c:v>
                </c:pt>
                <c:pt idx="9">
                  <c:v>61764</c:v>
                </c:pt>
                <c:pt idx="10">
                  <c:v>63928</c:v>
                </c:pt>
                <c:pt idx="11">
                  <c:v>63189</c:v>
                </c:pt>
                <c:pt idx="12">
                  <c:v>65521</c:v>
                </c:pt>
                <c:pt idx="13">
                  <c:v>61039</c:v>
                </c:pt>
                <c:pt idx="14">
                  <c:v>62868</c:v>
                </c:pt>
                <c:pt idx="15">
                  <c:v>63689</c:v>
                </c:pt>
                <c:pt idx="16">
                  <c:v>59523</c:v>
                </c:pt>
                <c:pt idx="17">
                  <c:v>63311</c:v>
                </c:pt>
                <c:pt idx="18">
                  <c:v>63821</c:v>
                </c:pt>
                <c:pt idx="19">
                  <c:v>63640</c:v>
                </c:pt>
                <c:pt idx="20">
                  <c:v>61614</c:v>
                </c:pt>
                <c:pt idx="21">
                  <c:v>65017</c:v>
                </c:pt>
                <c:pt idx="22">
                  <c:v>64545</c:v>
                </c:pt>
                <c:pt idx="23">
                  <c:v>64740</c:v>
                </c:pt>
                <c:pt idx="24">
                  <c:v>63125</c:v>
                </c:pt>
                <c:pt idx="25">
                  <c:v>64895</c:v>
                </c:pt>
                <c:pt idx="26">
                  <c:v>62294</c:v>
                </c:pt>
                <c:pt idx="27">
                  <c:v>64295</c:v>
                </c:pt>
                <c:pt idx="28">
                  <c:v>65747</c:v>
                </c:pt>
                <c:pt idx="29">
                  <c:v>63299</c:v>
                </c:pt>
                <c:pt idx="30">
                  <c:v>63828</c:v>
                </c:pt>
                <c:pt idx="31">
                  <c:v>65022</c:v>
                </c:pt>
                <c:pt idx="32">
                  <c:v>63454</c:v>
                </c:pt>
                <c:pt idx="33">
                  <c:v>62345</c:v>
                </c:pt>
                <c:pt idx="34">
                  <c:v>63967</c:v>
                </c:pt>
                <c:pt idx="35">
                  <c:v>63467</c:v>
                </c:pt>
                <c:pt idx="36">
                  <c:v>62014</c:v>
                </c:pt>
                <c:pt idx="37">
                  <c:v>61957</c:v>
                </c:pt>
                <c:pt idx="38">
                  <c:v>63480</c:v>
                </c:pt>
                <c:pt idx="39">
                  <c:v>61527</c:v>
                </c:pt>
                <c:pt idx="40">
                  <c:v>61041</c:v>
                </c:pt>
                <c:pt idx="41">
                  <c:v>60937</c:v>
                </c:pt>
                <c:pt idx="42">
                  <c:v>63337</c:v>
                </c:pt>
                <c:pt idx="43">
                  <c:v>59328</c:v>
                </c:pt>
                <c:pt idx="44">
                  <c:v>60051</c:v>
                </c:pt>
                <c:pt idx="45">
                  <c:v>59296</c:v>
                </c:pt>
                <c:pt idx="46">
                  <c:v>59440</c:v>
                </c:pt>
                <c:pt idx="47">
                  <c:v>57319</c:v>
                </c:pt>
                <c:pt idx="48">
                  <c:v>55147</c:v>
                </c:pt>
                <c:pt idx="49">
                  <c:v>53076</c:v>
                </c:pt>
                <c:pt idx="50">
                  <c:v>52527</c:v>
                </c:pt>
                <c:pt idx="51">
                  <c:v>51270</c:v>
                </c:pt>
                <c:pt idx="52">
                  <c:v>52432</c:v>
                </c:pt>
                <c:pt idx="53">
                  <c:v>53957</c:v>
                </c:pt>
                <c:pt idx="54">
                  <c:v>54386</c:v>
                </c:pt>
                <c:pt idx="55">
                  <c:v>55093</c:v>
                </c:pt>
                <c:pt idx="56">
                  <c:v>55986</c:v>
                </c:pt>
                <c:pt idx="57">
                  <c:v>55700</c:v>
                </c:pt>
                <c:pt idx="58">
                  <c:v>53856</c:v>
                </c:pt>
                <c:pt idx="59">
                  <c:v>53967</c:v>
                </c:pt>
                <c:pt idx="60">
                  <c:v>53661</c:v>
                </c:pt>
                <c:pt idx="61">
                  <c:v>54937</c:v>
                </c:pt>
                <c:pt idx="62">
                  <c:v>54700</c:v>
                </c:pt>
                <c:pt idx="63">
                  <c:v>54239</c:v>
                </c:pt>
                <c:pt idx="64">
                  <c:v>55098</c:v>
                </c:pt>
                <c:pt idx="65">
                  <c:v>54488</c:v>
                </c:pt>
              </c:numCache>
            </c:numRef>
          </c:val>
        </c:ser>
        <c:dLbls>
          <c:showLegendKey val="0"/>
          <c:showVal val="0"/>
          <c:showCatName val="0"/>
          <c:showSerName val="0"/>
          <c:showPercent val="0"/>
          <c:showBubbleSize val="0"/>
        </c:dLbls>
        <c:axId val="86348544"/>
        <c:axId val="86350464"/>
      </c:areaChart>
      <c:lineChart>
        <c:grouping val="standard"/>
        <c:varyColors val="0"/>
        <c:ser>
          <c:idx val="1"/>
          <c:order val="0"/>
          <c:tx>
            <c:v> Births</c:v>
          </c:tx>
          <c:spPr>
            <a:ln w="50800" cap="sq">
              <a:solidFill>
                <a:srgbClr val="194B6D"/>
              </a:solidFill>
              <a:prstDash val="sysDash"/>
            </a:ln>
          </c:spPr>
          <c:marker>
            <c:symbol val="none"/>
          </c:marker>
          <c:cat>
            <c:numRef>
              <c:f>'Data 2.1'!$F$5:$F$70</c:f>
              <c:numCache>
                <c:formatCode>General</c:formatCode>
                <c:ptCount val="66"/>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pt idx="60">
                  <c:v>2011</c:v>
                </c:pt>
                <c:pt idx="61">
                  <c:v>2012</c:v>
                </c:pt>
                <c:pt idx="62">
                  <c:v>2013</c:v>
                </c:pt>
                <c:pt idx="63">
                  <c:v>2014</c:v>
                </c:pt>
                <c:pt idx="64">
                  <c:v>2015</c:v>
                </c:pt>
                <c:pt idx="65">
                  <c:v>2016</c:v>
                </c:pt>
              </c:numCache>
            </c:numRef>
          </c:cat>
          <c:val>
            <c:numRef>
              <c:f>'Data 2.1'!$B$5:$B$70</c:f>
              <c:numCache>
                <c:formatCode>#,##0</c:formatCode>
                <c:ptCount val="66"/>
                <c:pt idx="0">
                  <c:v>90639</c:v>
                </c:pt>
                <c:pt idx="1">
                  <c:v>90422</c:v>
                </c:pt>
                <c:pt idx="2">
                  <c:v>90913</c:v>
                </c:pt>
                <c:pt idx="3">
                  <c:v>92315</c:v>
                </c:pt>
                <c:pt idx="4">
                  <c:v>92539</c:v>
                </c:pt>
                <c:pt idx="5">
                  <c:v>95313</c:v>
                </c:pt>
                <c:pt idx="6">
                  <c:v>97977</c:v>
                </c:pt>
                <c:pt idx="7">
                  <c:v>99481</c:v>
                </c:pt>
                <c:pt idx="8">
                  <c:v>99251</c:v>
                </c:pt>
                <c:pt idx="9">
                  <c:v>101292</c:v>
                </c:pt>
                <c:pt idx="10">
                  <c:v>101169</c:v>
                </c:pt>
                <c:pt idx="11">
                  <c:v>104334</c:v>
                </c:pt>
                <c:pt idx="12">
                  <c:v>102691</c:v>
                </c:pt>
                <c:pt idx="13">
                  <c:v>104355</c:v>
                </c:pt>
                <c:pt idx="14">
                  <c:v>100660</c:v>
                </c:pt>
                <c:pt idx="15">
                  <c:v>96536</c:v>
                </c:pt>
                <c:pt idx="16">
                  <c:v>96221</c:v>
                </c:pt>
                <c:pt idx="17">
                  <c:v>94786</c:v>
                </c:pt>
                <c:pt idx="18">
                  <c:v>90290</c:v>
                </c:pt>
                <c:pt idx="19">
                  <c:v>87335</c:v>
                </c:pt>
                <c:pt idx="20">
                  <c:v>86728</c:v>
                </c:pt>
                <c:pt idx="21">
                  <c:v>78550</c:v>
                </c:pt>
                <c:pt idx="22">
                  <c:v>74392</c:v>
                </c:pt>
                <c:pt idx="23">
                  <c:v>70093</c:v>
                </c:pt>
                <c:pt idx="24">
                  <c:v>67943</c:v>
                </c:pt>
                <c:pt idx="25">
                  <c:v>64895</c:v>
                </c:pt>
                <c:pt idx="26">
                  <c:v>62342</c:v>
                </c:pt>
                <c:pt idx="27">
                  <c:v>64295</c:v>
                </c:pt>
                <c:pt idx="28">
                  <c:v>68366</c:v>
                </c:pt>
                <c:pt idx="29">
                  <c:v>68892</c:v>
                </c:pt>
                <c:pt idx="30">
                  <c:v>69054</c:v>
                </c:pt>
                <c:pt idx="31">
                  <c:v>66196</c:v>
                </c:pt>
                <c:pt idx="32">
                  <c:v>65078</c:v>
                </c:pt>
                <c:pt idx="33">
                  <c:v>65106</c:v>
                </c:pt>
                <c:pt idx="34">
                  <c:v>66676</c:v>
                </c:pt>
                <c:pt idx="35">
                  <c:v>65812</c:v>
                </c:pt>
                <c:pt idx="36">
                  <c:v>66241</c:v>
                </c:pt>
                <c:pt idx="37">
                  <c:v>66212</c:v>
                </c:pt>
                <c:pt idx="38">
                  <c:v>63480</c:v>
                </c:pt>
                <c:pt idx="39">
                  <c:v>65973</c:v>
                </c:pt>
                <c:pt idx="40">
                  <c:v>67024</c:v>
                </c:pt>
                <c:pt idx="41">
                  <c:v>65789</c:v>
                </c:pt>
                <c:pt idx="42">
                  <c:v>63337</c:v>
                </c:pt>
                <c:pt idx="43">
                  <c:v>61656</c:v>
                </c:pt>
                <c:pt idx="44">
                  <c:v>60051</c:v>
                </c:pt>
                <c:pt idx="45">
                  <c:v>59296</c:v>
                </c:pt>
                <c:pt idx="46">
                  <c:v>59440</c:v>
                </c:pt>
                <c:pt idx="47">
                  <c:v>57319</c:v>
                </c:pt>
                <c:pt idx="48">
                  <c:v>55147</c:v>
                </c:pt>
                <c:pt idx="49">
                  <c:v>53076</c:v>
                </c:pt>
                <c:pt idx="50">
                  <c:v>52527</c:v>
                </c:pt>
                <c:pt idx="51">
                  <c:v>51270</c:v>
                </c:pt>
                <c:pt idx="52">
                  <c:v>52432</c:v>
                </c:pt>
                <c:pt idx="53">
                  <c:v>53957</c:v>
                </c:pt>
                <c:pt idx="54">
                  <c:v>54386</c:v>
                </c:pt>
                <c:pt idx="55">
                  <c:v>55690</c:v>
                </c:pt>
                <c:pt idx="56">
                  <c:v>57781</c:v>
                </c:pt>
                <c:pt idx="57">
                  <c:v>60041</c:v>
                </c:pt>
                <c:pt idx="58">
                  <c:v>59046</c:v>
                </c:pt>
                <c:pt idx="59">
                  <c:v>58791</c:v>
                </c:pt>
                <c:pt idx="60">
                  <c:v>58590</c:v>
                </c:pt>
                <c:pt idx="61">
                  <c:v>58027</c:v>
                </c:pt>
                <c:pt idx="62">
                  <c:v>56014</c:v>
                </c:pt>
                <c:pt idx="63">
                  <c:v>56725</c:v>
                </c:pt>
                <c:pt idx="64">
                  <c:v>55098</c:v>
                </c:pt>
                <c:pt idx="65">
                  <c:v>54488</c:v>
                </c:pt>
              </c:numCache>
            </c:numRef>
          </c:val>
          <c:smooth val="0"/>
        </c:ser>
        <c:dLbls>
          <c:showLegendKey val="0"/>
          <c:showVal val="0"/>
          <c:showCatName val="0"/>
          <c:showSerName val="0"/>
          <c:showPercent val="0"/>
          <c:showBubbleSize val="0"/>
        </c:dLbls>
        <c:marker val="1"/>
        <c:smooth val="0"/>
        <c:axId val="86348544"/>
        <c:axId val="86350464"/>
      </c:lineChart>
      <c:lineChart>
        <c:grouping val="standard"/>
        <c:varyColors val="0"/>
        <c:ser>
          <c:idx val="2"/>
          <c:order val="1"/>
          <c:tx>
            <c:v> Deaths</c:v>
          </c:tx>
          <c:spPr>
            <a:ln w="25400">
              <a:solidFill>
                <a:srgbClr val="194B6D"/>
              </a:solidFill>
              <a:prstDash val="solid"/>
            </a:ln>
          </c:spPr>
          <c:marker>
            <c:symbol val="none"/>
          </c:marker>
          <c:cat>
            <c:numRef>
              <c:f>'Data 2.1'!$F$5:$F$69</c:f>
              <c:numCache>
                <c:formatCode>General</c:formatCode>
                <c:ptCount val="65"/>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pt idx="60">
                  <c:v>2011</c:v>
                </c:pt>
                <c:pt idx="61">
                  <c:v>2012</c:v>
                </c:pt>
                <c:pt idx="62">
                  <c:v>2013</c:v>
                </c:pt>
                <c:pt idx="63">
                  <c:v>2014</c:v>
                </c:pt>
                <c:pt idx="64">
                  <c:v>2015</c:v>
                </c:pt>
              </c:numCache>
            </c:numRef>
          </c:cat>
          <c:val>
            <c:numRef>
              <c:f>'Data 2.1'!$C$5:$C$70</c:f>
              <c:numCache>
                <c:formatCode>#,##0</c:formatCode>
                <c:ptCount val="66"/>
                <c:pt idx="0">
                  <c:v>65778</c:v>
                </c:pt>
                <c:pt idx="1">
                  <c:v>61510</c:v>
                </c:pt>
                <c:pt idx="2">
                  <c:v>58878</c:v>
                </c:pt>
                <c:pt idx="3">
                  <c:v>61380</c:v>
                </c:pt>
                <c:pt idx="4">
                  <c:v>61645</c:v>
                </c:pt>
                <c:pt idx="5">
                  <c:v>61792</c:v>
                </c:pt>
                <c:pt idx="6">
                  <c:v>61143</c:v>
                </c:pt>
                <c:pt idx="7">
                  <c:v>62065</c:v>
                </c:pt>
                <c:pt idx="8">
                  <c:v>63061</c:v>
                </c:pt>
                <c:pt idx="9">
                  <c:v>61764</c:v>
                </c:pt>
                <c:pt idx="10">
                  <c:v>63928</c:v>
                </c:pt>
                <c:pt idx="11">
                  <c:v>63189</c:v>
                </c:pt>
                <c:pt idx="12">
                  <c:v>65521</c:v>
                </c:pt>
                <c:pt idx="13">
                  <c:v>61039</c:v>
                </c:pt>
                <c:pt idx="14">
                  <c:v>62868</c:v>
                </c:pt>
                <c:pt idx="15">
                  <c:v>63689</c:v>
                </c:pt>
                <c:pt idx="16">
                  <c:v>59523</c:v>
                </c:pt>
                <c:pt idx="17">
                  <c:v>63311</c:v>
                </c:pt>
                <c:pt idx="18">
                  <c:v>63821</c:v>
                </c:pt>
                <c:pt idx="19">
                  <c:v>63640</c:v>
                </c:pt>
                <c:pt idx="20">
                  <c:v>61614</c:v>
                </c:pt>
                <c:pt idx="21">
                  <c:v>65017</c:v>
                </c:pt>
                <c:pt idx="22">
                  <c:v>64545</c:v>
                </c:pt>
                <c:pt idx="23">
                  <c:v>64740</c:v>
                </c:pt>
                <c:pt idx="24">
                  <c:v>63125</c:v>
                </c:pt>
                <c:pt idx="25">
                  <c:v>65253</c:v>
                </c:pt>
                <c:pt idx="26">
                  <c:v>62294</c:v>
                </c:pt>
                <c:pt idx="27">
                  <c:v>65123</c:v>
                </c:pt>
                <c:pt idx="28">
                  <c:v>65747</c:v>
                </c:pt>
                <c:pt idx="29">
                  <c:v>63299</c:v>
                </c:pt>
                <c:pt idx="30">
                  <c:v>63828</c:v>
                </c:pt>
                <c:pt idx="31">
                  <c:v>65022</c:v>
                </c:pt>
                <c:pt idx="32">
                  <c:v>63454</c:v>
                </c:pt>
                <c:pt idx="33">
                  <c:v>62345</c:v>
                </c:pt>
                <c:pt idx="34">
                  <c:v>63967</c:v>
                </c:pt>
                <c:pt idx="35">
                  <c:v>63467</c:v>
                </c:pt>
                <c:pt idx="36">
                  <c:v>62014</c:v>
                </c:pt>
                <c:pt idx="37">
                  <c:v>61957</c:v>
                </c:pt>
                <c:pt idx="38">
                  <c:v>65017</c:v>
                </c:pt>
                <c:pt idx="39">
                  <c:v>61527</c:v>
                </c:pt>
                <c:pt idx="40">
                  <c:v>61041</c:v>
                </c:pt>
                <c:pt idx="41">
                  <c:v>60937</c:v>
                </c:pt>
                <c:pt idx="42">
                  <c:v>64049</c:v>
                </c:pt>
                <c:pt idx="43">
                  <c:v>59328</c:v>
                </c:pt>
                <c:pt idx="44">
                  <c:v>60500</c:v>
                </c:pt>
                <c:pt idx="45">
                  <c:v>60654</c:v>
                </c:pt>
                <c:pt idx="46">
                  <c:v>59494</c:v>
                </c:pt>
                <c:pt idx="47">
                  <c:v>59164</c:v>
                </c:pt>
                <c:pt idx="48">
                  <c:v>60281</c:v>
                </c:pt>
                <c:pt idx="49">
                  <c:v>57799</c:v>
                </c:pt>
                <c:pt idx="50">
                  <c:v>57382</c:v>
                </c:pt>
                <c:pt idx="51">
                  <c:v>58103</c:v>
                </c:pt>
                <c:pt idx="52">
                  <c:v>58472</c:v>
                </c:pt>
                <c:pt idx="53">
                  <c:v>56187</c:v>
                </c:pt>
                <c:pt idx="54">
                  <c:v>55747</c:v>
                </c:pt>
                <c:pt idx="55">
                  <c:v>55093</c:v>
                </c:pt>
                <c:pt idx="56">
                  <c:v>55986</c:v>
                </c:pt>
                <c:pt idx="57">
                  <c:v>55700</c:v>
                </c:pt>
                <c:pt idx="58">
                  <c:v>53856</c:v>
                </c:pt>
                <c:pt idx="59">
                  <c:v>53967</c:v>
                </c:pt>
                <c:pt idx="60">
                  <c:v>53661</c:v>
                </c:pt>
                <c:pt idx="61">
                  <c:v>54937</c:v>
                </c:pt>
                <c:pt idx="62">
                  <c:v>54700</c:v>
                </c:pt>
                <c:pt idx="63">
                  <c:v>54239</c:v>
                </c:pt>
                <c:pt idx="64">
                  <c:v>57579</c:v>
                </c:pt>
                <c:pt idx="65">
                  <c:v>56728</c:v>
                </c:pt>
              </c:numCache>
            </c:numRef>
          </c:val>
          <c:smooth val="0"/>
        </c:ser>
        <c:dLbls>
          <c:showLegendKey val="0"/>
          <c:showVal val="0"/>
          <c:showCatName val="0"/>
          <c:showSerName val="0"/>
          <c:showPercent val="0"/>
          <c:showBubbleSize val="0"/>
        </c:dLbls>
        <c:marker val="1"/>
        <c:smooth val="0"/>
        <c:axId val="86359040"/>
        <c:axId val="86357120"/>
      </c:lineChart>
      <c:catAx>
        <c:axId val="86348544"/>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Year</a:t>
                </a:r>
              </a:p>
            </c:rich>
          </c:tx>
          <c:layout>
            <c:manualLayout>
              <c:xMode val="edge"/>
              <c:yMode val="edge"/>
              <c:x val="0.50155120696119881"/>
              <c:y val="0.93813339122083428"/>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86350464"/>
        <c:crosses val="autoZero"/>
        <c:auto val="1"/>
        <c:lblAlgn val="ctr"/>
        <c:lblOffset val="100"/>
        <c:tickLblSkip val="4"/>
        <c:tickMarkSkip val="2"/>
        <c:noMultiLvlLbl val="0"/>
      </c:catAx>
      <c:valAx>
        <c:axId val="86350464"/>
        <c:scaling>
          <c:orientation val="minMax"/>
        </c:scaling>
        <c:delete val="0"/>
        <c:axPos val="l"/>
        <c:title>
          <c:tx>
            <c:rich>
              <a:bodyPr/>
              <a:lstStyle/>
              <a:p>
                <a:pPr>
                  <a:defRPr sz="1400" b="1" i="0" u="none" strike="noStrike" baseline="0">
                    <a:solidFill>
                      <a:sysClr val="windowText" lastClr="000000"/>
                    </a:solidFill>
                    <a:latin typeface="Arial"/>
                    <a:ea typeface="Arial"/>
                    <a:cs typeface="Arial"/>
                  </a:defRPr>
                </a:pPr>
                <a:r>
                  <a:rPr lang="en-GB" sz="1400">
                    <a:solidFill>
                      <a:sysClr val="windowText" lastClr="000000"/>
                    </a:solidFill>
                  </a:rPr>
                  <a:t>Persons (1,000s)</a:t>
                </a:r>
              </a:p>
            </c:rich>
          </c:tx>
          <c:layout>
            <c:manualLayout>
              <c:xMode val="edge"/>
              <c:yMode val="edge"/>
              <c:x val="7.3340667400073343E-3"/>
              <c:y val="0.34981310115691733"/>
            </c:manualLayout>
          </c:layout>
          <c:overlay val="0"/>
          <c:spPr>
            <a:noFill/>
            <a:ln w="25400">
              <a:noFill/>
            </a:ln>
          </c:spPr>
        </c:title>
        <c:numFmt formatCode="#,##0" sourceLinked="1"/>
        <c:majorTickMark val="out"/>
        <c:minorTickMark val="none"/>
        <c:tickLblPos val="nextTo"/>
        <c:spPr>
          <a:ln w="3175">
            <a:noFill/>
            <a:prstDash val="solid"/>
          </a:ln>
        </c:spPr>
        <c:txPr>
          <a:bodyPr rot="0" vert="horz"/>
          <a:lstStyle/>
          <a:p>
            <a:pPr>
              <a:defRPr sz="300" b="0" i="0" u="none" strike="noStrike" baseline="0">
                <a:solidFill>
                  <a:schemeClr val="bg1"/>
                </a:solidFill>
                <a:latin typeface="Arial"/>
                <a:ea typeface="Arial"/>
                <a:cs typeface="Arial"/>
              </a:defRPr>
            </a:pPr>
            <a:endParaRPr lang="en-US"/>
          </a:p>
        </c:txPr>
        <c:crossAx val="86348544"/>
        <c:crosses val="autoZero"/>
        <c:crossBetween val="midCat"/>
        <c:dispUnits>
          <c:builtInUnit val="thousands"/>
        </c:dispUnits>
      </c:valAx>
      <c:valAx>
        <c:axId val="86357120"/>
        <c:scaling>
          <c:orientation val="minMax"/>
          <c:max val="120000"/>
          <c:min val="0"/>
        </c:scaling>
        <c:delete val="0"/>
        <c:axPos val="l"/>
        <c:numFmt formatCode="#,##0" sourceLinked="1"/>
        <c:majorTickMark val="out"/>
        <c:minorTickMark val="none"/>
        <c:tickLblPos val="nextTo"/>
        <c:spPr>
          <a:ln>
            <a:solidFill>
              <a:schemeClr val="tx1"/>
            </a:solidFill>
          </a:ln>
        </c:spPr>
        <c:txPr>
          <a:bodyPr/>
          <a:lstStyle/>
          <a:p>
            <a:pPr>
              <a:defRPr sz="1200"/>
            </a:pPr>
            <a:endParaRPr lang="en-US"/>
          </a:p>
        </c:txPr>
        <c:crossAx val="86359040"/>
        <c:crossesAt val="1"/>
        <c:crossBetween val="midCat"/>
        <c:dispUnits>
          <c:builtInUnit val="thousands"/>
        </c:dispUnits>
      </c:valAx>
      <c:catAx>
        <c:axId val="86359040"/>
        <c:scaling>
          <c:orientation val="minMax"/>
        </c:scaling>
        <c:delete val="0"/>
        <c:axPos val="b"/>
        <c:numFmt formatCode="General" sourceLinked="1"/>
        <c:majorTickMark val="out"/>
        <c:minorTickMark val="out"/>
        <c:tickLblPos val="nextTo"/>
        <c:spPr>
          <a:ln>
            <a:solidFill>
              <a:schemeClr val="tx1"/>
            </a:solidFill>
          </a:ln>
        </c:spPr>
        <c:txPr>
          <a:bodyPr rot="0" vert="horz"/>
          <a:lstStyle/>
          <a:p>
            <a:pPr>
              <a:defRPr sz="1400"/>
            </a:pPr>
            <a:endParaRPr lang="en-US"/>
          </a:p>
        </c:txPr>
        <c:crossAx val="86357120"/>
        <c:crosses val="autoZero"/>
        <c:auto val="1"/>
        <c:lblAlgn val="ctr"/>
        <c:lblOffset val="100"/>
        <c:tickLblSkip val="5"/>
        <c:tickMarkSkip val="5"/>
        <c:noMultiLvlLbl val="0"/>
      </c:catAx>
      <c:spPr>
        <a:noFill/>
        <a:ln w="25400">
          <a:noFill/>
        </a:ln>
      </c:spPr>
    </c:plotArea>
    <c:plotVisOnly val="1"/>
    <c:dispBlanksAs val="gap"/>
    <c:showDLblsOverMax val="0"/>
  </c:chart>
  <c:spPr>
    <a:noFill/>
    <a:ln w="9525">
      <a:noFill/>
    </a:ln>
  </c:spPr>
  <c:txPr>
    <a:bodyPr/>
    <a:lstStyle/>
    <a:p>
      <a:pPr>
        <a:defRPr sz="165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2.2: Estimated female population aged 15-44 and general fertility rate (GFR), Scotland, 1951 - 2016</a:t>
            </a:r>
          </a:p>
        </c:rich>
      </c:tx>
      <c:layout>
        <c:manualLayout>
          <c:xMode val="edge"/>
          <c:yMode val="edge"/>
          <c:x val="0.12590386597714889"/>
          <c:y val="3.6253776435045321E-2"/>
        </c:manualLayout>
      </c:layout>
      <c:overlay val="0"/>
    </c:title>
    <c:autoTitleDeleted val="0"/>
    <c:plotArea>
      <c:layout>
        <c:manualLayout>
          <c:layoutTarget val="inner"/>
          <c:xMode val="edge"/>
          <c:yMode val="edge"/>
          <c:x val="0.10194583762838226"/>
          <c:y val="0.17967219354378286"/>
          <c:w val="0.81669637829924735"/>
          <c:h val="0.66018839806041196"/>
        </c:manualLayout>
      </c:layout>
      <c:barChart>
        <c:barDir val="col"/>
        <c:grouping val="clustered"/>
        <c:varyColors val="0"/>
        <c:ser>
          <c:idx val="0"/>
          <c:order val="1"/>
          <c:tx>
            <c:strRef>
              <c:f>'Data 2.2'!$B$4</c:f>
              <c:strCache>
                <c:ptCount val="1"/>
                <c:pt idx="0">
                  <c:v> Females aged 15-44</c:v>
                </c:pt>
              </c:strCache>
            </c:strRef>
          </c:tx>
          <c:spPr>
            <a:solidFill>
              <a:srgbClr val="BFBFBF"/>
            </a:solidFill>
            <a:ln w="12700">
              <a:noFill/>
              <a:prstDash val="solid"/>
            </a:ln>
          </c:spPr>
          <c:invertIfNegative val="0"/>
          <c:cat>
            <c:numRef>
              <c:f>'Data 2.2'!$A$5:$A$69</c:f>
              <c:numCache>
                <c:formatCode>General</c:formatCode>
                <c:ptCount val="65"/>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pt idx="60">
                  <c:v>2011</c:v>
                </c:pt>
                <c:pt idx="61">
                  <c:v>2012</c:v>
                </c:pt>
                <c:pt idx="62">
                  <c:v>2013</c:v>
                </c:pt>
                <c:pt idx="63">
                  <c:v>2014</c:v>
                </c:pt>
                <c:pt idx="64">
                  <c:v>2015</c:v>
                </c:pt>
              </c:numCache>
            </c:numRef>
          </c:cat>
          <c:val>
            <c:numRef>
              <c:f>'Data 2.2'!$B$5:$B$70</c:f>
              <c:numCache>
                <c:formatCode>#,##0</c:formatCode>
                <c:ptCount val="66"/>
                <c:pt idx="0">
                  <c:v>1132622</c:v>
                </c:pt>
                <c:pt idx="1">
                  <c:v>1123660</c:v>
                </c:pt>
                <c:pt idx="2">
                  <c:v>1111911</c:v>
                </c:pt>
                <c:pt idx="3">
                  <c:v>1101299</c:v>
                </c:pt>
                <c:pt idx="4">
                  <c:v>1092634</c:v>
                </c:pt>
                <c:pt idx="5">
                  <c:v>1080681</c:v>
                </c:pt>
                <c:pt idx="6">
                  <c:v>1069241</c:v>
                </c:pt>
                <c:pt idx="7">
                  <c:v>1061942</c:v>
                </c:pt>
                <c:pt idx="8">
                  <c:v>1056825</c:v>
                </c:pt>
                <c:pt idx="9">
                  <c:v>1047392</c:v>
                </c:pt>
                <c:pt idx="10">
                  <c:v>1040407</c:v>
                </c:pt>
                <c:pt idx="11">
                  <c:v>1048751</c:v>
                </c:pt>
                <c:pt idx="12">
                  <c:v>1052849</c:v>
                </c:pt>
                <c:pt idx="13">
                  <c:v>1052061</c:v>
                </c:pt>
                <c:pt idx="14">
                  <c:v>1039214</c:v>
                </c:pt>
                <c:pt idx="15">
                  <c:v>1026191</c:v>
                </c:pt>
                <c:pt idx="16">
                  <c:v>1013879</c:v>
                </c:pt>
                <c:pt idx="17">
                  <c:v>1008860</c:v>
                </c:pt>
                <c:pt idx="18">
                  <c:v>1006765</c:v>
                </c:pt>
                <c:pt idx="19">
                  <c:v>1006297</c:v>
                </c:pt>
                <c:pt idx="20">
                  <c:v>1010799</c:v>
                </c:pt>
                <c:pt idx="21">
                  <c:v>1011172</c:v>
                </c:pt>
                <c:pt idx="22">
                  <c:v>1017383</c:v>
                </c:pt>
                <c:pt idx="23">
                  <c:v>1027886</c:v>
                </c:pt>
                <c:pt idx="24">
                  <c:v>1032642</c:v>
                </c:pt>
                <c:pt idx="25">
                  <c:v>1044148</c:v>
                </c:pt>
                <c:pt idx="26">
                  <c:v>1055255</c:v>
                </c:pt>
                <c:pt idx="27">
                  <c:v>1065626</c:v>
                </c:pt>
                <c:pt idx="28">
                  <c:v>1077584</c:v>
                </c:pt>
                <c:pt idx="29">
                  <c:v>1087799</c:v>
                </c:pt>
                <c:pt idx="30">
                  <c:v>1094086</c:v>
                </c:pt>
                <c:pt idx="31">
                  <c:v>1101328</c:v>
                </c:pt>
                <c:pt idx="32">
                  <c:v>1107990</c:v>
                </c:pt>
                <c:pt idx="33">
                  <c:v>1115834</c:v>
                </c:pt>
                <c:pt idx="34">
                  <c:v>1121019</c:v>
                </c:pt>
                <c:pt idx="35">
                  <c:v>1125817</c:v>
                </c:pt>
                <c:pt idx="36">
                  <c:v>1127412</c:v>
                </c:pt>
                <c:pt idx="37">
                  <c:v>1120948</c:v>
                </c:pt>
                <c:pt idx="38">
                  <c:v>1119277</c:v>
                </c:pt>
                <c:pt idx="39">
                  <c:v>1122408</c:v>
                </c:pt>
                <c:pt idx="40">
                  <c:v>1121555</c:v>
                </c:pt>
                <c:pt idx="41">
                  <c:v>1108632</c:v>
                </c:pt>
                <c:pt idx="42">
                  <c:v>1102509</c:v>
                </c:pt>
                <c:pt idx="43">
                  <c:v>1101332</c:v>
                </c:pt>
                <c:pt idx="44">
                  <c:v>1100694</c:v>
                </c:pt>
                <c:pt idx="45">
                  <c:v>1097034</c:v>
                </c:pt>
                <c:pt idx="46">
                  <c:v>1092868</c:v>
                </c:pt>
                <c:pt idx="47">
                  <c:v>1087480</c:v>
                </c:pt>
                <c:pt idx="48">
                  <c:v>1082840</c:v>
                </c:pt>
                <c:pt idx="49">
                  <c:v>1079356</c:v>
                </c:pt>
                <c:pt idx="50">
                  <c:v>1075849</c:v>
                </c:pt>
                <c:pt idx="51">
                  <c:v>1071336</c:v>
                </c:pt>
                <c:pt idx="52">
                  <c:v>1066269</c:v>
                </c:pt>
                <c:pt idx="53">
                  <c:v>1063675</c:v>
                </c:pt>
                <c:pt idx="54">
                  <c:v>1065071</c:v>
                </c:pt>
                <c:pt idx="55">
                  <c:v>1063816</c:v>
                </c:pt>
                <c:pt idx="56">
                  <c:v>1066323</c:v>
                </c:pt>
                <c:pt idx="57">
                  <c:v>1064533</c:v>
                </c:pt>
                <c:pt idx="58">
                  <c:v>1061073</c:v>
                </c:pt>
                <c:pt idx="59">
                  <c:v>1058338</c:v>
                </c:pt>
                <c:pt idx="60">
                  <c:v>1058467</c:v>
                </c:pt>
                <c:pt idx="61">
                  <c:v>1051693</c:v>
                </c:pt>
                <c:pt idx="62">
                  <c:v>1043307</c:v>
                </c:pt>
                <c:pt idx="63">
                  <c:v>1037572</c:v>
                </c:pt>
                <c:pt idx="64">
                  <c:v>1036055</c:v>
                </c:pt>
                <c:pt idx="65">
                  <c:v>1035102</c:v>
                </c:pt>
              </c:numCache>
            </c:numRef>
          </c:val>
        </c:ser>
        <c:dLbls>
          <c:showLegendKey val="0"/>
          <c:showVal val="0"/>
          <c:showCatName val="0"/>
          <c:showSerName val="0"/>
          <c:showPercent val="0"/>
          <c:showBubbleSize val="0"/>
        </c:dLbls>
        <c:gapWidth val="50"/>
        <c:axId val="86585728"/>
        <c:axId val="86587648"/>
      </c:barChart>
      <c:lineChart>
        <c:grouping val="standard"/>
        <c:varyColors val="0"/>
        <c:ser>
          <c:idx val="2"/>
          <c:order val="0"/>
          <c:tx>
            <c:strRef>
              <c:f>'Data 2.2'!$C$4</c:f>
              <c:strCache>
                <c:ptCount val="1"/>
                <c:pt idx="0">
                  <c:v> GFR (live births per 1,000 women aged 15-44)</c:v>
                </c:pt>
              </c:strCache>
            </c:strRef>
          </c:tx>
          <c:spPr>
            <a:ln w="38100">
              <a:solidFill>
                <a:srgbClr val="194B6D"/>
              </a:solidFill>
              <a:prstDash val="solid"/>
            </a:ln>
          </c:spPr>
          <c:marker>
            <c:symbol val="none"/>
          </c:marker>
          <c:cat>
            <c:numRef>
              <c:f>'Data 2.2'!$A$5:$A$70</c:f>
              <c:numCache>
                <c:formatCode>General</c:formatCode>
                <c:ptCount val="66"/>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pt idx="60">
                  <c:v>2011</c:v>
                </c:pt>
                <c:pt idx="61">
                  <c:v>2012</c:v>
                </c:pt>
                <c:pt idx="62">
                  <c:v>2013</c:v>
                </c:pt>
                <c:pt idx="63">
                  <c:v>2014</c:v>
                </c:pt>
                <c:pt idx="64">
                  <c:v>2015</c:v>
                </c:pt>
                <c:pt idx="65">
                  <c:v>2016</c:v>
                </c:pt>
              </c:numCache>
            </c:numRef>
          </c:cat>
          <c:val>
            <c:numRef>
              <c:f>'Data 2.2'!$C$5:$C$70</c:f>
              <c:numCache>
                <c:formatCode>0.0</c:formatCode>
                <c:ptCount val="66"/>
                <c:pt idx="0">
                  <c:v>80</c:v>
                </c:pt>
                <c:pt idx="1">
                  <c:v>80.5</c:v>
                </c:pt>
                <c:pt idx="2">
                  <c:v>81.8</c:v>
                </c:pt>
                <c:pt idx="3">
                  <c:v>83.8</c:v>
                </c:pt>
                <c:pt idx="4">
                  <c:v>84.7</c:v>
                </c:pt>
                <c:pt idx="5">
                  <c:v>88.2</c:v>
                </c:pt>
                <c:pt idx="6">
                  <c:v>91.6</c:v>
                </c:pt>
                <c:pt idx="7">
                  <c:v>93.7</c:v>
                </c:pt>
                <c:pt idx="8">
                  <c:v>93.9</c:v>
                </c:pt>
                <c:pt idx="9">
                  <c:v>96.7</c:v>
                </c:pt>
                <c:pt idx="10">
                  <c:v>97.2</c:v>
                </c:pt>
                <c:pt idx="11">
                  <c:v>99.5</c:v>
                </c:pt>
                <c:pt idx="12">
                  <c:v>97.5</c:v>
                </c:pt>
                <c:pt idx="13">
                  <c:v>99.2</c:v>
                </c:pt>
                <c:pt idx="14">
                  <c:v>96.9</c:v>
                </c:pt>
                <c:pt idx="15">
                  <c:v>94.1</c:v>
                </c:pt>
                <c:pt idx="16">
                  <c:v>94.9</c:v>
                </c:pt>
                <c:pt idx="17">
                  <c:v>94</c:v>
                </c:pt>
                <c:pt idx="18">
                  <c:v>89.7</c:v>
                </c:pt>
                <c:pt idx="19">
                  <c:v>86.8</c:v>
                </c:pt>
                <c:pt idx="20">
                  <c:v>85.8</c:v>
                </c:pt>
                <c:pt idx="21">
                  <c:v>77.7</c:v>
                </c:pt>
                <c:pt idx="22">
                  <c:v>73.099999999999994</c:v>
                </c:pt>
                <c:pt idx="23">
                  <c:v>68.2</c:v>
                </c:pt>
                <c:pt idx="24">
                  <c:v>65.8</c:v>
                </c:pt>
                <c:pt idx="25">
                  <c:v>62.2</c:v>
                </c:pt>
                <c:pt idx="26">
                  <c:v>59.1</c:v>
                </c:pt>
                <c:pt idx="27">
                  <c:v>60.3</c:v>
                </c:pt>
                <c:pt idx="28">
                  <c:v>63.4</c:v>
                </c:pt>
                <c:pt idx="29">
                  <c:v>63.3</c:v>
                </c:pt>
                <c:pt idx="30">
                  <c:v>63.1</c:v>
                </c:pt>
                <c:pt idx="31">
                  <c:v>60.1</c:v>
                </c:pt>
                <c:pt idx="32">
                  <c:v>58.7</c:v>
                </c:pt>
                <c:pt idx="33">
                  <c:v>58.3</c:v>
                </c:pt>
                <c:pt idx="34">
                  <c:v>59.5</c:v>
                </c:pt>
                <c:pt idx="35">
                  <c:v>58.5</c:v>
                </c:pt>
                <c:pt idx="36">
                  <c:v>58.8</c:v>
                </c:pt>
                <c:pt idx="37">
                  <c:v>59.1</c:v>
                </c:pt>
                <c:pt idx="38">
                  <c:v>56.7</c:v>
                </c:pt>
                <c:pt idx="39">
                  <c:v>58.8</c:v>
                </c:pt>
                <c:pt idx="40">
                  <c:v>59.8</c:v>
                </c:pt>
                <c:pt idx="41">
                  <c:v>59.3</c:v>
                </c:pt>
                <c:pt idx="42">
                  <c:v>57.4</c:v>
                </c:pt>
                <c:pt idx="43">
                  <c:v>56</c:v>
                </c:pt>
                <c:pt idx="44">
                  <c:v>54.6</c:v>
                </c:pt>
                <c:pt idx="45">
                  <c:v>54.1</c:v>
                </c:pt>
                <c:pt idx="46">
                  <c:v>54.4</c:v>
                </c:pt>
                <c:pt idx="47">
                  <c:v>52.7</c:v>
                </c:pt>
                <c:pt idx="48">
                  <c:v>50.9</c:v>
                </c:pt>
                <c:pt idx="49">
                  <c:v>49.2</c:v>
                </c:pt>
                <c:pt idx="50">
                  <c:v>48.8</c:v>
                </c:pt>
                <c:pt idx="51">
                  <c:v>47.9</c:v>
                </c:pt>
                <c:pt idx="52">
                  <c:v>49.2</c:v>
                </c:pt>
                <c:pt idx="53">
                  <c:v>50.7</c:v>
                </c:pt>
                <c:pt idx="54">
                  <c:v>51.1</c:v>
                </c:pt>
                <c:pt idx="55">
                  <c:v>52.3</c:v>
                </c:pt>
                <c:pt idx="56">
                  <c:v>54.2</c:v>
                </c:pt>
                <c:pt idx="57">
                  <c:v>56.4</c:v>
                </c:pt>
                <c:pt idx="58">
                  <c:v>55.6</c:v>
                </c:pt>
                <c:pt idx="59">
                  <c:v>55.6</c:v>
                </c:pt>
                <c:pt idx="60">
                  <c:v>55.4</c:v>
                </c:pt>
                <c:pt idx="61">
                  <c:v>55.2</c:v>
                </c:pt>
                <c:pt idx="62" formatCode="General">
                  <c:v>53.7</c:v>
                </c:pt>
                <c:pt idx="63">
                  <c:v>54.670904766127073</c:v>
                </c:pt>
                <c:pt idx="64">
                  <c:v>53.2</c:v>
                </c:pt>
                <c:pt idx="65">
                  <c:v>52.6</c:v>
                </c:pt>
              </c:numCache>
            </c:numRef>
          </c:val>
          <c:smooth val="0"/>
        </c:ser>
        <c:dLbls>
          <c:showLegendKey val="0"/>
          <c:showVal val="0"/>
          <c:showCatName val="0"/>
          <c:showSerName val="0"/>
          <c:showPercent val="0"/>
          <c:showBubbleSize val="0"/>
        </c:dLbls>
        <c:marker val="1"/>
        <c:smooth val="0"/>
        <c:axId val="86594304"/>
        <c:axId val="86595840"/>
      </c:lineChart>
      <c:catAx>
        <c:axId val="86585728"/>
        <c:scaling>
          <c:orientation val="minMax"/>
        </c:scaling>
        <c:delete val="0"/>
        <c:axPos val="b"/>
        <c:title>
          <c:tx>
            <c:rich>
              <a:bodyPr/>
              <a:lstStyle/>
              <a:p>
                <a:pPr>
                  <a:defRPr sz="1400" b="1" i="0" u="none" strike="noStrike" baseline="0">
                    <a:solidFill>
                      <a:schemeClr val="tx1"/>
                    </a:solidFill>
                    <a:latin typeface="Arial"/>
                    <a:ea typeface="Arial"/>
                    <a:cs typeface="Arial"/>
                  </a:defRPr>
                </a:pPr>
                <a:r>
                  <a:rPr lang="en-GB">
                    <a:solidFill>
                      <a:schemeClr val="tx1"/>
                    </a:solidFill>
                  </a:rPr>
                  <a:t>Year</a:t>
                </a:r>
              </a:p>
            </c:rich>
          </c:tx>
          <c:layout>
            <c:manualLayout>
              <c:xMode val="edge"/>
              <c:yMode val="edge"/>
              <c:x val="0.48594417446994043"/>
              <c:y val="0.8966110807146086"/>
            </c:manualLayout>
          </c:layout>
          <c:overlay val="0"/>
          <c:spPr>
            <a:noFill/>
            <a:ln w="25400">
              <a:noFill/>
            </a:ln>
          </c:spPr>
        </c:title>
        <c:numFmt formatCode="General" sourceLinked="0"/>
        <c:majorTickMark val="out"/>
        <c:minorTickMark val="out"/>
        <c:tickLblPos val="nextTo"/>
        <c:spPr>
          <a:ln w="3175">
            <a:solidFill>
              <a:schemeClr val="tx1"/>
            </a:solidFill>
            <a:prstDash val="solid"/>
          </a:ln>
        </c:spPr>
        <c:txPr>
          <a:bodyPr rot="0" vert="horz"/>
          <a:lstStyle/>
          <a:p>
            <a:pPr>
              <a:defRPr sz="1200" b="0" i="0" u="none" strike="noStrike" baseline="0">
                <a:solidFill>
                  <a:schemeClr val="tx1"/>
                </a:solidFill>
                <a:latin typeface="Arial"/>
                <a:ea typeface="Arial"/>
                <a:cs typeface="Arial"/>
              </a:defRPr>
            </a:pPr>
            <a:endParaRPr lang="en-US"/>
          </a:p>
        </c:txPr>
        <c:crossAx val="86587648"/>
        <c:crosses val="autoZero"/>
        <c:auto val="0"/>
        <c:lblAlgn val="ctr"/>
        <c:lblOffset val="100"/>
        <c:tickLblSkip val="5"/>
        <c:tickMarkSkip val="5"/>
        <c:noMultiLvlLbl val="0"/>
      </c:catAx>
      <c:valAx>
        <c:axId val="86587648"/>
        <c:scaling>
          <c:orientation val="minMax"/>
          <c:max val="1400000"/>
        </c:scaling>
        <c:delete val="0"/>
        <c:axPos val="l"/>
        <c:title>
          <c:tx>
            <c:rich>
              <a:bodyPr/>
              <a:lstStyle/>
              <a:p>
                <a:pPr>
                  <a:defRPr sz="1400" b="1" i="0" u="none" strike="noStrike" baseline="0">
                    <a:solidFill>
                      <a:sysClr val="windowText" lastClr="000000"/>
                    </a:solidFill>
                    <a:latin typeface="Arial"/>
                    <a:ea typeface="Arial"/>
                    <a:cs typeface="Arial"/>
                  </a:defRPr>
                </a:pPr>
                <a:r>
                  <a:rPr lang="en-GB" sz="1400">
                    <a:solidFill>
                      <a:sysClr val="windowText" lastClr="000000"/>
                    </a:solidFill>
                  </a:rPr>
                  <a:t>Women aged 15 - 44 (1,000s)</a:t>
                </a:r>
              </a:p>
            </c:rich>
          </c:tx>
          <c:layout>
            <c:manualLayout>
              <c:xMode val="edge"/>
              <c:yMode val="edge"/>
              <c:x val="2.5825154693947085E-3"/>
              <c:y val="0.28395540436599503"/>
            </c:manualLayout>
          </c:layout>
          <c:overlay val="0"/>
          <c:spPr>
            <a:noFill/>
            <a:ln w="25400">
              <a:noFill/>
            </a:ln>
          </c:spPr>
        </c:title>
        <c:numFmt formatCode="#,##0" sourceLinked="0"/>
        <c:majorTickMark val="out"/>
        <c:minorTickMark val="none"/>
        <c:tickLblPos val="nextTo"/>
        <c:spPr>
          <a:ln w="3175">
            <a:solidFill>
              <a:schemeClr val="tx1"/>
            </a:solidFill>
            <a:prstDash val="solid"/>
          </a:ln>
        </c:spPr>
        <c:txPr>
          <a:bodyPr rot="0" vert="horz"/>
          <a:lstStyle/>
          <a:p>
            <a:pPr>
              <a:defRPr sz="1200" b="0" i="0" u="none" strike="noStrike" baseline="0">
                <a:solidFill>
                  <a:schemeClr val="tx1"/>
                </a:solidFill>
                <a:latin typeface="Arial"/>
                <a:ea typeface="Arial"/>
                <a:cs typeface="Arial"/>
              </a:defRPr>
            </a:pPr>
            <a:endParaRPr lang="en-US"/>
          </a:p>
        </c:txPr>
        <c:crossAx val="86585728"/>
        <c:crosses val="autoZero"/>
        <c:crossBetween val="midCat"/>
        <c:dispUnits>
          <c:builtInUnit val="thousands"/>
        </c:dispUnits>
      </c:valAx>
      <c:catAx>
        <c:axId val="86594304"/>
        <c:scaling>
          <c:orientation val="minMax"/>
        </c:scaling>
        <c:delete val="1"/>
        <c:axPos val="b"/>
        <c:numFmt formatCode="General" sourceLinked="1"/>
        <c:majorTickMark val="out"/>
        <c:minorTickMark val="none"/>
        <c:tickLblPos val="nextTo"/>
        <c:crossAx val="86595840"/>
        <c:crosses val="autoZero"/>
        <c:auto val="0"/>
        <c:lblAlgn val="ctr"/>
        <c:lblOffset val="100"/>
        <c:noMultiLvlLbl val="0"/>
      </c:catAx>
      <c:valAx>
        <c:axId val="86595840"/>
        <c:scaling>
          <c:orientation val="minMax"/>
        </c:scaling>
        <c:delete val="0"/>
        <c:axPos val="r"/>
        <c:title>
          <c:tx>
            <c:rich>
              <a:bodyPr/>
              <a:lstStyle/>
              <a:p>
                <a:pPr>
                  <a:defRPr sz="1400" b="1" i="0" u="none" strike="noStrike" baseline="0">
                    <a:solidFill>
                      <a:sysClr val="windowText" lastClr="000000"/>
                    </a:solidFill>
                    <a:latin typeface="Arial"/>
                    <a:ea typeface="Arial"/>
                    <a:cs typeface="Arial"/>
                  </a:defRPr>
                </a:pPr>
                <a:r>
                  <a:rPr lang="en-GB" sz="1400">
                    <a:solidFill>
                      <a:sysClr val="windowText" lastClr="000000"/>
                    </a:solidFill>
                  </a:rPr>
                  <a:t>GFR</a:t>
                </a:r>
              </a:p>
            </c:rich>
          </c:tx>
          <c:layout>
            <c:manualLayout>
              <c:xMode val="edge"/>
              <c:yMode val="edge"/>
              <c:x val="0.9614733966835004"/>
              <c:y val="0.42802626257820492"/>
            </c:manualLayout>
          </c:layout>
          <c:overlay val="0"/>
          <c:spPr>
            <a:noFill/>
            <a:ln w="25400">
              <a:noFill/>
            </a:ln>
          </c:spPr>
        </c:title>
        <c:numFmt formatCode="0" sourceLinked="0"/>
        <c:majorTickMark val="out"/>
        <c:minorTickMark val="none"/>
        <c:tickLblPos val="nextTo"/>
        <c:spPr>
          <a:ln w="3175">
            <a:solidFill>
              <a:schemeClr val="tx1"/>
            </a:solidFill>
            <a:prstDash val="solid"/>
          </a:ln>
        </c:spPr>
        <c:txPr>
          <a:bodyPr rot="0" vert="horz"/>
          <a:lstStyle/>
          <a:p>
            <a:pPr>
              <a:defRPr sz="1200" b="0" i="0" u="none" strike="noStrike" baseline="0">
                <a:solidFill>
                  <a:schemeClr val="tx1"/>
                </a:solidFill>
                <a:latin typeface="Arial"/>
                <a:ea typeface="Arial"/>
                <a:cs typeface="Arial"/>
              </a:defRPr>
            </a:pPr>
            <a:endParaRPr lang="en-US"/>
          </a:p>
        </c:txPr>
        <c:crossAx val="86594304"/>
        <c:crosses val="max"/>
        <c:crossBetween val="between"/>
      </c:valAx>
      <c:spPr>
        <a:noFill/>
        <a:ln w="25400">
          <a:noFill/>
        </a:ln>
      </c:spPr>
    </c:plotArea>
    <c:legend>
      <c:legendPos val="r"/>
      <c:layout>
        <c:manualLayout>
          <c:xMode val="edge"/>
          <c:yMode val="edge"/>
          <c:x val="0.48077105873316994"/>
          <c:y val="0.21449310528026896"/>
          <c:w val="0.43738140798584257"/>
          <c:h val="8.0756007194016002E-2"/>
        </c:manualLayout>
      </c:layout>
      <c:overlay val="0"/>
      <c:spPr>
        <a:noFill/>
        <a:ln w="25400">
          <a:noFill/>
        </a:ln>
      </c:spPr>
      <c:txPr>
        <a:bodyPr/>
        <a:lstStyle/>
        <a:p>
          <a:pPr>
            <a:defRPr sz="1200" b="0" i="0" u="none" strike="noStrike" baseline="0">
              <a:solidFill>
                <a:sysClr val="windowText" lastClr="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2.3: Live births per 1,000 women, by age of mother, Scotland, 1951-2016</a:t>
            </a:r>
          </a:p>
        </c:rich>
      </c:tx>
      <c:overlay val="0"/>
    </c:title>
    <c:autoTitleDeleted val="0"/>
    <c:plotArea>
      <c:layout>
        <c:manualLayout>
          <c:layoutTarget val="inner"/>
          <c:xMode val="edge"/>
          <c:yMode val="edge"/>
          <c:x val="0.10270869606645702"/>
          <c:y val="0.10338690213040518"/>
          <c:w val="0.79996812279653162"/>
          <c:h val="0.77949885418401255"/>
        </c:manualLayout>
      </c:layout>
      <c:lineChart>
        <c:grouping val="standard"/>
        <c:varyColors val="0"/>
        <c:ser>
          <c:idx val="0"/>
          <c:order val="0"/>
          <c:tx>
            <c:strRef>
              <c:f>'Data 2.3'!$B$5</c:f>
              <c:strCache>
                <c:ptCount val="1"/>
                <c:pt idx="0">
                  <c:v>15-19</c:v>
                </c:pt>
              </c:strCache>
            </c:strRef>
          </c:tx>
          <c:spPr>
            <a:ln w="19050" cap="sq">
              <a:solidFill>
                <a:srgbClr val="194B6D"/>
              </a:solidFill>
              <a:prstDash val="sysDash"/>
            </a:ln>
          </c:spPr>
          <c:marker>
            <c:symbol val="none"/>
          </c:marker>
          <c:cat>
            <c:numRef>
              <c:f>'Data 2.3'!$A$6:$A$71</c:f>
              <c:numCache>
                <c:formatCode>General</c:formatCode>
                <c:ptCount val="66"/>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pt idx="60">
                  <c:v>2011</c:v>
                </c:pt>
                <c:pt idx="61">
                  <c:v>2012</c:v>
                </c:pt>
                <c:pt idx="62">
                  <c:v>2013</c:v>
                </c:pt>
                <c:pt idx="63">
                  <c:v>2014</c:v>
                </c:pt>
                <c:pt idx="64">
                  <c:v>2015</c:v>
                </c:pt>
                <c:pt idx="65">
                  <c:v>2016</c:v>
                </c:pt>
              </c:numCache>
            </c:numRef>
          </c:cat>
          <c:val>
            <c:numRef>
              <c:f>'Data 2.3'!$B$6:$B$71</c:f>
              <c:numCache>
                <c:formatCode>0.0</c:formatCode>
                <c:ptCount val="66"/>
                <c:pt idx="0">
                  <c:v>19.600000000000001</c:v>
                </c:pt>
                <c:pt idx="1">
                  <c:v>19.8</c:v>
                </c:pt>
                <c:pt idx="2">
                  <c:v>20.6</c:v>
                </c:pt>
                <c:pt idx="3">
                  <c:v>21.9</c:v>
                </c:pt>
                <c:pt idx="4">
                  <c:v>23.1</c:v>
                </c:pt>
                <c:pt idx="5">
                  <c:v>26.6</c:v>
                </c:pt>
                <c:pt idx="6">
                  <c:v>28.1</c:v>
                </c:pt>
                <c:pt idx="7">
                  <c:v>29.4</c:v>
                </c:pt>
                <c:pt idx="8">
                  <c:v>30.5</c:v>
                </c:pt>
                <c:pt idx="9">
                  <c:v>32.1</c:v>
                </c:pt>
                <c:pt idx="10">
                  <c:v>33.700000000000003</c:v>
                </c:pt>
                <c:pt idx="11">
                  <c:v>35.6</c:v>
                </c:pt>
                <c:pt idx="12">
                  <c:v>36.700000000000003</c:v>
                </c:pt>
                <c:pt idx="13">
                  <c:v>40.1</c:v>
                </c:pt>
                <c:pt idx="14">
                  <c:v>42.5</c:v>
                </c:pt>
                <c:pt idx="15">
                  <c:v>46.1</c:v>
                </c:pt>
                <c:pt idx="16">
                  <c:v>49</c:v>
                </c:pt>
                <c:pt idx="17">
                  <c:v>48</c:v>
                </c:pt>
                <c:pt idx="18">
                  <c:v>47.3</c:v>
                </c:pt>
                <c:pt idx="19">
                  <c:v>47.6</c:v>
                </c:pt>
                <c:pt idx="20">
                  <c:v>47.7</c:v>
                </c:pt>
                <c:pt idx="21">
                  <c:v>47.1</c:v>
                </c:pt>
                <c:pt idx="22">
                  <c:v>44.6</c:v>
                </c:pt>
                <c:pt idx="23">
                  <c:v>42.7</c:v>
                </c:pt>
                <c:pt idx="24">
                  <c:v>39.6</c:v>
                </c:pt>
                <c:pt idx="25">
                  <c:v>35.299999999999997</c:v>
                </c:pt>
                <c:pt idx="26">
                  <c:v>32.1</c:v>
                </c:pt>
                <c:pt idx="27">
                  <c:v>32.200000000000003</c:v>
                </c:pt>
                <c:pt idx="28">
                  <c:v>32</c:v>
                </c:pt>
                <c:pt idx="29">
                  <c:v>32</c:v>
                </c:pt>
                <c:pt idx="30">
                  <c:v>30.5</c:v>
                </c:pt>
                <c:pt idx="31">
                  <c:v>30.7</c:v>
                </c:pt>
                <c:pt idx="32">
                  <c:v>28.6</c:v>
                </c:pt>
                <c:pt idx="33">
                  <c:v>28.7</c:v>
                </c:pt>
                <c:pt idx="34">
                  <c:v>30.8</c:v>
                </c:pt>
                <c:pt idx="35">
                  <c:v>30.7</c:v>
                </c:pt>
                <c:pt idx="36">
                  <c:v>31.6</c:v>
                </c:pt>
                <c:pt idx="37">
                  <c:v>31.9</c:v>
                </c:pt>
                <c:pt idx="38">
                  <c:v>31.1</c:v>
                </c:pt>
                <c:pt idx="39">
                  <c:v>31.9</c:v>
                </c:pt>
                <c:pt idx="40">
                  <c:v>33.299999999999997</c:v>
                </c:pt>
                <c:pt idx="41">
                  <c:v>33.1</c:v>
                </c:pt>
                <c:pt idx="42">
                  <c:v>31.2</c:v>
                </c:pt>
                <c:pt idx="43">
                  <c:v>28.5</c:v>
                </c:pt>
                <c:pt idx="44">
                  <c:v>28.2</c:v>
                </c:pt>
                <c:pt idx="45">
                  <c:v>29.7</c:v>
                </c:pt>
                <c:pt idx="46">
                  <c:v>31</c:v>
                </c:pt>
                <c:pt idx="47">
                  <c:v>30.6</c:v>
                </c:pt>
                <c:pt idx="48">
                  <c:v>30.3</c:v>
                </c:pt>
                <c:pt idx="49">
                  <c:v>29.3</c:v>
                </c:pt>
                <c:pt idx="50">
                  <c:v>28.4</c:v>
                </c:pt>
                <c:pt idx="51">
                  <c:v>26.7</c:v>
                </c:pt>
                <c:pt idx="52">
                  <c:v>26.3</c:v>
                </c:pt>
                <c:pt idx="53">
                  <c:v>26.3</c:v>
                </c:pt>
                <c:pt idx="54">
                  <c:v>26.2</c:v>
                </c:pt>
                <c:pt idx="55">
                  <c:v>25.8</c:v>
                </c:pt>
                <c:pt idx="56">
                  <c:v>26.5</c:v>
                </c:pt>
                <c:pt idx="57">
                  <c:v>26.3</c:v>
                </c:pt>
                <c:pt idx="58">
                  <c:v>24.3</c:v>
                </c:pt>
                <c:pt idx="59">
                  <c:v>22.9</c:v>
                </c:pt>
                <c:pt idx="60">
                  <c:v>21.1</c:v>
                </c:pt>
                <c:pt idx="61">
                  <c:v>19.7</c:v>
                </c:pt>
                <c:pt idx="62" formatCode="General">
                  <c:v>17.899999999999999</c:v>
                </c:pt>
                <c:pt idx="63" formatCode="General">
                  <c:v>16.100000000000001</c:v>
                </c:pt>
                <c:pt idx="64" formatCode="General">
                  <c:v>14.3</c:v>
                </c:pt>
                <c:pt idx="65" formatCode="General">
                  <c:v>13.5</c:v>
                </c:pt>
              </c:numCache>
            </c:numRef>
          </c:val>
          <c:smooth val="0"/>
        </c:ser>
        <c:ser>
          <c:idx val="2"/>
          <c:order val="2"/>
          <c:tx>
            <c:strRef>
              <c:f>'Data 2.3'!$D$5</c:f>
              <c:strCache>
                <c:ptCount val="1"/>
                <c:pt idx="0">
                  <c:v>25-29</c:v>
                </c:pt>
              </c:strCache>
            </c:strRef>
          </c:tx>
          <c:spPr>
            <a:ln w="19050">
              <a:solidFill>
                <a:srgbClr val="194B6D"/>
              </a:solidFill>
              <a:prstDash val="sysDot"/>
            </a:ln>
          </c:spPr>
          <c:marker>
            <c:symbol val="none"/>
          </c:marker>
          <c:cat>
            <c:numRef>
              <c:f>'Data 2.3'!$A$6:$A$71</c:f>
              <c:numCache>
                <c:formatCode>General</c:formatCode>
                <c:ptCount val="66"/>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pt idx="60">
                  <c:v>2011</c:v>
                </c:pt>
                <c:pt idx="61">
                  <c:v>2012</c:v>
                </c:pt>
                <c:pt idx="62">
                  <c:v>2013</c:v>
                </c:pt>
                <c:pt idx="63">
                  <c:v>2014</c:v>
                </c:pt>
                <c:pt idx="64">
                  <c:v>2015</c:v>
                </c:pt>
                <c:pt idx="65">
                  <c:v>2016</c:v>
                </c:pt>
              </c:numCache>
            </c:numRef>
          </c:cat>
          <c:val>
            <c:numRef>
              <c:f>'Data 2.3'!$D$6:$D$71</c:f>
              <c:numCache>
                <c:formatCode>0.0</c:formatCode>
                <c:ptCount val="66"/>
                <c:pt idx="0">
                  <c:v>147.30000000000001</c:v>
                </c:pt>
                <c:pt idx="1">
                  <c:v>149.1</c:v>
                </c:pt>
                <c:pt idx="2">
                  <c:v>152.30000000000001</c:v>
                </c:pt>
                <c:pt idx="3">
                  <c:v>154</c:v>
                </c:pt>
                <c:pt idx="4">
                  <c:v>161</c:v>
                </c:pt>
                <c:pt idx="5">
                  <c:v>166.4</c:v>
                </c:pt>
                <c:pt idx="6">
                  <c:v>173.5</c:v>
                </c:pt>
                <c:pt idx="7">
                  <c:v>178.7</c:v>
                </c:pt>
                <c:pt idx="8">
                  <c:v>180.6</c:v>
                </c:pt>
                <c:pt idx="9">
                  <c:v>187</c:v>
                </c:pt>
                <c:pt idx="10">
                  <c:v>188.9</c:v>
                </c:pt>
                <c:pt idx="11">
                  <c:v>195.7</c:v>
                </c:pt>
                <c:pt idx="12">
                  <c:v>193.9</c:v>
                </c:pt>
                <c:pt idx="13">
                  <c:v>195.1</c:v>
                </c:pt>
                <c:pt idx="14">
                  <c:v>188.8</c:v>
                </c:pt>
                <c:pt idx="15">
                  <c:v>180.5</c:v>
                </c:pt>
                <c:pt idx="16">
                  <c:v>180.1</c:v>
                </c:pt>
                <c:pt idx="17">
                  <c:v>177.6</c:v>
                </c:pt>
                <c:pt idx="18">
                  <c:v>170.6</c:v>
                </c:pt>
                <c:pt idx="19">
                  <c:v>164.5</c:v>
                </c:pt>
                <c:pt idx="20">
                  <c:v>164.4</c:v>
                </c:pt>
                <c:pt idx="21">
                  <c:v>147.4</c:v>
                </c:pt>
                <c:pt idx="22">
                  <c:v>141.9</c:v>
                </c:pt>
                <c:pt idx="23">
                  <c:v>131.30000000000001</c:v>
                </c:pt>
                <c:pt idx="24">
                  <c:v>128.19999999999999</c:v>
                </c:pt>
                <c:pt idx="25">
                  <c:v>124.3</c:v>
                </c:pt>
                <c:pt idx="26">
                  <c:v>119.8</c:v>
                </c:pt>
                <c:pt idx="27">
                  <c:v>124.6</c:v>
                </c:pt>
                <c:pt idx="28">
                  <c:v>134.69999999999999</c:v>
                </c:pt>
                <c:pt idx="29">
                  <c:v>132.5</c:v>
                </c:pt>
                <c:pt idx="30">
                  <c:v>131.30000000000001</c:v>
                </c:pt>
                <c:pt idx="31">
                  <c:v>123.2</c:v>
                </c:pt>
                <c:pt idx="32">
                  <c:v>120.8</c:v>
                </c:pt>
                <c:pt idx="33">
                  <c:v>121.6</c:v>
                </c:pt>
                <c:pt idx="34">
                  <c:v>122.4</c:v>
                </c:pt>
                <c:pt idx="35">
                  <c:v>119</c:v>
                </c:pt>
                <c:pt idx="36">
                  <c:v>118.1</c:v>
                </c:pt>
                <c:pt idx="37">
                  <c:v>119.5</c:v>
                </c:pt>
                <c:pt idx="38">
                  <c:v>112.6</c:v>
                </c:pt>
                <c:pt idx="39">
                  <c:v>116.8</c:v>
                </c:pt>
                <c:pt idx="40">
                  <c:v>116.5</c:v>
                </c:pt>
                <c:pt idx="41">
                  <c:v>113.6</c:v>
                </c:pt>
                <c:pt idx="42">
                  <c:v>110</c:v>
                </c:pt>
                <c:pt idx="43">
                  <c:v>106.5</c:v>
                </c:pt>
                <c:pt idx="44">
                  <c:v>101.3</c:v>
                </c:pt>
                <c:pt idx="45">
                  <c:v>98.5</c:v>
                </c:pt>
                <c:pt idx="46">
                  <c:v>97.4</c:v>
                </c:pt>
                <c:pt idx="47">
                  <c:v>94.3</c:v>
                </c:pt>
                <c:pt idx="48">
                  <c:v>90.4</c:v>
                </c:pt>
                <c:pt idx="49">
                  <c:v>86.5</c:v>
                </c:pt>
                <c:pt idx="50">
                  <c:v>85.1</c:v>
                </c:pt>
                <c:pt idx="51">
                  <c:v>82.6</c:v>
                </c:pt>
                <c:pt idx="52">
                  <c:v>85.3</c:v>
                </c:pt>
                <c:pt idx="53">
                  <c:v>87.8</c:v>
                </c:pt>
                <c:pt idx="54">
                  <c:v>86.7</c:v>
                </c:pt>
                <c:pt idx="55">
                  <c:v>88.3</c:v>
                </c:pt>
                <c:pt idx="56">
                  <c:v>90.6</c:v>
                </c:pt>
                <c:pt idx="57">
                  <c:v>95.1</c:v>
                </c:pt>
                <c:pt idx="58">
                  <c:v>93.8</c:v>
                </c:pt>
                <c:pt idx="59">
                  <c:v>92.6</c:v>
                </c:pt>
                <c:pt idx="60">
                  <c:v>90.2</c:v>
                </c:pt>
                <c:pt idx="61">
                  <c:v>90.9</c:v>
                </c:pt>
                <c:pt idx="62" formatCode="General">
                  <c:v>85.7</c:v>
                </c:pt>
                <c:pt idx="63" formatCode="General">
                  <c:v>87.6</c:v>
                </c:pt>
                <c:pt idx="64" formatCode="General">
                  <c:v>83.6</c:v>
                </c:pt>
                <c:pt idx="65" formatCode="General">
                  <c:v>79.7</c:v>
                </c:pt>
              </c:numCache>
            </c:numRef>
          </c:val>
          <c:smooth val="1"/>
        </c:ser>
        <c:ser>
          <c:idx val="3"/>
          <c:order val="3"/>
          <c:tx>
            <c:strRef>
              <c:f>'Data 2.3'!$E$5</c:f>
              <c:strCache>
                <c:ptCount val="1"/>
                <c:pt idx="0">
                  <c:v>30-34</c:v>
                </c:pt>
              </c:strCache>
            </c:strRef>
          </c:tx>
          <c:spPr>
            <a:ln w="50800" cap="sq">
              <a:solidFill>
                <a:srgbClr val="194B6D"/>
              </a:solidFill>
              <a:prstDash val="sysDash"/>
            </a:ln>
          </c:spPr>
          <c:marker>
            <c:symbol val="none"/>
          </c:marker>
          <c:cat>
            <c:numRef>
              <c:f>'Data 2.3'!$A$6:$A$71</c:f>
              <c:numCache>
                <c:formatCode>General</c:formatCode>
                <c:ptCount val="66"/>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pt idx="60">
                  <c:v>2011</c:v>
                </c:pt>
                <c:pt idx="61">
                  <c:v>2012</c:v>
                </c:pt>
                <c:pt idx="62">
                  <c:v>2013</c:v>
                </c:pt>
                <c:pt idx="63">
                  <c:v>2014</c:v>
                </c:pt>
                <c:pt idx="64">
                  <c:v>2015</c:v>
                </c:pt>
                <c:pt idx="65">
                  <c:v>2016</c:v>
                </c:pt>
              </c:numCache>
            </c:numRef>
          </c:cat>
          <c:val>
            <c:numRef>
              <c:f>'Data 2.3'!$E$6:$E$71</c:f>
              <c:numCache>
                <c:formatCode>0.0</c:formatCode>
                <c:ptCount val="66"/>
                <c:pt idx="0">
                  <c:v>105.9</c:v>
                </c:pt>
                <c:pt idx="1">
                  <c:v>105.2</c:v>
                </c:pt>
                <c:pt idx="2">
                  <c:v>104.8</c:v>
                </c:pt>
                <c:pt idx="3">
                  <c:v>103.8</c:v>
                </c:pt>
                <c:pt idx="4">
                  <c:v>103</c:v>
                </c:pt>
                <c:pt idx="5">
                  <c:v>103.6</c:v>
                </c:pt>
                <c:pt idx="6">
                  <c:v>108.4</c:v>
                </c:pt>
                <c:pt idx="7">
                  <c:v>109.5</c:v>
                </c:pt>
                <c:pt idx="8">
                  <c:v>109.9</c:v>
                </c:pt>
                <c:pt idx="9">
                  <c:v>113.5</c:v>
                </c:pt>
                <c:pt idx="10">
                  <c:v>115.2</c:v>
                </c:pt>
                <c:pt idx="11">
                  <c:v>115.6</c:v>
                </c:pt>
                <c:pt idx="12">
                  <c:v>116.1</c:v>
                </c:pt>
                <c:pt idx="13">
                  <c:v>117.4</c:v>
                </c:pt>
                <c:pt idx="14">
                  <c:v>110.5</c:v>
                </c:pt>
                <c:pt idx="15">
                  <c:v>103.8</c:v>
                </c:pt>
                <c:pt idx="16">
                  <c:v>101.7</c:v>
                </c:pt>
                <c:pt idx="17">
                  <c:v>98.3</c:v>
                </c:pt>
                <c:pt idx="18">
                  <c:v>92.6</c:v>
                </c:pt>
                <c:pt idx="19">
                  <c:v>87</c:v>
                </c:pt>
                <c:pt idx="20">
                  <c:v>84.8</c:v>
                </c:pt>
                <c:pt idx="21">
                  <c:v>74.900000000000006</c:v>
                </c:pt>
                <c:pt idx="22">
                  <c:v>68.599999999999994</c:v>
                </c:pt>
                <c:pt idx="23">
                  <c:v>61.6</c:v>
                </c:pt>
                <c:pt idx="24">
                  <c:v>59.3</c:v>
                </c:pt>
                <c:pt idx="25">
                  <c:v>57.3</c:v>
                </c:pt>
                <c:pt idx="26">
                  <c:v>57.4</c:v>
                </c:pt>
                <c:pt idx="27">
                  <c:v>61.3</c:v>
                </c:pt>
                <c:pt idx="28">
                  <c:v>65.900000000000006</c:v>
                </c:pt>
                <c:pt idx="29">
                  <c:v>66.7</c:v>
                </c:pt>
                <c:pt idx="30">
                  <c:v>66.2</c:v>
                </c:pt>
                <c:pt idx="31">
                  <c:v>64.599999999999994</c:v>
                </c:pt>
                <c:pt idx="32">
                  <c:v>65.400000000000006</c:v>
                </c:pt>
                <c:pt idx="33">
                  <c:v>65.900000000000006</c:v>
                </c:pt>
                <c:pt idx="34">
                  <c:v>67.900000000000006</c:v>
                </c:pt>
                <c:pt idx="35">
                  <c:v>69.8</c:v>
                </c:pt>
                <c:pt idx="36">
                  <c:v>71.7</c:v>
                </c:pt>
                <c:pt idx="37">
                  <c:v>71.900000000000006</c:v>
                </c:pt>
                <c:pt idx="38">
                  <c:v>71.5</c:v>
                </c:pt>
                <c:pt idx="39">
                  <c:v>76.099999999999994</c:v>
                </c:pt>
                <c:pt idx="40">
                  <c:v>78.3</c:v>
                </c:pt>
                <c:pt idx="41">
                  <c:v>80.7</c:v>
                </c:pt>
                <c:pt idx="42">
                  <c:v>79.8</c:v>
                </c:pt>
                <c:pt idx="43">
                  <c:v>81.3</c:v>
                </c:pt>
                <c:pt idx="44">
                  <c:v>80.599999999999994</c:v>
                </c:pt>
                <c:pt idx="45">
                  <c:v>81.900000000000006</c:v>
                </c:pt>
                <c:pt idx="46">
                  <c:v>83.9</c:v>
                </c:pt>
                <c:pt idx="47">
                  <c:v>83.2</c:v>
                </c:pt>
                <c:pt idx="48">
                  <c:v>82</c:v>
                </c:pt>
                <c:pt idx="49">
                  <c:v>81.3</c:v>
                </c:pt>
                <c:pt idx="50">
                  <c:v>82.2</c:v>
                </c:pt>
                <c:pt idx="51">
                  <c:v>83.3</c:v>
                </c:pt>
                <c:pt idx="52">
                  <c:v>86.5</c:v>
                </c:pt>
                <c:pt idx="53">
                  <c:v>90</c:v>
                </c:pt>
                <c:pt idx="54">
                  <c:v>92.3</c:v>
                </c:pt>
                <c:pt idx="55">
                  <c:v>95.9</c:v>
                </c:pt>
                <c:pt idx="56">
                  <c:v>98.1</c:v>
                </c:pt>
                <c:pt idx="57">
                  <c:v>102.6</c:v>
                </c:pt>
                <c:pt idx="58">
                  <c:v>100.7</c:v>
                </c:pt>
                <c:pt idx="59">
                  <c:v>102.8</c:v>
                </c:pt>
                <c:pt idx="60">
                  <c:v>102.8</c:v>
                </c:pt>
                <c:pt idx="61">
                  <c:v>101.7</c:v>
                </c:pt>
                <c:pt idx="62" formatCode="General">
                  <c:v>98.1</c:v>
                </c:pt>
                <c:pt idx="63" formatCode="General">
                  <c:v>100.4</c:v>
                </c:pt>
                <c:pt idx="64" formatCode="General">
                  <c:v>98.1</c:v>
                </c:pt>
                <c:pt idx="65" formatCode="General">
                  <c:v>97.4</c:v>
                </c:pt>
              </c:numCache>
            </c:numRef>
          </c:val>
          <c:smooth val="0"/>
        </c:ser>
        <c:ser>
          <c:idx val="4"/>
          <c:order val="4"/>
          <c:tx>
            <c:strRef>
              <c:f>'Data 2.3'!$F$5</c:f>
              <c:strCache>
                <c:ptCount val="1"/>
                <c:pt idx="0">
                  <c:v>35-39</c:v>
                </c:pt>
              </c:strCache>
            </c:strRef>
          </c:tx>
          <c:spPr>
            <a:ln w="50800">
              <a:solidFill>
                <a:srgbClr val="194B6D"/>
              </a:solidFill>
              <a:prstDash val="solid"/>
            </a:ln>
          </c:spPr>
          <c:marker>
            <c:symbol val="none"/>
          </c:marker>
          <c:cat>
            <c:numRef>
              <c:f>'Data 2.3'!$A$6:$A$71</c:f>
              <c:numCache>
                <c:formatCode>General</c:formatCode>
                <c:ptCount val="66"/>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pt idx="60">
                  <c:v>2011</c:v>
                </c:pt>
                <c:pt idx="61">
                  <c:v>2012</c:v>
                </c:pt>
                <c:pt idx="62">
                  <c:v>2013</c:v>
                </c:pt>
                <c:pt idx="63">
                  <c:v>2014</c:v>
                </c:pt>
                <c:pt idx="64">
                  <c:v>2015</c:v>
                </c:pt>
                <c:pt idx="65">
                  <c:v>2016</c:v>
                </c:pt>
              </c:numCache>
            </c:numRef>
          </c:cat>
          <c:val>
            <c:numRef>
              <c:f>'Data 2.3'!$F$6:$F$71</c:f>
              <c:numCache>
                <c:formatCode>0.0</c:formatCode>
                <c:ptCount val="66"/>
                <c:pt idx="0">
                  <c:v>59.4</c:v>
                </c:pt>
                <c:pt idx="1">
                  <c:v>58.6</c:v>
                </c:pt>
                <c:pt idx="2">
                  <c:v>57.2</c:v>
                </c:pt>
                <c:pt idx="3">
                  <c:v>57.8</c:v>
                </c:pt>
                <c:pt idx="4">
                  <c:v>56</c:v>
                </c:pt>
                <c:pt idx="5">
                  <c:v>57.6</c:v>
                </c:pt>
                <c:pt idx="6">
                  <c:v>58</c:v>
                </c:pt>
                <c:pt idx="7">
                  <c:v>56.3</c:v>
                </c:pt>
                <c:pt idx="8">
                  <c:v>54.4</c:v>
                </c:pt>
                <c:pt idx="9">
                  <c:v>55.5</c:v>
                </c:pt>
                <c:pt idx="10">
                  <c:v>56.7</c:v>
                </c:pt>
                <c:pt idx="11">
                  <c:v>57.2</c:v>
                </c:pt>
                <c:pt idx="12">
                  <c:v>54.8</c:v>
                </c:pt>
                <c:pt idx="13">
                  <c:v>57.1</c:v>
                </c:pt>
                <c:pt idx="14">
                  <c:v>55.2</c:v>
                </c:pt>
                <c:pt idx="15">
                  <c:v>50.8</c:v>
                </c:pt>
                <c:pt idx="16">
                  <c:v>49.5</c:v>
                </c:pt>
                <c:pt idx="17">
                  <c:v>46.8</c:v>
                </c:pt>
                <c:pt idx="18">
                  <c:v>42.8</c:v>
                </c:pt>
                <c:pt idx="19">
                  <c:v>37.9</c:v>
                </c:pt>
                <c:pt idx="20">
                  <c:v>36.5</c:v>
                </c:pt>
                <c:pt idx="21">
                  <c:v>30.9</c:v>
                </c:pt>
                <c:pt idx="22">
                  <c:v>27.2</c:v>
                </c:pt>
                <c:pt idx="23">
                  <c:v>22.5</c:v>
                </c:pt>
                <c:pt idx="24">
                  <c:v>21.3</c:v>
                </c:pt>
                <c:pt idx="25">
                  <c:v>19.2</c:v>
                </c:pt>
                <c:pt idx="26">
                  <c:v>18</c:v>
                </c:pt>
                <c:pt idx="27">
                  <c:v>18.2</c:v>
                </c:pt>
                <c:pt idx="28">
                  <c:v>20.5</c:v>
                </c:pt>
                <c:pt idx="29">
                  <c:v>20.3</c:v>
                </c:pt>
                <c:pt idx="30">
                  <c:v>20.8</c:v>
                </c:pt>
                <c:pt idx="31">
                  <c:v>20.5</c:v>
                </c:pt>
                <c:pt idx="32">
                  <c:v>20.6</c:v>
                </c:pt>
                <c:pt idx="33">
                  <c:v>20.100000000000001</c:v>
                </c:pt>
                <c:pt idx="34">
                  <c:v>20.7</c:v>
                </c:pt>
                <c:pt idx="35">
                  <c:v>20.2</c:v>
                </c:pt>
                <c:pt idx="36">
                  <c:v>21.1</c:v>
                </c:pt>
                <c:pt idx="37">
                  <c:v>22.9</c:v>
                </c:pt>
                <c:pt idx="38">
                  <c:v>22.9</c:v>
                </c:pt>
                <c:pt idx="39">
                  <c:v>24.5</c:v>
                </c:pt>
                <c:pt idx="40">
                  <c:v>26.8</c:v>
                </c:pt>
                <c:pt idx="41">
                  <c:v>27.8</c:v>
                </c:pt>
                <c:pt idx="42">
                  <c:v>28</c:v>
                </c:pt>
                <c:pt idx="43">
                  <c:v>28.8</c:v>
                </c:pt>
                <c:pt idx="44">
                  <c:v>30.4</c:v>
                </c:pt>
                <c:pt idx="45">
                  <c:v>31.4</c:v>
                </c:pt>
                <c:pt idx="46">
                  <c:v>34</c:v>
                </c:pt>
                <c:pt idx="47">
                  <c:v>34.1</c:v>
                </c:pt>
                <c:pt idx="48">
                  <c:v>34.299999999999997</c:v>
                </c:pt>
                <c:pt idx="49">
                  <c:v>35.6</c:v>
                </c:pt>
                <c:pt idx="50">
                  <c:v>36.9</c:v>
                </c:pt>
                <c:pt idx="51">
                  <c:v>37</c:v>
                </c:pt>
                <c:pt idx="52">
                  <c:v>40.1</c:v>
                </c:pt>
                <c:pt idx="53">
                  <c:v>43.4</c:v>
                </c:pt>
                <c:pt idx="54">
                  <c:v>45.4</c:v>
                </c:pt>
                <c:pt idx="55">
                  <c:v>47.6</c:v>
                </c:pt>
                <c:pt idx="56">
                  <c:v>50.9</c:v>
                </c:pt>
                <c:pt idx="57">
                  <c:v>52.4</c:v>
                </c:pt>
                <c:pt idx="58">
                  <c:v>52.6</c:v>
                </c:pt>
                <c:pt idx="59">
                  <c:v>53.8</c:v>
                </c:pt>
                <c:pt idx="60">
                  <c:v>55.4</c:v>
                </c:pt>
                <c:pt idx="61">
                  <c:v>55.8</c:v>
                </c:pt>
                <c:pt idx="62" formatCode="General">
                  <c:v>56.1</c:v>
                </c:pt>
                <c:pt idx="63" formatCode="General">
                  <c:v>58.3</c:v>
                </c:pt>
                <c:pt idx="64" formatCode="General">
                  <c:v>58.1</c:v>
                </c:pt>
                <c:pt idx="65" formatCode="General">
                  <c:v>57.4</c:v>
                </c:pt>
              </c:numCache>
            </c:numRef>
          </c:val>
          <c:smooth val="0"/>
        </c:ser>
        <c:ser>
          <c:idx val="5"/>
          <c:order val="5"/>
          <c:tx>
            <c:strRef>
              <c:f>'Data 2.3'!$G$5</c:f>
              <c:strCache>
                <c:ptCount val="1"/>
                <c:pt idx="0">
                  <c:v>40-44</c:v>
                </c:pt>
              </c:strCache>
            </c:strRef>
          </c:tx>
          <c:spPr>
            <a:ln w="57150">
              <a:solidFill>
                <a:srgbClr val="194B6D"/>
              </a:solidFill>
              <a:prstDash val="sysDot"/>
            </a:ln>
          </c:spPr>
          <c:marker>
            <c:symbol val="none"/>
          </c:marker>
          <c:cat>
            <c:numRef>
              <c:f>'Data 2.3'!$A$6:$A$71</c:f>
              <c:numCache>
                <c:formatCode>General</c:formatCode>
                <c:ptCount val="66"/>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pt idx="60">
                  <c:v>2011</c:v>
                </c:pt>
                <c:pt idx="61">
                  <c:v>2012</c:v>
                </c:pt>
                <c:pt idx="62">
                  <c:v>2013</c:v>
                </c:pt>
                <c:pt idx="63">
                  <c:v>2014</c:v>
                </c:pt>
                <c:pt idx="64">
                  <c:v>2015</c:v>
                </c:pt>
                <c:pt idx="65">
                  <c:v>2016</c:v>
                </c:pt>
              </c:numCache>
            </c:numRef>
          </c:cat>
          <c:val>
            <c:numRef>
              <c:f>'Data 2.3'!$G$6:$G$71</c:f>
              <c:numCache>
                <c:formatCode>0.0</c:formatCode>
                <c:ptCount val="66"/>
                <c:pt idx="0">
                  <c:v>17</c:v>
                </c:pt>
                <c:pt idx="1">
                  <c:v>16.5</c:v>
                </c:pt>
                <c:pt idx="2">
                  <c:v>16</c:v>
                </c:pt>
                <c:pt idx="3">
                  <c:v>16.3</c:v>
                </c:pt>
                <c:pt idx="4">
                  <c:v>15.5</c:v>
                </c:pt>
                <c:pt idx="5">
                  <c:v>15.1</c:v>
                </c:pt>
                <c:pt idx="6">
                  <c:v>15.1</c:v>
                </c:pt>
                <c:pt idx="7">
                  <c:v>15</c:v>
                </c:pt>
                <c:pt idx="8">
                  <c:v>14.5</c:v>
                </c:pt>
                <c:pt idx="9">
                  <c:v>15.3</c:v>
                </c:pt>
                <c:pt idx="10">
                  <c:v>16.100000000000001</c:v>
                </c:pt>
                <c:pt idx="11">
                  <c:v>16.2</c:v>
                </c:pt>
                <c:pt idx="12">
                  <c:v>14.8</c:v>
                </c:pt>
                <c:pt idx="13">
                  <c:v>15</c:v>
                </c:pt>
                <c:pt idx="14">
                  <c:v>13.8</c:v>
                </c:pt>
                <c:pt idx="15">
                  <c:v>13.8</c:v>
                </c:pt>
                <c:pt idx="16">
                  <c:v>13.4</c:v>
                </c:pt>
                <c:pt idx="17">
                  <c:v>11.8</c:v>
                </c:pt>
                <c:pt idx="18">
                  <c:v>10.8</c:v>
                </c:pt>
                <c:pt idx="19">
                  <c:v>9.6</c:v>
                </c:pt>
                <c:pt idx="20">
                  <c:v>9.1999999999999993</c:v>
                </c:pt>
                <c:pt idx="21">
                  <c:v>7.8</c:v>
                </c:pt>
                <c:pt idx="22">
                  <c:v>6.2</c:v>
                </c:pt>
                <c:pt idx="23">
                  <c:v>6.2</c:v>
                </c:pt>
                <c:pt idx="24">
                  <c:v>5.4</c:v>
                </c:pt>
                <c:pt idx="25">
                  <c:v>4.5999999999999996</c:v>
                </c:pt>
                <c:pt idx="26">
                  <c:v>4.5</c:v>
                </c:pt>
                <c:pt idx="27">
                  <c:v>3.7</c:v>
                </c:pt>
                <c:pt idx="28">
                  <c:v>4.0999999999999996</c:v>
                </c:pt>
                <c:pt idx="29">
                  <c:v>3.9</c:v>
                </c:pt>
                <c:pt idx="30">
                  <c:v>3.9</c:v>
                </c:pt>
                <c:pt idx="31">
                  <c:v>3.9</c:v>
                </c:pt>
                <c:pt idx="32">
                  <c:v>3.7</c:v>
                </c:pt>
                <c:pt idx="33">
                  <c:v>3.8</c:v>
                </c:pt>
                <c:pt idx="34">
                  <c:v>3.5</c:v>
                </c:pt>
                <c:pt idx="35">
                  <c:v>3.6</c:v>
                </c:pt>
                <c:pt idx="36">
                  <c:v>3.4</c:v>
                </c:pt>
                <c:pt idx="37">
                  <c:v>3.3</c:v>
                </c:pt>
                <c:pt idx="38">
                  <c:v>3.7</c:v>
                </c:pt>
                <c:pt idx="39">
                  <c:v>3.5</c:v>
                </c:pt>
                <c:pt idx="40">
                  <c:v>4</c:v>
                </c:pt>
                <c:pt idx="41">
                  <c:v>4</c:v>
                </c:pt>
                <c:pt idx="42">
                  <c:v>4.3</c:v>
                </c:pt>
                <c:pt idx="43">
                  <c:v>4.5</c:v>
                </c:pt>
                <c:pt idx="44">
                  <c:v>4.9000000000000004</c:v>
                </c:pt>
                <c:pt idx="45">
                  <c:v>5.4</c:v>
                </c:pt>
                <c:pt idx="46">
                  <c:v>5.4</c:v>
                </c:pt>
                <c:pt idx="47">
                  <c:v>5.9</c:v>
                </c:pt>
                <c:pt idx="48">
                  <c:v>6.1</c:v>
                </c:pt>
                <c:pt idx="49">
                  <c:v>6.1</c:v>
                </c:pt>
                <c:pt idx="50">
                  <c:v>6.5</c:v>
                </c:pt>
                <c:pt idx="51">
                  <c:v>6.6</c:v>
                </c:pt>
                <c:pt idx="52">
                  <c:v>7.3</c:v>
                </c:pt>
                <c:pt idx="53">
                  <c:v>8.1999999999999993</c:v>
                </c:pt>
                <c:pt idx="54">
                  <c:v>8.4</c:v>
                </c:pt>
                <c:pt idx="55">
                  <c:v>8.6999999999999993</c:v>
                </c:pt>
                <c:pt idx="56">
                  <c:v>9.1999999999999993</c:v>
                </c:pt>
                <c:pt idx="57">
                  <c:v>10.199999999999999</c:v>
                </c:pt>
                <c:pt idx="58">
                  <c:v>10.3</c:v>
                </c:pt>
                <c:pt idx="59">
                  <c:v>10.7</c:v>
                </c:pt>
                <c:pt idx="60">
                  <c:v>11.2</c:v>
                </c:pt>
                <c:pt idx="61">
                  <c:v>11</c:v>
                </c:pt>
                <c:pt idx="62" formatCode="General">
                  <c:v>11.6</c:v>
                </c:pt>
                <c:pt idx="63">
                  <c:v>12</c:v>
                </c:pt>
                <c:pt idx="64">
                  <c:v>11.7</c:v>
                </c:pt>
                <c:pt idx="65">
                  <c:v>12.7</c:v>
                </c:pt>
              </c:numCache>
            </c:numRef>
          </c:val>
          <c:smooth val="0"/>
        </c:ser>
        <c:dLbls>
          <c:showLegendKey val="0"/>
          <c:showVal val="0"/>
          <c:showCatName val="0"/>
          <c:showSerName val="0"/>
          <c:showPercent val="0"/>
          <c:showBubbleSize val="0"/>
        </c:dLbls>
        <c:marker val="1"/>
        <c:smooth val="0"/>
        <c:axId val="86766336"/>
        <c:axId val="86768256"/>
      </c:lineChart>
      <c:lineChart>
        <c:grouping val="standard"/>
        <c:varyColors val="0"/>
        <c:ser>
          <c:idx val="1"/>
          <c:order val="1"/>
          <c:tx>
            <c:strRef>
              <c:f>'Data 2.3'!$C$5</c:f>
              <c:strCache>
                <c:ptCount val="1"/>
                <c:pt idx="0">
                  <c:v>20-24</c:v>
                </c:pt>
              </c:strCache>
            </c:strRef>
          </c:tx>
          <c:spPr>
            <a:ln w="19050">
              <a:solidFill>
                <a:srgbClr val="194B6D"/>
              </a:solidFill>
              <a:prstDash val="solid"/>
            </a:ln>
          </c:spPr>
          <c:marker>
            <c:symbol val="none"/>
          </c:marker>
          <c:cat>
            <c:numRef>
              <c:f>'Data 2.3'!$A$6:$A$70</c:f>
              <c:numCache>
                <c:formatCode>General</c:formatCode>
                <c:ptCount val="65"/>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pt idx="60">
                  <c:v>2011</c:v>
                </c:pt>
                <c:pt idx="61">
                  <c:v>2012</c:v>
                </c:pt>
                <c:pt idx="62">
                  <c:v>2013</c:v>
                </c:pt>
                <c:pt idx="63">
                  <c:v>2014</c:v>
                </c:pt>
                <c:pt idx="64">
                  <c:v>2015</c:v>
                </c:pt>
              </c:numCache>
            </c:numRef>
          </c:cat>
          <c:val>
            <c:numRef>
              <c:f>'Data 2.3'!$C$6:$C$71</c:f>
              <c:numCache>
                <c:formatCode>0.0</c:formatCode>
                <c:ptCount val="66"/>
                <c:pt idx="0">
                  <c:v>128.6</c:v>
                </c:pt>
                <c:pt idx="1">
                  <c:v>131.1</c:v>
                </c:pt>
                <c:pt idx="2">
                  <c:v>136.6</c:v>
                </c:pt>
                <c:pt idx="3">
                  <c:v>146.1</c:v>
                </c:pt>
                <c:pt idx="4">
                  <c:v>149.19999999999999</c:v>
                </c:pt>
                <c:pt idx="5">
                  <c:v>157.9</c:v>
                </c:pt>
                <c:pt idx="6">
                  <c:v>168.1</c:v>
                </c:pt>
                <c:pt idx="7">
                  <c:v>174.4</c:v>
                </c:pt>
                <c:pt idx="8">
                  <c:v>174.1</c:v>
                </c:pt>
                <c:pt idx="9">
                  <c:v>179.1</c:v>
                </c:pt>
                <c:pt idx="10">
                  <c:v>179.4</c:v>
                </c:pt>
                <c:pt idx="11">
                  <c:v>189</c:v>
                </c:pt>
                <c:pt idx="12">
                  <c:v>183.7</c:v>
                </c:pt>
                <c:pt idx="13">
                  <c:v>187.2</c:v>
                </c:pt>
                <c:pt idx="14">
                  <c:v>184.5</c:v>
                </c:pt>
                <c:pt idx="15">
                  <c:v>181.7</c:v>
                </c:pt>
                <c:pt idx="16">
                  <c:v>179.1</c:v>
                </c:pt>
                <c:pt idx="17">
                  <c:v>179.8</c:v>
                </c:pt>
                <c:pt idx="18">
                  <c:v>169.4</c:v>
                </c:pt>
                <c:pt idx="19">
                  <c:v>166.2</c:v>
                </c:pt>
                <c:pt idx="20">
                  <c:v>163.5</c:v>
                </c:pt>
                <c:pt idx="21">
                  <c:v>147.4</c:v>
                </c:pt>
                <c:pt idx="22">
                  <c:v>138.30000000000001</c:v>
                </c:pt>
                <c:pt idx="23">
                  <c:v>129.9</c:v>
                </c:pt>
                <c:pt idx="24">
                  <c:v>124.9</c:v>
                </c:pt>
                <c:pt idx="25">
                  <c:v>115.6</c:v>
                </c:pt>
                <c:pt idx="26">
                  <c:v>108.9</c:v>
                </c:pt>
                <c:pt idx="27">
                  <c:v>109</c:v>
                </c:pt>
                <c:pt idx="28">
                  <c:v>111.6</c:v>
                </c:pt>
                <c:pt idx="29">
                  <c:v>112.3</c:v>
                </c:pt>
                <c:pt idx="30">
                  <c:v>112.3</c:v>
                </c:pt>
                <c:pt idx="31">
                  <c:v>104.8</c:v>
                </c:pt>
                <c:pt idx="32">
                  <c:v>100.7</c:v>
                </c:pt>
                <c:pt idx="33">
                  <c:v>96.2</c:v>
                </c:pt>
                <c:pt idx="34">
                  <c:v>95.4</c:v>
                </c:pt>
                <c:pt idx="35">
                  <c:v>91.6</c:v>
                </c:pt>
                <c:pt idx="36">
                  <c:v>90.7</c:v>
                </c:pt>
                <c:pt idx="37">
                  <c:v>88.7</c:v>
                </c:pt>
                <c:pt idx="38">
                  <c:v>82.5</c:v>
                </c:pt>
                <c:pt idx="39">
                  <c:v>82.7</c:v>
                </c:pt>
                <c:pt idx="40">
                  <c:v>82.3</c:v>
                </c:pt>
                <c:pt idx="41">
                  <c:v>77.7</c:v>
                </c:pt>
                <c:pt idx="42">
                  <c:v>72.5</c:v>
                </c:pt>
                <c:pt idx="43">
                  <c:v>68.2</c:v>
                </c:pt>
                <c:pt idx="44">
                  <c:v>66.599999999999994</c:v>
                </c:pt>
                <c:pt idx="45">
                  <c:v>64.5</c:v>
                </c:pt>
                <c:pt idx="46">
                  <c:v>65.5</c:v>
                </c:pt>
                <c:pt idx="47">
                  <c:v>62.8</c:v>
                </c:pt>
                <c:pt idx="48">
                  <c:v>61</c:v>
                </c:pt>
                <c:pt idx="49">
                  <c:v>57.6</c:v>
                </c:pt>
                <c:pt idx="50">
                  <c:v>57.8</c:v>
                </c:pt>
                <c:pt idx="51">
                  <c:v>57.3</c:v>
                </c:pt>
                <c:pt idx="52">
                  <c:v>58.6</c:v>
                </c:pt>
                <c:pt idx="53">
                  <c:v>60</c:v>
                </c:pt>
                <c:pt idx="54">
                  <c:v>59.1</c:v>
                </c:pt>
                <c:pt idx="55">
                  <c:v>60.9</c:v>
                </c:pt>
                <c:pt idx="56">
                  <c:v>63.3</c:v>
                </c:pt>
                <c:pt idx="57">
                  <c:v>65.2</c:v>
                </c:pt>
                <c:pt idx="58">
                  <c:v>63.8</c:v>
                </c:pt>
                <c:pt idx="59">
                  <c:v>59.9</c:v>
                </c:pt>
                <c:pt idx="60">
                  <c:v>57.9</c:v>
                </c:pt>
                <c:pt idx="61">
                  <c:v>55.2</c:v>
                </c:pt>
                <c:pt idx="62" formatCode="General">
                  <c:v>52.8</c:v>
                </c:pt>
                <c:pt idx="63" formatCode="General">
                  <c:v>50.3</c:v>
                </c:pt>
                <c:pt idx="64" formatCode="General">
                  <c:v>46.8</c:v>
                </c:pt>
                <c:pt idx="65" formatCode="General">
                  <c:v>45.4</c:v>
                </c:pt>
              </c:numCache>
            </c:numRef>
          </c:val>
          <c:smooth val="0"/>
        </c:ser>
        <c:dLbls>
          <c:showLegendKey val="0"/>
          <c:showVal val="0"/>
          <c:showCatName val="0"/>
          <c:showSerName val="0"/>
          <c:showPercent val="0"/>
          <c:showBubbleSize val="0"/>
        </c:dLbls>
        <c:marker val="1"/>
        <c:smooth val="0"/>
        <c:axId val="86911232"/>
        <c:axId val="86909696"/>
      </c:lineChart>
      <c:catAx>
        <c:axId val="86766336"/>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sz="1400">
                    <a:solidFill>
                      <a:sysClr val="windowText" lastClr="000000"/>
                    </a:solidFill>
                  </a:rPr>
                  <a:t>Year</a:t>
                </a:r>
              </a:p>
            </c:rich>
          </c:tx>
          <c:layout>
            <c:manualLayout>
              <c:xMode val="edge"/>
              <c:yMode val="edge"/>
              <c:x val="0.48014229244446754"/>
              <c:y val="0.94626004075774517"/>
            </c:manualLayout>
          </c:layout>
          <c:overlay val="0"/>
          <c:spPr>
            <a:noFill/>
            <a:ln w="25400">
              <a:noFill/>
            </a:ln>
          </c:spPr>
        </c:title>
        <c:numFmt formatCode="General" sourceLinked="0"/>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86768256"/>
        <c:crosses val="autoZero"/>
        <c:auto val="0"/>
        <c:lblAlgn val="ctr"/>
        <c:lblOffset val="100"/>
        <c:tickLblSkip val="4"/>
        <c:tickMarkSkip val="2"/>
        <c:noMultiLvlLbl val="0"/>
      </c:catAx>
      <c:valAx>
        <c:axId val="86768256"/>
        <c:scaling>
          <c:orientation val="minMax"/>
          <c:max val="200"/>
          <c:min val="0"/>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Fertility rate</a:t>
                </a:r>
              </a:p>
            </c:rich>
          </c:tx>
          <c:layout>
            <c:manualLayout>
              <c:xMode val="edge"/>
              <c:yMode val="edge"/>
              <c:x val="7.3571661628105172E-5"/>
              <c:y val="0.39196953946765761"/>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86766336"/>
        <c:crosses val="autoZero"/>
        <c:crossBetween val="midCat"/>
        <c:majorUnit val="20"/>
      </c:valAx>
      <c:valAx>
        <c:axId val="86909696"/>
        <c:scaling>
          <c:orientation val="minMax"/>
        </c:scaling>
        <c:delete val="0"/>
        <c:axPos val="l"/>
        <c:numFmt formatCode="0" sourceLinked="0"/>
        <c:majorTickMark val="out"/>
        <c:minorTickMark val="none"/>
        <c:tickLblPos val="nextTo"/>
        <c:spPr>
          <a:ln>
            <a:solidFill>
              <a:schemeClr val="tx1"/>
            </a:solidFill>
          </a:ln>
        </c:spPr>
        <c:txPr>
          <a:bodyPr/>
          <a:lstStyle/>
          <a:p>
            <a:pPr>
              <a:defRPr sz="1200"/>
            </a:pPr>
            <a:endParaRPr lang="en-US"/>
          </a:p>
        </c:txPr>
        <c:crossAx val="86911232"/>
        <c:crosses val="autoZero"/>
        <c:crossBetween val="midCat"/>
      </c:valAx>
      <c:catAx>
        <c:axId val="86911232"/>
        <c:scaling>
          <c:orientation val="minMax"/>
        </c:scaling>
        <c:delete val="0"/>
        <c:axPos val="b"/>
        <c:numFmt formatCode="General" sourceLinked="1"/>
        <c:majorTickMark val="out"/>
        <c:minorTickMark val="out"/>
        <c:tickLblPos val="nextTo"/>
        <c:spPr>
          <a:ln>
            <a:solidFill>
              <a:schemeClr val="tx1"/>
            </a:solidFill>
          </a:ln>
        </c:spPr>
        <c:txPr>
          <a:bodyPr/>
          <a:lstStyle/>
          <a:p>
            <a:pPr>
              <a:defRPr sz="1200"/>
            </a:pPr>
            <a:endParaRPr lang="en-US"/>
          </a:p>
        </c:txPr>
        <c:crossAx val="86909696"/>
        <c:crosses val="autoZero"/>
        <c:auto val="1"/>
        <c:lblAlgn val="ctr"/>
        <c:lblOffset val="100"/>
        <c:tickLblSkip val="5"/>
        <c:tickMarkSkip val="5"/>
        <c:noMultiLvlLbl val="0"/>
      </c:catAx>
      <c:spPr>
        <a:noFill/>
        <a:ln w="25400">
          <a:noFill/>
        </a:ln>
      </c:spPr>
    </c:plotArea>
    <c:plotVisOnly val="1"/>
    <c:dispBlanksAs val="gap"/>
    <c:showDLblsOverMax val="0"/>
  </c:chart>
  <c:spPr>
    <a:noFill/>
    <a:ln w="9525">
      <a:noFill/>
    </a:ln>
  </c:spPr>
  <c:txPr>
    <a:bodyPr/>
    <a:lstStyle/>
    <a:p>
      <a:pPr>
        <a:defRPr sz="155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2.4: Live births per 1,000 women, by age, selected years </a:t>
            </a:r>
          </a:p>
        </c:rich>
      </c:tx>
      <c:layout>
        <c:manualLayout>
          <c:xMode val="edge"/>
          <c:yMode val="edge"/>
          <c:x val="0.18861013660421161"/>
          <c:y val="6.0698027314112293E-3"/>
        </c:manualLayout>
      </c:layout>
      <c:overlay val="0"/>
    </c:title>
    <c:autoTitleDeleted val="0"/>
    <c:plotArea>
      <c:layout>
        <c:manualLayout>
          <c:layoutTarget val="inner"/>
          <c:xMode val="edge"/>
          <c:yMode val="edge"/>
          <c:x val="0.10446841009560273"/>
          <c:y val="6.9839268580853389E-2"/>
          <c:w val="0.87614713177354486"/>
          <c:h val="0.7742284659611478"/>
        </c:manualLayout>
      </c:layout>
      <c:scatterChart>
        <c:scatterStyle val="lineMarker"/>
        <c:varyColors val="0"/>
        <c:ser>
          <c:idx val="4"/>
          <c:order val="10"/>
          <c:tx>
            <c:strRef>
              <c:f>'Data 2.4'!$B$5</c:f>
              <c:strCache>
                <c:ptCount val="1"/>
                <c:pt idx="0">
                  <c:v>1951</c:v>
                </c:pt>
              </c:strCache>
            </c:strRef>
          </c:tx>
          <c:spPr>
            <a:ln w="19050" cap="sq">
              <a:solidFill>
                <a:srgbClr val="194B6D"/>
              </a:solidFill>
              <a:prstDash val="solid"/>
            </a:ln>
          </c:spPr>
          <c:marker>
            <c:symbol val="none"/>
          </c:marker>
          <c:xVal>
            <c:numRef>
              <c:f>'Data 2.4'!$A$6:$A$35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2.4'!$B$6:$B$35</c:f>
              <c:numCache>
                <c:formatCode>General</c:formatCode>
                <c:ptCount val="30"/>
                <c:pt idx="0">
                  <c:v>1</c:v>
                </c:pt>
                <c:pt idx="1">
                  <c:v>3</c:v>
                </c:pt>
                <c:pt idx="2">
                  <c:v>11</c:v>
                </c:pt>
                <c:pt idx="3">
                  <c:v>30</c:v>
                </c:pt>
                <c:pt idx="4">
                  <c:v>56</c:v>
                </c:pt>
                <c:pt idx="5">
                  <c:v>91</c:v>
                </c:pt>
                <c:pt idx="6">
                  <c:v>124</c:v>
                </c:pt>
                <c:pt idx="7">
                  <c:v>135</c:v>
                </c:pt>
                <c:pt idx="8">
                  <c:v>151</c:v>
                </c:pt>
                <c:pt idx="9">
                  <c:v>155</c:v>
                </c:pt>
                <c:pt idx="10">
                  <c:v>161</c:v>
                </c:pt>
                <c:pt idx="11">
                  <c:v>163</c:v>
                </c:pt>
                <c:pt idx="12">
                  <c:v>143</c:v>
                </c:pt>
                <c:pt idx="13">
                  <c:v>145</c:v>
                </c:pt>
                <c:pt idx="14">
                  <c:v>133</c:v>
                </c:pt>
                <c:pt idx="15">
                  <c:v>124</c:v>
                </c:pt>
                <c:pt idx="16">
                  <c:v>114</c:v>
                </c:pt>
                <c:pt idx="17">
                  <c:v>101</c:v>
                </c:pt>
                <c:pt idx="18">
                  <c:v>94</c:v>
                </c:pt>
                <c:pt idx="19">
                  <c:v>86</c:v>
                </c:pt>
                <c:pt idx="20">
                  <c:v>77</c:v>
                </c:pt>
                <c:pt idx="21">
                  <c:v>69</c:v>
                </c:pt>
                <c:pt idx="22">
                  <c:v>55</c:v>
                </c:pt>
                <c:pt idx="23">
                  <c:v>53</c:v>
                </c:pt>
                <c:pt idx="24">
                  <c:v>42</c:v>
                </c:pt>
                <c:pt idx="25">
                  <c:v>31</c:v>
                </c:pt>
                <c:pt idx="26">
                  <c:v>20</c:v>
                </c:pt>
                <c:pt idx="27">
                  <c:v>17</c:v>
                </c:pt>
                <c:pt idx="28">
                  <c:v>9</c:v>
                </c:pt>
                <c:pt idx="29">
                  <c:v>11</c:v>
                </c:pt>
              </c:numCache>
            </c:numRef>
          </c:yVal>
          <c:smooth val="0"/>
        </c:ser>
        <c:ser>
          <c:idx val="6"/>
          <c:order val="11"/>
          <c:tx>
            <c:strRef>
              <c:f>'Data 2.4'!$C$5</c:f>
              <c:strCache>
                <c:ptCount val="1"/>
                <c:pt idx="0">
                  <c:v>1964</c:v>
                </c:pt>
              </c:strCache>
            </c:strRef>
          </c:tx>
          <c:spPr>
            <a:ln w="19050">
              <a:solidFill>
                <a:srgbClr val="194B6D"/>
              </a:solidFill>
              <a:prstDash val="sysDash"/>
            </a:ln>
          </c:spPr>
          <c:marker>
            <c:symbol val="none"/>
          </c:marker>
          <c:xVal>
            <c:numRef>
              <c:f>'Data 2.4'!$A$6:$A$35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2.4'!$C$6:$C$35</c:f>
              <c:numCache>
                <c:formatCode>General</c:formatCode>
                <c:ptCount val="30"/>
                <c:pt idx="0">
                  <c:v>1</c:v>
                </c:pt>
                <c:pt idx="1">
                  <c:v>10</c:v>
                </c:pt>
                <c:pt idx="2">
                  <c:v>33</c:v>
                </c:pt>
                <c:pt idx="3">
                  <c:v>67</c:v>
                </c:pt>
                <c:pt idx="4">
                  <c:v>105</c:v>
                </c:pt>
                <c:pt idx="5">
                  <c:v>139</c:v>
                </c:pt>
                <c:pt idx="6">
                  <c:v>176</c:v>
                </c:pt>
                <c:pt idx="7">
                  <c:v>191</c:v>
                </c:pt>
                <c:pt idx="8">
                  <c:v>215</c:v>
                </c:pt>
                <c:pt idx="9">
                  <c:v>221</c:v>
                </c:pt>
                <c:pt idx="10">
                  <c:v>224</c:v>
                </c:pt>
                <c:pt idx="11">
                  <c:v>213</c:v>
                </c:pt>
                <c:pt idx="12">
                  <c:v>191</c:v>
                </c:pt>
                <c:pt idx="13">
                  <c:v>181</c:v>
                </c:pt>
                <c:pt idx="14">
                  <c:v>164</c:v>
                </c:pt>
                <c:pt idx="15">
                  <c:v>150</c:v>
                </c:pt>
                <c:pt idx="16">
                  <c:v>126</c:v>
                </c:pt>
                <c:pt idx="17">
                  <c:v>120</c:v>
                </c:pt>
                <c:pt idx="18">
                  <c:v>101</c:v>
                </c:pt>
                <c:pt idx="19">
                  <c:v>92</c:v>
                </c:pt>
                <c:pt idx="20">
                  <c:v>77</c:v>
                </c:pt>
                <c:pt idx="21">
                  <c:v>66</c:v>
                </c:pt>
                <c:pt idx="22">
                  <c:v>53</c:v>
                </c:pt>
                <c:pt idx="23">
                  <c:v>50</c:v>
                </c:pt>
                <c:pt idx="24">
                  <c:v>39</c:v>
                </c:pt>
                <c:pt idx="25">
                  <c:v>28</c:v>
                </c:pt>
                <c:pt idx="26">
                  <c:v>20</c:v>
                </c:pt>
                <c:pt idx="27">
                  <c:v>15</c:v>
                </c:pt>
                <c:pt idx="28">
                  <c:v>9</c:v>
                </c:pt>
                <c:pt idx="29">
                  <c:v>10</c:v>
                </c:pt>
              </c:numCache>
            </c:numRef>
          </c:yVal>
          <c:smooth val="0"/>
        </c:ser>
        <c:ser>
          <c:idx val="7"/>
          <c:order val="12"/>
          <c:tx>
            <c:strRef>
              <c:f>'Data 2.4'!$D$5</c:f>
              <c:strCache>
                <c:ptCount val="1"/>
                <c:pt idx="0">
                  <c:v>1977</c:v>
                </c:pt>
              </c:strCache>
            </c:strRef>
          </c:tx>
          <c:spPr>
            <a:ln w="50800">
              <a:solidFill>
                <a:srgbClr val="194B6D"/>
              </a:solidFill>
              <a:prstDash val="sysDot"/>
            </a:ln>
          </c:spPr>
          <c:marker>
            <c:symbol val="none"/>
          </c:marker>
          <c:xVal>
            <c:numRef>
              <c:f>'Data 2.4'!$A$6:$A$35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2.4'!$D$6:$D$35</c:f>
              <c:numCache>
                <c:formatCode>General</c:formatCode>
                <c:ptCount val="30"/>
                <c:pt idx="0">
                  <c:v>2</c:v>
                </c:pt>
                <c:pt idx="1">
                  <c:v>12</c:v>
                </c:pt>
                <c:pt idx="2">
                  <c:v>32</c:v>
                </c:pt>
                <c:pt idx="3">
                  <c:v>51</c:v>
                </c:pt>
                <c:pt idx="4">
                  <c:v>67</c:v>
                </c:pt>
                <c:pt idx="5">
                  <c:v>86</c:v>
                </c:pt>
                <c:pt idx="6">
                  <c:v>98</c:v>
                </c:pt>
                <c:pt idx="7">
                  <c:v>112</c:v>
                </c:pt>
                <c:pt idx="8">
                  <c:v>121</c:v>
                </c:pt>
                <c:pt idx="9">
                  <c:v>131</c:v>
                </c:pt>
                <c:pt idx="10">
                  <c:v>136</c:v>
                </c:pt>
                <c:pt idx="11">
                  <c:v>130</c:v>
                </c:pt>
                <c:pt idx="12">
                  <c:v>125</c:v>
                </c:pt>
                <c:pt idx="13">
                  <c:v>111</c:v>
                </c:pt>
                <c:pt idx="14">
                  <c:v>98</c:v>
                </c:pt>
                <c:pt idx="15">
                  <c:v>83</c:v>
                </c:pt>
                <c:pt idx="16">
                  <c:v>68</c:v>
                </c:pt>
                <c:pt idx="17">
                  <c:v>52</c:v>
                </c:pt>
                <c:pt idx="18">
                  <c:v>43</c:v>
                </c:pt>
                <c:pt idx="19">
                  <c:v>33</c:v>
                </c:pt>
                <c:pt idx="20">
                  <c:v>29</c:v>
                </c:pt>
                <c:pt idx="21">
                  <c:v>21</c:v>
                </c:pt>
                <c:pt idx="22">
                  <c:v>17</c:v>
                </c:pt>
                <c:pt idx="23">
                  <c:v>14</c:v>
                </c:pt>
                <c:pt idx="24">
                  <c:v>9</c:v>
                </c:pt>
                <c:pt idx="25">
                  <c:v>8</c:v>
                </c:pt>
                <c:pt idx="26">
                  <c:v>5</c:v>
                </c:pt>
                <c:pt idx="27">
                  <c:v>4</c:v>
                </c:pt>
                <c:pt idx="28">
                  <c:v>3</c:v>
                </c:pt>
                <c:pt idx="29">
                  <c:v>2</c:v>
                </c:pt>
              </c:numCache>
            </c:numRef>
          </c:yVal>
          <c:smooth val="0"/>
        </c:ser>
        <c:ser>
          <c:idx val="8"/>
          <c:order val="13"/>
          <c:tx>
            <c:strRef>
              <c:f>'Data 2.4'!$E$5</c:f>
              <c:strCache>
                <c:ptCount val="1"/>
                <c:pt idx="0">
                  <c:v>1991</c:v>
                </c:pt>
              </c:strCache>
            </c:strRef>
          </c:tx>
          <c:spPr>
            <a:ln w="50800" cap="sq">
              <a:solidFill>
                <a:srgbClr val="194B6D"/>
              </a:solidFill>
              <a:prstDash val="sysDash"/>
            </a:ln>
          </c:spPr>
          <c:marker>
            <c:symbol val="none"/>
          </c:marker>
          <c:xVal>
            <c:numRef>
              <c:f>'Data 2.4'!$A$6:$A$35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2.4'!$E$6:$E$35</c:f>
              <c:numCache>
                <c:formatCode>General</c:formatCode>
                <c:ptCount val="30"/>
                <c:pt idx="0">
                  <c:v>4</c:v>
                </c:pt>
                <c:pt idx="1">
                  <c:v>14</c:v>
                </c:pt>
                <c:pt idx="2">
                  <c:v>34</c:v>
                </c:pt>
                <c:pt idx="3">
                  <c:v>49</c:v>
                </c:pt>
                <c:pt idx="4">
                  <c:v>58</c:v>
                </c:pt>
                <c:pt idx="5">
                  <c:v>63</c:v>
                </c:pt>
                <c:pt idx="6">
                  <c:v>71</c:v>
                </c:pt>
                <c:pt idx="7">
                  <c:v>80</c:v>
                </c:pt>
                <c:pt idx="8">
                  <c:v>93</c:v>
                </c:pt>
                <c:pt idx="9">
                  <c:v>104</c:v>
                </c:pt>
                <c:pt idx="10">
                  <c:v>111</c:v>
                </c:pt>
                <c:pt idx="11">
                  <c:v>120</c:v>
                </c:pt>
                <c:pt idx="12">
                  <c:v>120</c:v>
                </c:pt>
                <c:pt idx="13">
                  <c:v>117</c:v>
                </c:pt>
                <c:pt idx="14">
                  <c:v>114</c:v>
                </c:pt>
                <c:pt idx="15">
                  <c:v>102</c:v>
                </c:pt>
                <c:pt idx="16">
                  <c:v>91</c:v>
                </c:pt>
                <c:pt idx="17">
                  <c:v>78</c:v>
                </c:pt>
                <c:pt idx="18">
                  <c:v>64</c:v>
                </c:pt>
                <c:pt idx="19">
                  <c:v>53</c:v>
                </c:pt>
                <c:pt idx="20">
                  <c:v>43</c:v>
                </c:pt>
                <c:pt idx="21">
                  <c:v>33</c:v>
                </c:pt>
                <c:pt idx="22">
                  <c:v>24</c:v>
                </c:pt>
                <c:pt idx="23">
                  <c:v>18</c:v>
                </c:pt>
                <c:pt idx="24">
                  <c:v>14</c:v>
                </c:pt>
                <c:pt idx="25">
                  <c:v>9</c:v>
                </c:pt>
                <c:pt idx="26">
                  <c:v>5</c:v>
                </c:pt>
                <c:pt idx="27">
                  <c:v>3</c:v>
                </c:pt>
                <c:pt idx="28">
                  <c:v>2</c:v>
                </c:pt>
                <c:pt idx="29">
                  <c:v>2</c:v>
                </c:pt>
              </c:numCache>
            </c:numRef>
          </c:yVal>
          <c:smooth val="0"/>
        </c:ser>
        <c:ser>
          <c:idx val="9"/>
          <c:order val="14"/>
          <c:tx>
            <c:strRef>
              <c:f>'Data 2.4'!$F$5</c:f>
              <c:strCache>
                <c:ptCount val="1"/>
                <c:pt idx="0">
                  <c:v>2016</c:v>
                </c:pt>
              </c:strCache>
            </c:strRef>
          </c:tx>
          <c:spPr>
            <a:ln w="47625">
              <a:solidFill>
                <a:srgbClr val="194B6D"/>
              </a:solidFill>
              <a:prstDash val="solid"/>
            </a:ln>
          </c:spPr>
          <c:marker>
            <c:symbol val="none"/>
          </c:marker>
          <c:xVal>
            <c:numRef>
              <c:f>'Data 2.4'!$A$6:$A$35</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xVal>
          <c:yVal>
            <c:numRef>
              <c:f>'Data 2.4'!$F$6:$F$35</c:f>
              <c:numCache>
                <c:formatCode>General</c:formatCode>
                <c:ptCount val="30"/>
                <c:pt idx="0">
                  <c:v>1</c:v>
                </c:pt>
                <c:pt idx="1">
                  <c:v>4</c:v>
                </c:pt>
                <c:pt idx="2">
                  <c:v>13</c:v>
                </c:pt>
                <c:pt idx="3">
                  <c:v>18</c:v>
                </c:pt>
                <c:pt idx="4">
                  <c:v>27</c:v>
                </c:pt>
                <c:pt idx="5">
                  <c:v>34</c:v>
                </c:pt>
                <c:pt idx="6">
                  <c:v>38</c:v>
                </c:pt>
                <c:pt idx="7">
                  <c:v>45</c:v>
                </c:pt>
                <c:pt idx="8">
                  <c:v>52</c:v>
                </c:pt>
                <c:pt idx="9">
                  <c:v>56</c:v>
                </c:pt>
                <c:pt idx="10">
                  <c:v>64</c:v>
                </c:pt>
                <c:pt idx="11">
                  <c:v>72</c:v>
                </c:pt>
                <c:pt idx="12">
                  <c:v>79</c:v>
                </c:pt>
                <c:pt idx="13">
                  <c:v>90</c:v>
                </c:pt>
                <c:pt idx="14">
                  <c:v>95</c:v>
                </c:pt>
                <c:pt idx="15">
                  <c:v>100</c:v>
                </c:pt>
                <c:pt idx="16">
                  <c:v>103</c:v>
                </c:pt>
                <c:pt idx="17">
                  <c:v>101</c:v>
                </c:pt>
                <c:pt idx="18">
                  <c:v>97</c:v>
                </c:pt>
                <c:pt idx="19">
                  <c:v>86</c:v>
                </c:pt>
                <c:pt idx="20">
                  <c:v>80</c:v>
                </c:pt>
                <c:pt idx="21">
                  <c:v>70</c:v>
                </c:pt>
                <c:pt idx="22">
                  <c:v>55</c:v>
                </c:pt>
                <c:pt idx="23">
                  <c:v>43</c:v>
                </c:pt>
                <c:pt idx="24">
                  <c:v>35</c:v>
                </c:pt>
                <c:pt idx="25">
                  <c:v>25</c:v>
                </c:pt>
                <c:pt idx="26">
                  <c:v>17</c:v>
                </c:pt>
                <c:pt idx="27" formatCode="0">
                  <c:v>10</c:v>
                </c:pt>
                <c:pt idx="28">
                  <c:v>6</c:v>
                </c:pt>
                <c:pt idx="29">
                  <c:v>6</c:v>
                </c:pt>
              </c:numCache>
            </c:numRef>
          </c:yVal>
          <c:smooth val="0"/>
        </c:ser>
        <c:ser>
          <c:idx val="15"/>
          <c:order val="15"/>
          <c:tx>
            <c:strRef>
              <c:f>'Data 2.4'!$H$13</c:f>
              <c:strCache>
                <c:ptCount val="1"/>
                <c:pt idx="0">
                  <c:v>1951</c:v>
                </c:pt>
              </c:strCache>
            </c:strRef>
          </c:tx>
          <c:spPr>
            <a:ln w="12700">
              <a:solidFill>
                <a:srgbClr val="194B6D"/>
              </a:solidFill>
            </a:ln>
          </c:spPr>
          <c:marker>
            <c:symbol val="none"/>
          </c:marker>
          <c:xVal>
            <c:numRef>
              <c:f>'Data 2.4'!$J$13:$K$13</c:f>
              <c:numCache>
                <c:formatCode>#,##0.0</c:formatCode>
                <c:ptCount val="2"/>
                <c:pt idx="0">
                  <c:v>26</c:v>
                </c:pt>
                <c:pt idx="1">
                  <c:v>31</c:v>
                </c:pt>
              </c:numCache>
            </c:numRef>
          </c:xVal>
          <c:yVal>
            <c:numRef>
              <c:f>'Data 2.4'!$M$13:$N$13</c:f>
              <c:numCache>
                <c:formatCode>General</c:formatCode>
                <c:ptCount val="2"/>
                <c:pt idx="0">
                  <c:v>163</c:v>
                </c:pt>
                <c:pt idx="1">
                  <c:v>163</c:v>
                </c:pt>
              </c:numCache>
            </c:numRef>
          </c:yVal>
          <c:smooth val="0"/>
        </c:ser>
        <c:ser>
          <c:idx val="16"/>
          <c:order val="16"/>
          <c:tx>
            <c:strRef>
              <c:f>'Data 2.4'!$H$14</c:f>
              <c:strCache>
                <c:ptCount val="1"/>
                <c:pt idx="0">
                  <c:v>1964</c:v>
                </c:pt>
              </c:strCache>
            </c:strRef>
          </c:tx>
          <c:spPr>
            <a:ln w="12700">
              <a:solidFill>
                <a:srgbClr val="194B6D"/>
              </a:solidFill>
            </a:ln>
          </c:spPr>
          <c:marker>
            <c:symbol val="none"/>
          </c:marker>
          <c:xVal>
            <c:numRef>
              <c:f>'Data 2.4'!$J$14:$K$14</c:f>
              <c:numCache>
                <c:formatCode>#,##0.0</c:formatCode>
                <c:ptCount val="2"/>
                <c:pt idx="0">
                  <c:v>25</c:v>
                </c:pt>
                <c:pt idx="1">
                  <c:v>33</c:v>
                </c:pt>
              </c:numCache>
            </c:numRef>
          </c:xVal>
          <c:yVal>
            <c:numRef>
              <c:f>'Data 2.4'!$M$14:$N$14</c:f>
              <c:numCache>
                <c:formatCode>General</c:formatCode>
                <c:ptCount val="2"/>
                <c:pt idx="0">
                  <c:v>224</c:v>
                </c:pt>
                <c:pt idx="1">
                  <c:v>224</c:v>
                </c:pt>
              </c:numCache>
            </c:numRef>
          </c:yVal>
          <c:smooth val="0"/>
        </c:ser>
        <c:ser>
          <c:idx val="17"/>
          <c:order val="17"/>
          <c:tx>
            <c:strRef>
              <c:f>'Data 2.4'!$H$15</c:f>
              <c:strCache>
                <c:ptCount val="1"/>
                <c:pt idx="0">
                  <c:v>1977</c:v>
                </c:pt>
              </c:strCache>
            </c:strRef>
          </c:tx>
          <c:spPr>
            <a:ln w="12700">
              <a:solidFill>
                <a:srgbClr val="194B6D"/>
              </a:solidFill>
            </a:ln>
          </c:spPr>
          <c:marker>
            <c:symbol val="none"/>
          </c:marker>
          <c:xVal>
            <c:numRef>
              <c:f>'Data 2.4'!$J$15:$K$15</c:f>
              <c:numCache>
                <c:formatCode>#,##0.0</c:formatCode>
                <c:ptCount val="2"/>
                <c:pt idx="0">
                  <c:v>25</c:v>
                </c:pt>
                <c:pt idx="1">
                  <c:v>34</c:v>
                </c:pt>
              </c:numCache>
            </c:numRef>
          </c:xVal>
          <c:yVal>
            <c:numRef>
              <c:f>'Data 2.4'!$M$15:$N$15</c:f>
              <c:numCache>
                <c:formatCode>General</c:formatCode>
                <c:ptCount val="2"/>
                <c:pt idx="0">
                  <c:v>136</c:v>
                </c:pt>
                <c:pt idx="1">
                  <c:v>136</c:v>
                </c:pt>
              </c:numCache>
            </c:numRef>
          </c:yVal>
          <c:smooth val="0"/>
        </c:ser>
        <c:ser>
          <c:idx val="18"/>
          <c:order val="18"/>
          <c:tx>
            <c:strRef>
              <c:f>'Data 2.4'!$H$16</c:f>
              <c:strCache>
                <c:ptCount val="1"/>
                <c:pt idx="0">
                  <c:v>1991</c:v>
                </c:pt>
              </c:strCache>
            </c:strRef>
          </c:tx>
          <c:spPr>
            <a:ln w="12700">
              <a:solidFill>
                <a:srgbClr val="194B6D"/>
              </a:solidFill>
            </a:ln>
          </c:spPr>
          <c:marker>
            <c:symbol val="none"/>
          </c:marker>
          <c:xVal>
            <c:numRef>
              <c:f>'Data 2.4'!$J$16:$K$16</c:f>
              <c:numCache>
                <c:formatCode>#,##0.0</c:formatCode>
                <c:ptCount val="2"/>
                <c:pt idx="0">
                  <c:v>26</c:v>
                </c:pt>
                <c:pt idx="1">
                  <c:v>36</c:v>
                </c:pt>
              </c:numCache>
            </c:numRef>
          </c:xVal>
          <c:yVal>
            <c:numRef>
              <c:f>'Data 2.4'!$M$16:$N$16</c:f>
              <c:numCache>
                <c:formatCode>General</c:formatCode>
                <c:ptCount val="2"/>
                <c:pt idx="0">
                  <c:v>120</c:v>
                </c:pt>
                <c:pt idx="1">
                  <c:v>120</c:v>
                </c:pt>
              </c:numCache>
            </c:numRef>
          </c:yVal>
          <c:smooth val="0"/>
        </c:ser>
        <c:ser>
          <c:idx val="19"/>
          <c:order val="19"/>
          <c:tx>
            <c:strRef>
              <c:f>'Data 2.4'!$H$17</c:f>
              <c:strCache>
                <c:ptCount val="1"/>
                <c:pt idx="0">
                  <c:v>2016</c:v>
                </c:pt>
              </c:strCache>
            </c:strRef>
          </c:tx>
          <c:spPr>
            <a:ln w="31750">
              <a:solidFill>
                <a:srgbClr val="194B6D"/>
              </a:solidFill>
            </a:ln>
          </c:spPr>
          <c:marker>
            <c:symbol val="none"/>
          </c:marker>
          <c:xVal>
            <c:numRef>
              <c:f>'Data 2.4'!$J$17:$K$17</c:f>
              <c:numCache>
                <c:formatCode>#,##0.0</c:formatCode>
                <c:ptCount val="2"/>
                <c:pt idx="0">
                  <c:v>31</c:v>
                </c:pt>
                <c:pt idx="1">
                  <c:v>40</c:v>
                </c:pt>
              </c:numCache>
            </c:numRef>
          </c:xVal>
          <c:yVal>
            <c:numRef>
              <c:f>'Data 2.4'!$M$17:$N$17</c:f>
              <c:numCache>
                <c:formatCode>General</c:formatCode>
                <c:ptCount val="2"/>
                <c:pt idx="0">
                  <c:v>103</c:v>
                </c:pt>
                <c:pt idx="1">
                  <c:v>103</c:v>
                </c:pt>
              </c:numCache>
            </c:numRef>
          </c:yVal>
          <c:smooth val="0"/>
        </c:ser>
        <c:ser>
          <c:idx val="0"/>
          <c:order val="0"/>
          <c:tx>
            <c:v>1951</c:v>
          </c:tx>
          <c:spPr>
            <a:ln w="19050" cap="sq">
              <a:solidFill>
                <a:srgbClr val="194B6D"/>
              </a:solidFill>
              <a:prstDash val="solid"/>
            </a:ln>
          </c:spPr>
          <c:marker>
            <c:symbol val="none"/>
          </c:marker>
          <c:xVal>
            <c:numLit>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Lit>
          </c:xVal>
          <c:yVal>
            <c:numLit>
              <c:formatCode>General</c:formatCode>
              <c:ptCount val="30"/>
              <c:pt idx="0">
                <c:v>1</c:v>
              </c:pt>
              <c:pt idx="1">
                <c:v>3</c:v>
              </c:pt>
              <c:pt idx="2">
                <c:v>11</c:v>
              </c:pt>
              <c:pt idx="3">
                <c:v>30</c:v>
              </c:pt>
              <c:pt idx="4">
                <c:v>56</c:v>
              </c:pt>
              <c:pt idx="5">
                <c:v>91</c:v>
              </c:pt>
              <c:pt idx="6">
                <c:v>124</c:v>
              </c:pt>
              <c:pt idx="7">
                <c:v>135</c:v>
              </c:pt>
              <c:pt idx="8">
                <c:v>151</c:v>
              </c:pt>
              <c:pt idx="9">
                <c:v>155</c:v>
              </c:pt>
              <c:pt idx="10">
                <c:v>161</c:v>
              </c:pt>
              <c:pt idx="11">
                <c:v>163</c:v>
              </c:pt>
              <c:pt idx="12">
                <c:v>143</c:v>
              </c:pt>
              <c:pt idx="13">
                <c:v>145</c:v>
              </c:pt>
              <c:pt idx="14">
                <c:v>133</c:v>
              </c:pt>
              <c:pt idx="15">
                <c:v>124</c:v>
              </c:pt>
              <c:pt idx="16">
                <c:v>114</c:v>
              </c:pt>
              <c:pt idx="17">
                <c:v>101</c:v>
              </c:pt>
              <c:pt idx="18">
                <c:v>94</c:v>
              </c:pt>
              <c:pt idx="19">
                <c:v>86</c:v>
              </c:pt>
              <c:pt idx="20">
                <c:v>77</c:v>
              </c:pt>
              <c:pt idx="21">
                <c:v>69</c:v>
              </c:pt>
              <c:pt idx="22">
                <c:v>55</c:v>
              </c:pt>
              <c:pt idx="23">
                <c:v>53</c:v>
              </c:pt>
              <c:pt idx="24">
                <c:v>42</c:v>
              </c:pt>
              <c:pt idx="25">
                <c:v>31</c:v>
              </c:pt>
              <c:pt idx="26">
                <c:v>20</c:v>
              </c:pt>
              <c:pt idx="27">
                <c:v>17</c:v>
              </c:pt>
              <c:pt idx="28">
                <c:v>9</c:v>
              </c:pt>
              <c:pt idx="29">
                <c:v>11</c:v>
              </c:pt>
            </c:numLit>
          </c:yVal>
          <c:smooth val="0"/>
        </c:ser>
        <c:ser>
          <c:idx val="1"/>
          <c:order val="1"/>
          <c:tx>
            <c:v>1964</c:v>
          </c:tx>
          <c:spPr>
            <a:ln w="19050">
              <a:solidFill>
                <a:srgbClr val="194B6D"/>
              </a:solidFill>
              <a:prstDash val="sysDash"/>
            </a:ln>
          </c:spPr>
          <c:marker>
            <c:symbol val="none"/>
          </c:marker>
          <c:xVal>
            <c:numLit>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Lit>
          </c:xVal>
          <c:yVal>
            <c:numLit>
              <c:formatCode>General</c:formatCode>
              <c:ptCount val="30"/>
              <c:pt idx="0">
                <c:v>1</c:v>
              </c:pt>
              <c:pt idx="1">
                <c:v>10</c:v>
              </c:pt>
              <c:pt idx="2">
                <c:v>33</c:v>
              </c:pt>
              <c:pt idx="3">
                <c:v>67</c:v>
              </c:pt>
              <c:pt idx="4">
                <c:v>105</c:v>
              </c:pt>
              <c:pt idx="5">
                <c:v>139</c:v>
              </c:pt>
              <c:pt idx="6">
                <c:v>176</c:v>
              </c:pt>
              <c:pt idx="7">
                <c:v>191</c:v>
              </c:pt>
              <c:pt idx="8">
                <c:v>215</c:v>
              </c:pt>
              <c:pt idx="9">
                <c:v>221</c:v>
              </c:pt>
              <c:pt idx="10">
                <c:v>224</c:v>
              </c:pt>
              <c:pt idx="11">
                <c:v>213</c:v>
              </c:pt>
              <c:pt idx="12">
                <c:v>191</c:v>
              </c:pt>
              <c:pt idx="13">
                <c:v>181</c:v>
              </c:pt>
              <c:pt idx="14">
                <c:v>164</c:v>
              </c:pt>
              <c:pt idx="15">
                <c:v>150</c:v>
              </c:pt>
              <c:pt idx="16">
                <c:v>126</c:v>
              </c:pt>
              <c:pt idx="17">
                <c:v>120</c:v>
              </c:pt>
              <c:pt idx="18">
                <c:v>101</c:v>
              </c:pt>
              <c:pt idx="19">
                <c:v>92</c:v>
              </c:pt>
              <c:pt idx="20">
                <c:v>77</c:v>
              </c:pt>
              <c:pt idx="21">
                <c:v>66</c:v>
              </c:pt>
              <c:pt idx="22">
                <c:v>53</c:v>
              </c:pt>
              <c:pt idx="23">
                <c:v>50</c:v>
              </c:pt>
              <c:pt idx="24">
                <c:v>39</c:v>
              </c:pt>
              <c:pt idx="25">
                <c:v>28</c:v>
              </c:pt>
              <c:pt idx="26">
                <c:v>20</c:v>
              </c:pt>
              <c:pt idx="27">
                <c:v>15</c:v>
              </c:pt>
              <c:pt idx="28">
                <c:v>9</c:v>
              </c:pt>
              <c:pt idx="29">
                <c:v>10</c:v>
              </c:pt>
            </c:numLit>
          </c:yVal>
          <c:smooth val="0"/>
        </c:ser>
        <c:ser>
          <c:idx val="2"/>
          <c:order val="2"/>
          <c:tx>
            <c:v>1977</c:v>
          </c:tx>
          <c:spPr>
            <a:ln w="50800">
              <a:solidFill>
                <a:srgbClr val="194B6D"/>
              </a:solidFill>
              <a:prstDash val="sysDot"/>
            </a:ln>
          </c:spPr>
          <c:marker>
            <c:symbol val="none"/>
          </c:marker>
          <c:xVal>
            <c:numLit>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Lit>
          </c:xVal>
          <c:yVal>
            <c:numLit>
              <c:formatCode>General</c:formatCode>
              <c:ptCount val="30"/>
              <c:pt idx="0">
                <c:v>2</c:v>
              </c:pt>
              <c:pt idx="1">
                <c:v>12</c:v>
              </c:pt>
              <c:pt idx="2">
                <c:v>32</c:v>
              </c:pt>
              <c:pt idx="3">
                <c:v>51</c:v>
              </c:pt>
              <c:pt idx="4">
                <c:v>67</c:v>
              </c:pt>
              <c:pt idx="5">
                <c:v>86</c:v>
              </c:pt>
              <c:pt idx="6">
                <c:v>98</c:v>
              </c:pt>
              <c:pt idx="7">
                <c:v>112</c:v>
              </c:pt>
              <c:pt idx="8">
                <c:v>121</c:v>
              </c:pt>
              <c:pt idx="9">
                <c:v>131</c:v>
              </c:pt>
              <c:pt idx="10">
                <c:v>136</c:v>
              </c:pt>
              <c:pt idx="11">
                <c:v>130</c:v>
              </c:pt>
              <c:pt idx="12">
                <c:v>125</c:v>
              </c:pt>
              <c:pt idx="13">
                <c:v>111</c:v>
              </c:pt>
              <c:pt idx="14">
                <c:v>98</c:v>
              </c:pt>
              <c:pt idx="15">
                <c:v>83</c:v>
              </c:pt>
              <c:pt idx="16">
                <c:v>68</c:v>
              </c:pt>
              <c:pt idx="17">
                <c:v>52</c:v>
              </c:pt>
              <c:pt idx="18">
                <c:v>43</c:v>
              </c:pt>
              <c:pt idx="19">
                <c:v>33</c:v>
              </c:pt>
              <c:pt idx="20">
                <c:v>29</c:v>
              </c:pt>
              <c:pt idx="21">
                <c:v>21</c:v>
              </c:pt>
              <c:pt idx="22">
                <c:v>17</c:v>
              </c:pt>
              <c:pt idx="23">
                <c:v>14</c:v>
              </c:pt>
              <c:pt idx="24">
                <c:v>9</c:v>
              </c:pt>
              <c:pt idx="25">
                <c:v>8</c:v>
              </c:pt>
              <c:pt idx="26">
                <c:v>5</c:v>
              </c:pt>
              <c:pt idx="27">
                <c:v>4</c:v>
              </c:pt>
              <c:pt idx="28">
                <c:v>3</c:v>
              </c:pt>
              <c:pt idx="29">
                <c:v>2</c:v>
              </c:pt>
            </c:numLit>
          </c:yVal>
          <c:smooth val="0"/>
        </c:ser>
        <c:ser>
          <c:idx val="3"/>
          <c:order val="3"/>
          <c:tx>
            <c:v>1991</c:v>
          </c:tx>
          <c:spPr>
            <a:ln w="50800" cap="sq">
              <a:solidFill>
                <a:srgbClr val="194B6D"/>
              </a:solidFill>
              <a:prstDash val="sysDash"/>
            </a:ln>
          </c:spPr>
          <c:marker>
            <c:symbol val="none"/>
          </c:marker>
          <c:xVal>
            <c:numLit>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Lit>
          </c:xVal>
          <c:yVal>
            <c:numLit>
              <c:formatCode>General</c:formatCode>
              <c:ptCount val="30"/>
              <c:pt idx="0">
                <c:v>4</c:v>
              </c:pt>
              <c:pt idx="1">
                <c:v>14</c:v>
              </c:pt>
              <c:pt idx="2">
                <c:v>34</c:v>
              </c:pt>
              <c:pt idx="3">
                <c:v>49</c:v>
              </c:pt>
              <c:pt idx="4">
                <c:v>58</c:v>
              </c:pt>
              <c:pt idx="5">
                <c:v>63</c:v>
              </c:pt>
              <c:pt idx="6">
                <c:v>71</c:v>
              </c:pt>
              <c:pt idx="7">
                <c:v>80</c:v>
              </c:pt>
              <c:pt idx="8">
                <c:v>93</c:v>
              </c:pt>
              <c:pt idx="9">
                <c:v>104</c:v>
              </c:pt>
              <c:pt idx="10">
                <c:v>111</c:v>
              </c:pt>
              <c:pt idx="11">
                <c:v>120</c:v>
              </c:pt>
              <c:pt idx="12">
                <c:v>120</c:v>
              </c:pt>
              <c:pt idx="13">
                <c:v>117</c:v>
              </c:pt>
              <c:pt idx="14">
                <c:v>114</c:v>
              </c:pt>
              <c:pt idx="15">
                <c:v>102</c:v>
              </c:pt>
              <c:pt idx="16">
                <c:v>91</c:v>
              </c:pt>
              <c:pt idx="17">
                <c:v>78</c:v>
              </c:pt>
              <c:pt idx="18">
                <c:v>64</c:v>
              </c:pt>
              <c:pt idx="19">
                <c:v>53</c:v>
              </c:pt>
              <c:pt idx="20">
                <c:v>43</c:v>
              </c:pt>
              <c:pt idx="21">
                <c:v>33</c:v>
              </c:pt>
              <c:pt idx="22">
                <c:v>24</c:v>
              </c:pt>
              <c:pt idx="23">
                <c:v>18</c:v>
              </c:pt>
              <c:pt idx="24">
                <c:v>14</c:v>
              </c:pt>
              <c:pt idx="25">
                <c:v>9</c:v>
              </c:pt>
              <c:pt idx="26">
                <c:v>5</c:v>
              </c:pt>
              <c:pt idx="27">
                <c:v>3</c:v>
              </c:pt>
              <c:pt idx="28">
                <c:v>2</c:v>
              </c:pt>
              <c:pt idx="29">
                <c:v>2</c:v>
              </c:pt>
            </c:numLit>
          </c:yVal>
          <c:smooth val="0"/>
        </c:ser>
        <c:dLbls>
          <c:showLegendKey val="0"/>
          <c:showVal val="0"/>
          <c:showCatName val="0"/>
          <c:showSerName val="0"/>
          <c:showPercent val="0"/>
          <c:showBubbleSize val="0"/>
        </c:dLbls>
        <c:axId val="87405312"/>
        <c:axId val="87407232"/>
      </c:scatterChart>
      <c:scatterChart>
        <c:scatterStyle val="lineMarker"/>
        <c:varyColors val="0"/>
        <c:ser>
          <c:idx val="5"/>
          <c:order val="4"/>
          <c:tx>
            <c:v>2016</c:v>
          </c:tx>
          <c:spPr>
            <a:ln w="47625">
              <a:solidFill>
                <a:srgbClr val="194B6D"/>
              </a:solidFill>
              <a:prstDash val="solid"/>
            </a:ln>
          </c:spPr>
          <c:marker>
            <c:symbol val="none"/>
          </c:marker>
          <c:xVal>
            <c:numLit>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Lit>
          </c:xVal>
          <c:yVal>
            <c:numLit>
              <c:formatCode>General</c:formatCode>
              <c:ptCount val="30"/>
              <c:pt idx="0">
                <c:v>1</c:v>
              </c:pt>
              <c:pt idx="1">
                <c:v>4</c:v>
              </c:pt>
              <c:pt idx="2">
                <c:v>13</c:v>
              </c:pt>
              <c:pt idx="3">
                <c:v>18</c:v>
              </c:pt>
              <c:pt idx="4">
                <c:v>27</c:v>
              </c:pt>
              <c:pt idx="5">
                <c:v>34</c:v>
              </c:pt>
              <c:pt idx="6">
                <c:v>38</c:v>
              </c:pt>
              <c:pt idx="7">
                <c:v>45</c:v>
              </c:pt>
              <c:pt idx="8">
                <c:v>52</c:v>
              </c:pt>
              <c:pt idx="9">
                <c:v>56</c:v>
              </c:pt>
              <c:pt idx="10">
                <c:v>64</c:v>
              </c:pt>
              <c:pt idx="11">
                <c:v>72</c:v>
              </c:pt>
              <c:pt idx="12">
                <c:v>79</c:v>
              </c:pt>
              <c:pt idx="13">
                <c:v>90</c:v>
              </c:pt>
              <c:pt idx="14">
                <c:v>95</c:v>
              </c:pt>
              <c:pt idx="15">
                <c:v>100</c:v>
              </c:pt>
              <c:pt idx="16">
                <c:v>103</c:v>
              </c:pt>
              <c:pt idx="17">
                <c:v>101</c:v>
              </c:pt>
              <c:pt idx="18">
                <c:v>97</c:v>
              </c:pt>
              <c:pt idx="19">
                <c:v>86</c:v>
              </c:pt>
              <c:pt idx="20">
                <c:v>80</c:v>
              </c:pt>
              <c:pt idx="21">
                <c:v>70</c:v>
              </c:pt>
              <c:pt idx="22">
                <c:v>55</c:v>
              </c:pt>
              <c:pt idx="23">
                <c:v>43</c:v>
              </c:pt>
              <c:pt idx="24">
                <c:v>35</c:v>
              </c:pt>
              <c:pt idx="25">
                <c:v>25</c:v>
              </c:pt>
              <c:pt idx="26">
                <c:v>17</c:v>
              </c:pt>
              <c:pt idx="27" formatCode="0">
                <c:v>10</c:v>
              </c:pt>
              <c:pt idx="28">
                <c:v>6</c:v>
              </c:pt>
              <c:pt idx="29">
                <c:v>6</c:v>
              </c:pt>
            </c:numLit>
          </c:yVal>
          <c:smooth val="0"/>
        </c:ser>
        <c:ser>
          <c:idx val="10"/>
          <c:order val="5"/>
          <c:tx>
            <c:v>1951</c:v>
          </c:tx>
          <c:spPr>
            <a:ln w="12700">
              <a:solidFill>
                <a:srgbClr val="194B6D"/>
              </a:solidFill>
            </a:ln>
          </c:spPr>
          <c:marker>
            <c:symbol val="none"/>
          </c:marker>
          <c:dLbls>
            <c:dLbl>
              <c:idx val="1"/>
              <c:showLegendKey val="0"/>
              <c:showVal val="0"/>
              <c:showCatName val="0"/>
              <c:showSerName val="1"/>
              <c:showPercent val="0"/>
              <c:showBubbleSize val="0"/>
            </c:dLbl>
            <c:txPr>
              <a:bodyPr/>
              <a:lstStyle/>
              <a:p>
                <a:pPr>
                  <a:defRPr sz="1800" b="0">
                    <a:solidFill>
                      <a:srgbClr val="194B6D"/>
                    </a:solidFill>
                  </a:defRPr>
                </a:pPr>
                <a:endParaRPr lang="en-US"/>
              </a:p>
            </c:txPr>
            <c:showLegendKey val="0"/>
            <c:showVal val="0"/>
            <c:showCatName val="0"/>
            <c:showSerName val="0"/>
            <c:showPercent val="0"/>
            <c:showBubbleSize val="0"/>
          </c:dLbls>
          <c:xVal>
            <c:numLit>
              <c:formatCode>#,##0.0</c:formatCode>
              <c:ptCount val="2"/>
              <c:pt idx="0">
                <c:v>26</c:v>
              </c:pt>
              <c:pt idx="1">
                <c:v>31</c:v>
              </c:pt>
            </c:numLit>
          </c:xVal>
          <c:yVal>
            <c:numLit>
              <c:formatCode>General</c:formatCode>
              <c:ptCount val="2"/>
              <c:pt idx="0">
                <c:v>163</c:v>
              </c:pt>
              <c:pt idx="1">
                <c:v>163</c:v>
              </c:pt>
            </c:numLit>
          </c:yVal>
          <c:smooth val="0"/>
        </c:ser>
        <c:ser>
          <c:idx val="11"/>
          <c:order val="6"/>
          <c:tx>
            <c:v>1964</c:v>
          </c:tx>
          <c:spPr>
            <a:ln w="12700">
              <a:solidFill>
                <a:srgbClr val="194B6D"/>
              </a:solidFill>
            </a:ln>
          </c:spPr>
          <c:marker>
            <c:symbol val="none"/>
          </c:marker>
          <c:dLbls>
            <c:dLbl>
              <c:idx val="1"/>
              <c:spPr/>
              <c:txPr>
                <a:bodyPr/>
                <a:lstStyle/>
                <a:p>
                  <a:pPr>
                    <a:defRPr sz="1800" b="0">
                      <a:solidFill>
                        <a:srgbClr val="194B6D"/>
                      </a:solidFill>
                    </a:defRPr>
                  </a:pPr>
                  <a:endParaRPr lang="en-US"/>
                </a:p>
              </c:txPr>
              <c:showLegendKey val="0"/>
              <c:showVal val="0"/>
              <c:showCatName val="0"/>
              <c:showSerName val="1"/>
              <c:showPercent val="0"/>
              <c:showBubbleSize val="0"/>
            </c:dLbl>
            <c:txPr>
              <a:bodyPr/>
              <a:lstStyle/>
              <a:p>
                <a:pPr>
                  <a:defRPr sz="1800" b="1"/>
                </a:pPr>
                <a:endParaRPr lang="en-US"/>
              </a:p>
            </c:txPr>
            <c:showLegendKey val="0"/>
            <c:showVal val="0"/>
            <c:showCatName val="0"/>
            <c:showSerName val="0"/>
            <c:showPercent val="0"/>
            <c:showBubbleSize val="0"/>
          </c:dLbls>
          <c:xVal>
            <c:numLit>
              <c:formatCode>#,##0.0</c:formatCode>
              <c:ptCount val="2"/>
              <c:pt idx="0">
                <c:v>25</c:v>
              </c:pt>
              <c:pt idx="1">
                <c:v>33</c:v>
              </c:pt>
            </c:numLit>
          </c:xVal>
          <c:yVal>
            <c:numLit>
              <c:formatCode>General</c:formatCode>
              <c:ptCount val="2"/>
              <c:pt idx="0">
                <c:v>224</c:v>
              </c:pt>
              <c:pt idx="1">
                <c:v>224</c:v>
              </c:pt>
            </c:numLit>
          </c:yVal>
          <c:smooth val="0"/>
        </c:ser>
        <c:ser>
          <c:idx val="12"/>
          <c:order val="7"/>
          <c:tx>
            <c:v>1977</c:v>
          </c:tx>
          <c:spPr>
            <a:ln w="12700">
              <a:solidFill>
                <a:srgbClr val="194B6D"/>
              </a:solidFill>
            </a:ln>
          </c:spPr>
          <c:marker>
            <c:symbol val="none"/>
          </c:marker>
          <c:dLbls>
            <c:dLbl>
              <c:idx val="1"/>
              <c:showLegendKey val="0"/>
              <c:showVal val="0"/>
              <c:showCatName val="0"/>
              <c:showSerName val="1"/>
              <c:showPercent val="0"/>
              <c:showBubbleSize val="0"/>
            </c:dLbl>
            <c:txPr>
              <a:bodyPr/>
              <a:lstStyle/>
              <a:p>
                <a:pPr>
                  <a:defRPr sz="1800" b="0">
                    <a:solidFill>
                      <a:srgbClr val="194B6D"/>
                    </a:solidFill>
                  </a:defRPr>
                </a:pPr>
                <a:endParaRPr lang="en-US"/>
              </a:p>
            </c:txPr>
            <c:showLegendKey val="0"/>
            <c:showVal val="0"/>
            <c:showCatName val="0"/>
            <c:showSerName val="0"/>
            <c:showPercent val="0"/>
            <c:showBubbleSize val="0"/>
          </c:dLbls>
          <c:xVal>
            <c:numLit>
              <c:formatCode>#,##0.0</c:formatCode>
              <c:ptCount val="2"/>
              <c:pt idx="0">
                <c:v>25</c:v>
              </c:pt>
              <c:pt idx="1">
                <c:v>34</c:v>
              </c:pt>
            </c:numLit>
          </c:xVal>
          <c:yVal>
            <c:numLit>
              <c:formatCode>General</c:formatCode>
              <c:ptCount val="2"/>
              <c:pt idx="0">
                <c:v>136</c:v>
              </c:pt>
              <c:pt idx="1">
                <c:v>136</c:v>
              </c:pt>
            </c:numLit>
          </c:yVal>
          <c:smooth val="0"/>
        </c:ser>
        <c:ser>
          <c:idx val="13"/>
          <c:order val="8"/>
          <c:tx>
            <c:v>1991</c:v>
          </c:tx>
          <c:spPr>
            <a:ln w="12700">
              <a:solidFill>
                <a:srgbClr val="194B6D"/>
              </a:solidFill>
            </a:ln>
          </c:spPr>
          <c:marker>
            <c:symbol val="none"/>
          </c:marker>
          <c:dLbls>
            <c:dLbl>
              <c:idx val="1"/>
              <c:showLegendKey val="0"/>
              <c:showVal val="0"/>
              <c:showCatName val="0"/>
              <c:showSerName val="1"/>
              <c:showPercent val="0"/>
              <c:showBubbleSize val="0"/>
            </c:dLbl>
            <c:txPr>
              <a:bodyPr/>
              <a:lstStyle/>
              <a:p>
                <a:pPr>
                  <a:defRPr sz="1800" b="0">
                    <a:solidFill>
                      <a:srgbClr val="194B6D"/>
                    </a:solidFill>
                  </a:defRPr>
                </a:pPr>
                <a:endParaRPr lang="en-US"/>
              </a:p>
            </c:txPr>
            <c:showLegendKey val="0"/>
            <c:showVal val="0"/>
            <c:showCatName val="0"/>
            <c:showSerName val="0"/>
            <c:showPercent val="0"/>
            <c:showBubbleSize val="0"/>
          </c:dLbls>
          <c:xVal>
            <c:numLit>
              <c:formatCode>#,##0.0</c:formatCode>
              <c:ptCount val="2"/>
              <c:pt idx="0">
                <c:v>26</c:v>
              </c:pt>
              <c:pt idx="1">
                <c:v>36</c:v>
              </c:pt>
            </c:numLit>
          </c:xVal>
          <c:yVal>
            <c:numLit>
              <c:formatCode>General</c:formatCode>
              <c:ptCount val="2"/>
              <c:pt idx="0">
                <c:v>120</c:v>
              </c:pt>
              <c:pt idx="1">
                <c:v>120</c:v>
              </c:pt>
            </c:numLit>
          </c:yVal>
          <c:smooth val="0"/>
        </c:ser>
        <c:ser>
          <c:idx val="14"/>
          <c:order val="9"/>
          <c:tx>
            <c:v>2016</c:v>
          </c:tx>
          <c:spPr>
            <a:ln w="31750">
              <a:solidFill>
                <a:srgbClr val="194B6D"/>
              </a:solidFill>
            </a:ln>
          </c:spPr>
          <c:marker>
            <c:symbol val="none"/>
          </c:marker>
          <c:dLbls>
            <c:dLbl>
              <c:idx val="1"/>
              <c:showLegendKey val="0"/>
              <c:showVal val="0"/>
              <c:showCatName val="0"/>
              <c:showSerName val="1"/>
              <c:showPercent val="0"/>
              <c:showBubbleSize val="0"/>
            </c:dLbl>
            <c:txPr>
              <a:bodyPr/>
              <a:lstStyle/>
              <a:p>
                <a:pPr>
                  <a:defRPr sz="1800" b="1">
                    <a:solidFill>
                      <a:srgbClr val="194B6D"/>
                    </a:solidFill>
                  </a:defRPr>
                </a:pPr>
                <a:endParaRPr lang="en-US"/>
              </a:p>
            </c:txPr>
            <c:showLegendKey val="0"/>
            <c:showVal val="0"/>
            <c:showCatName val="0"/>
            <c:showSerName val="0"/>
            <c:showPercent val="0"/>
            <c:showBubbleSize val="0"/>
          </c:dLbls>
          <c:xVal>
            <c:numLit>
              <c:formatCode>#,##0.0</c:formatCode>
              <c:ptCount val="2"/>
              <c:pt idx="0">
                <c:v>31</c:v>
              </c:pt>
              <c:pt idx="1">
                <c:v>40</c:v>
              </c:pt>
            </c:numLit>
          </c:xVal>
          <c:yVal>
            <c:numLit>
              <c:formatCode>General</c:formatCode>
              <c:ptCount val="2"/>
              <c:pt idx="0">
                <c:v>103</c:v>
              </c:pt>
              <c:pt idx="1">
                <c:v>103</c:v>
              </c:pt>
            </c:numLit>
          </c:yVal>
          <c:smooth val="0"/>
        </c:ser>
        <c:dLbls>
          <c:showLegendKey val="0"/>
          <c:showVal val="0"/>
          <c:showCatName val="0"/>
          <c:showSerName val="0"/>
          <c:showPercent val="0"/>
          <c:showBubbleSize val="0"/>
        </c:dLbls>
        <c:axId val="86968576"/>
        <c:axId val="86967040"/>
      </c:scatterChart>
      <c:valAx>
        <c:axId val="87405312"/>
        <c:scaling>
          <c:orientation val="minMax"/>
          <c:max val="44"/>
          <c:min val="15"/>
        </c:scaling>
        <c:delete val="0"/>
        <c:axPos val="b"/>
        <c:title>
          <c:tx>
            <c:rich>
              <a:bodyPr/>
              <a:lstStyle/>
              <a:p>
                <a:pPr>
                  <a:defRPr sz="1625" b="1" i="0" u="none" strike="noStrike" baseline="0">
                    <a:solidFill>
                      <a:sysClr val="windowText" lastClr="000000"/>
                    </a:solidFill>
                    <a:latin typeface="Arial"/>
                    <a:ea typeface="Arial"/>
                    <a:cs typeface="Arial"/>
                  </a:defRPr>
                </a:pPr>
                <a:r>
                  <a:rPr lang="en-GB">
                    <a:solidFill>
                      <a:sysClr val="windowText" lastClr="000000"/>
                    </a:solidFill>
                  </a:rPr>
                  <a:t>Age of mother</a:t>
                </a:r>
                <a:r>
                  <a:rPr lang="en-GB" baseline="30000">
                    <a:solidFill>
                      <a:sysClr val="windowText" lastClr="000000"/>
                    </a:solidFill>
                  </a:rPr>
                  <a:t>1</a:t>
                </a:r>
              </a:p>
            </c:rich>
          </c:tx>
          <c:layout>
            <c:manualLayout>
              <c:xMode val="edge"/>
              <c:yMode val="edge"/>
              <c:x val="0.44078006750806314"/>
              <c:y val="0.90850948767355744"/>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87407232"/>
        <c:crosses val="autoZero"/>
        <c:crossBetween val="midCat"/>
        <c:majorUnit val="1"/>
      </c:valAx>
      <c:valAx>
        <c:axId val="87407232"/>
        <c:scaling>
          <c:orientation val="minMax"/>
          <c:max val="250"/>
          <c:min val="0"/>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Fertility rate</a:t>
                </a:r>
              </a:p>
            </c:rich>
          </c:tx>
          <c:layout>
            <c:manualLayout>
              <c:xMode val="edge"/>
              <c:yMode val="edge"/>
              <c:x val="0"/>
              <c:y val="0.33220338983050846"/>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87405312"/>
        <c:crosses val="autoZero"/>
        <c:crossBetween val="midCat"/>
      </c:valAx>
      <c:valAx>
        <c:axId val="86967040"/>
        <c:scaling>
          <c:orientation val="minMax"/>
          <c:max val="250"/>
          <c:min val="0"/>
        </c:scaling>
        <c:delete val="0"/>
        <c:axPos val="l"/>
        <c:numFmt formatCode="General" sourceLinked="1"/>
        <c:majorTickMark val="out"/>
        <c:minorTickMark val="none"/>
        <c:tickLblPos val="nextTo"/>
        <c:spPr>
          <a:ln>
            <a:solidFill>
              <a:schemeClr val="tx1"/>
            </a:solidFill>
          </a:ln>
        </c:spPr>
        <c:txPr>
          <a:bodyPr/>
          <a:lstStyle/>
          <a:p>
            <a:pPr>
              <a:defRPr sz="1200"/>
            </a:pPr>
            <a:endParaRPr lang="en-US"/>
          </a:p>
        </c:txPr>
        <c:crossAx val="86968576"/>
        <c:crosses val="autoZero"/>
        <c:crossBetween val="midCat"/>
      </c:valAx>
      <c:valAx>
        <c:axId val="86968576"/>
        <c:scaling>
          <c:orientation val="minMax"/>
          <c:max val="44"/>
          <c:min val="15"/>
        </c:scaling>
        <c:delete val="0"/>
        <c:axPos val="b"/>
        <c:numFmt formatCode="General" sourceLinked="1"/>
        <c:majorTickMark val="out"/>
        <c:minorTickMark val="none"/>
        <c:tickLblPos val="nextTo"/>
        <c:spPr>
          <a:ln>
            <a:solidFill>
              <a:schemeClr val="tx1"/>
            </a:solidFill>
          </a:ln>
        </c:spPr>
        <c:txPr>
          <a:bodyPr/>
          <a:lstStyle/>
          <a:p>
            <a:pPr>
              <a:defRPr sz="1200"/>
            </a:pPr>
            <a:endParaRPr lang="en-US"/>
          </a:p>
        </c:txPr>
        <c:crossAx val="86967040"/>
        <c:crosses val="autoZero"/>
        <c:crossBetween val="midCat"/>
        <c:majorUnit val="1"/>
      </c:valAx>
      <c:spPr>
        <a:noFill/>
        <a:ln w="25400">
          <a:noFill/>
        </a:ln>
      </c:spPr>
    </c:plotArea>
    <c:legend>
      <c:legendPos val="r"/>
      <c:legendEntry>
        <c:idx val="15"/>
        <c:delete val="1"/>
      </c:legendEntry>
      <c:legendEntry>
        <c:idx val="16"/>
        <c:delete val="1"/>
      </c:legendEntry>
      <c:legendEntry>
        <c:idx val="17"/>
        <c:delete val="1"/>
      </c:legendEntry>
      <c:legendEntry>
        <c:idx val="18"/>
        <c:delete val="1"/>
      </c:legendEntry>
      <c:legendEntry>
        <c:idx val="19"/>
        <c:delete val="1"/>
      </c:legendEntry>
      <c:layout>
        <c:manualLayout>
          <c:xMode val="edge"/>
          <c:yMode val="edge"/>
          <c:x val="0.86537887384538981"/>
          <c:y val="0.10675595308894545"/>
          <c:w val="9.6927257030164971E-2"/>
          <c:h val="0.20358890184044215"/>
        </c:manualLayout>
      </c:layout>
      <c:overlay val="0"/>
      <c:spPr>
        <a:no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2.5: Total fertility rate, Scotland, 1951-2016</a:t>
            </a:r>
          </a:p>
        </c:rich>
      </c:tx>
      <c:overlay val="0"/>
    </c:title>
    <c:autoTitleDeleted val="0"/>
    <c:plotArea>
      <c:layout>
        <c:manualLayout>
          <c:layoutTarget val="inner"/>
          <c:xMode val="edge"/>
          <c:yMode val="edge"/>
          <c:x val="0.10824250416973739"/>
          <c:y val="9.5463560475993137E-2"/>
          <c:w val="0.85373387732474049"/>
          <c:h val="0.78165260048692964"/>
        </c:manualLayout>
      </c:layout>
      <c:lineChart>
        <c:grouping val="standard"/>
        <c:varyColors val="0"/>
        <c:ser>
          <c:idx val="3"/>
          <c:order val="1"/>
          <c:tx>
            <c:strRef>
              <c:f>'Data 2.5'!$B$4</c:f>
              <c:strCache>
                <c:ptCount val="1"/>
                <c:pt idx="0">
                  <c:v>Total fertility rate</c:v>
                </c:pt>
              </c:strCache>
            </c:strRef>
          </c:tx>
          <c:spPr>
            <a:ln w="38100">
              <a:solidFill>
                <a:srgbClr val="20608C"/>
              </a:solidFill>
              <a:prstDash val="solid"/>
            </a:ln>
          </c:spPr>
          <c:marker>
            <c:symbol val="none"/>
          </c:marker>
          <c:cat>
            <c:numLit>
              <c:formatCode>General</c:formatCode>
              <c:ptCount val="65"/>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pt idx="60">
                <c:v>2011</c:v>
              </c:pt>
              <c:pt idx="61">
                <c:v>2012</c:v>
              </c:pt>
              <c:pt idx="62">
                <c:v>2013</c:v>
              </c:pt>
              <c:pt idx="63">
                <c:v>2014</c:v>
              </c:pt>
              <c:pt idx="64">
                <c:v>2015</c:v>
              </c:pt>
            </c:numLit>
          </c:cat>
          <c:val>
            <c:numRef>
              <c:f>'Data 2.5'!$B$5:$B$70</c:f>
              <c:numCache>
                <c:formatCode>0.00</c:formatCode>
                <c:ptCount val="66"/>
                <c:pt idx="0">
                  <c:v>2.4</c:v>
                </c:pt>
                <c:pt idx="1">
                  <c:v>2.41</c:v>
                </c:pt>
                <c:pt idx="2">
                  <c:v>2.4500000000000002</c:v>
                </c:pt>
                <c:pt idx="3">
                  <c:v>2.5099999999999998</c:v>
                </c:pt>
                <c:pt idx="4">
                  <c:v>2.54</c:v>
                </c:pt>
                <c:pt idx="5">
                  <c:v>2.65</c:v>
                </c:pt>
                <c:pt idx="6">
                  <c:v>2.76</c:v>
                </c:pt>
                <c:pt idx="7">
                  <c:v>2.83</c:v>
                </c:pt>
                <c:pt idx="8">
                  <c:v>2.84</c:v>
                </c:pt>
                <c:pt idx="9">
                  <c:v>2.93</c:v>
                </c:pt>
                <c:pt idx="10">
                  <c:v>2.95</c:v>
                </c:pt>
                <c:pt idx="11">
                  <c:v>3.06</c:v>
                </c:pt>
                <c:pt idx="12">
                  <c:v>3.03</c:v>
                </c:pt>
                <c:pt idx="13">
                  <c:v>3.09</c:v>
                </c:pt>
                <c:pt idx="14">
                  <c:v>3</c:v>
                </c:pt>
                <c:pt idx="15">
                  <c:v>2.88</c:v>
                </c:pt>
                <c:pt idx="16">
                  <c:v>2.87</c:v>
                </c:pt>
                <c:pt idx="17">
                  <c:v>2.82</c:v>
                </c:pt>
                <c:pt idx="18">
                  <c:v>2.68</c:v>
                </c:pt>
                <c:pt idx="19">
                  <c:v>2.57</c:v>
                </c:pt>
                <c:pt idx="20">
                  <c:v>2.5299999999999998</c:v>
                </c:pt>
                <c:pt idx="21">
                  <c:v>2.27</c:v>
                </c:pt>
                <c:pt idx="22">
                  <c:v>2.13</c:v>
                </c:pt>
                <c:pt idx="23">
                  <c:v>1.97</c:v>
                </c:pt>
                <c:pt idx="24">
                  <c:v>1.9</c:v>
                </c:pt>
                <c:pt idx="25">
                  <c:v>1.8</c:v>
                </c:pt>
                <c:pt idx="26">
                  <c:v>1.7</c:v>
                </c:pt>
                <c:pt idx="27">
                  <c:v>1.74</c:v>
                </c:pt>
                <c:pt idx="28">
                  <c:v>1.84</c:v>
                </c:pt>
                <c:pt idx="29">
                  <c:v>1.84</c:v>
                </c:pt>
                <c:pt idx="30">
                  <c:v>1.84</c:v>
                </c:pt>
                <c:pt idx="31">
                  <c:v>1.74</c:v>
                </c:pt>
                <c:pt idx="32">
                  <c:v>1.7</c:v>
                </c:pt>
                <c:pt idx="33">
                  <c:v>1.68</c:v>
                </c:pt>
                <c:pt idx="34">
                  <c:v>1.7</c:v>
                </c:pt>
                <c:pt idx="35">
                  <c:v>1.67</c:v>
                </c:pt>
                <c:pt idx="36">
                  <c:v>1.67</c:v>
                </c:pt>
                <c:pt idx="37">
                  <c:v>1.68</c:v>
                </c:pt>
                <c:pt idx="38">
                  <c:v>1.61</c:v>
                </c:pt>
                <c:pt idx="39">
                  <c:v>1.66</c:v>
                </c:pt>
                <c:pt idx="40">
                  <c:v>1.69</c:v>
                </c:pt>
                <c:pt idx="41">
                  <c:v>1.68</c:v>
                </c:pt>
                <c:pt idx="42">
                  <c:v>1.62</c:v>
                </c:pt>
                <c:pt idx="43">
                  <c:v>1.58</c:v>
                </c:pt>
                <c:pt idx="44">
                  <c:v>1.56</c:v>
                </c:pt>
                <c:pt idx="45">
                  <c:v>1.56</c:v>
                </c:pt>
                <c:pt idx="46">
                  <c:v>1.58</c:v>
                </c:pt>
                <c:pt idx="47">
                  <c:v>1.55</c:v>
                </c:pt>
                <c:pt idx="48">
                  <c:v>1.52</c:v>
                </c:pt>
                <c:pt idx="49">
                  <c:v>1.48</c:v>
                </c:pt>
                <c:pt idx="50">
                  <c:v>1.49</c:v>
                </c:pt>
                <c:pt idx="51">
                  <c:v>1.47</c:v>
                </c:pt>
                <c:pt idx="52">
                  <c:v>1.52</c:v>
                </c:pt>
                <c:pt idx="53">
                  <c:v>1.58</c:v>
                </c:pt>
                <c:pt idx="54">
                  <c:v>1.6</c:v>
                </c:pt>
                <c:pt idx="55">
                  <c:v>1.64</c:v>
                </c:pt>
                <c:pt idx="56">
                  <c:v>1.7</c:v>
                </c:pt>
                <c:pt idx="57">
                  <c:v>1.77</c:v>
                </c:pt>
                <c:pt idx="58">
                  <c:v>1.73</c:v>
                </c:pt>
                <c:pt idx="59">
                  <c:v>1.72</c:v>
                </c:pt>
                <c:pt idx="60" formatCode="General">
                  <c:v>1.69</c:v>
                </c:pt>
                <c:pt idx="61" formatCode="General">
                  <c:v>1.67</c:v>
                </c:pt>
                <c:pt idx="62">
                  <c:v>1.61</c:v>
                </c:pt>
                <c:pt idx="63">
                  <c:v>1.62</c:v>
                </c:pt>
                <c:pt idx="64">
                  <c:v>1.56</c:v>
                </c:pt>
                <c:pt idx="65">
                  <c:v>1.52</c:v>
                </c:pt>
              </c:numCache>
            </c:numRef>
          </c:val>
          <c:smooth val="0"/>
        </c:ser>
        <c:dLbls>
          <c:showLegendKey val="0"/>
          <c:showVal val="0"/>
          <c:showCatName val="0"/>
          <c:showSerName val="0"/>
          <c:showPercent val="0"/>
          <c:showBubbleSize val="0"/>
        </c:dLbls>
        <c:marker val="1"/>
        <c:smooth val="0"/>
        <c:axId val="87026688"/>
        <c:axId val="87123072"/>
      </c:lineChart>
      <c:lineChart>
        <c:grouping val="standard"/>
        <c:varyColors val="0"/>
        <c:ser>
          <c:idx val="0"/>
          <c:order val="0"/>
          <c:tx>
            <c:strRef>
              <c:f>'Data 2.5'!$B$4</c:f>
              <c:strCache>
                <c:ptCount val="1"/>
                <c:pt idx="0">
                  <c:v>Total fertility rate</c:v>
                </c:pt>
              </c:strCache>
            </c:strRef>
          </c:tx>
          <c:spPr>
            <a:ln w="38100">
              <a:solidFill>
                <a:srgbClr val="194B6D"/>
              </a:solidFill>
              <a:prstDash val="solid"/>
            </a:ln>
          </c:spPr>
          <c:marker>
            <c:symbol val="none"/>
          </c:marker>
          <c:dPt>
            <c:idx val="63"/>
            <c:bubble3D val="0"/>
          </c:dPt>
          <c:dPt>
            <c:idx val="64"/>
            <c:bubble3D val="0"/>
          </c:dPt>
          <c:cat>
            <c:numLit>
              <c:formatCode>General</c:formatCode>
              <c:ptCount val="65"/>
              <c:pt idx="0">
                <c:v>1951</c:v>
              </c:pt>
              <c:pt idx="1">
                <c:v>1952</c:v>
              </c:pt>
              <c:pt idx="2">
                <c:v>1953</c:v>
              </c:pt>
              <c:pt idx="3">
                <c:v>1954</c:v>
              </c:pt>
              <c:pt idx="4">
                <c:v>1955</c:v>
              </c:pt>
              <c:pt idx="5">
                <c:v>1956</c:v>
              </c:pt>
              <c:pt idx="6">
                <c:v>1957</c:v>
              </c:pt>
              <c:pt idx="7">
                <c:v>1958</c:v>
              </c:pt>
              <c:pt idx="8">
                <c:v>1959</c:v>
              </c:pt>
              <c:pt idx="9">
                <c:v>1960</c:v>
              </c:pt>
              <c:pt idx="10">
                <c:v>1961</c:v>
              </c:pt>
              <c:pt idx="11">
                <c:v>1962</c:v>
              </c:pt>
              <c:pt idx="12">
                <c:v>1963</c:v>
              </c:pt>
              <c:pt idx="13">
                <c:v>1964</c:v>
              </c:pt>
              <c:pt idx="14">
                <c:v>1965</c:v>
              </c:pt>
              <c:pt idx="15">
                <c:v>1966</c:v>
              </c:pt>
              <c:pt idx="16">
                <c:v>1967</c:v>
              </c:pt>
              <c:pt idx="17">
                <c:v>1968</c:v>
              </c:pt>
              <c:pt idx="18">
                <c:v>1969</c:v>
              </c:pt>
              <c:pt idx="19">
                <c:v>1970</c:v>
              </c:pt>
              <c:pt idx="20">
                <c:v>1971</c:v>
              </c:pt>
              <c:pt idx="21">
                <c:v>1972</c:v>
              </c:pt>
              <c:pt idx="22">
                <c:v>1973</c:v>
              </c:pt>
              <c:pt idx="23">
                <c:v>1974</c:v>
              </c:pt>
              <c:pt idx="24">
                <c:v>1975</c:v>
              </c:pt>
              <c:pt idx="25">
                <c:v>1976</c:v>
              </c:pt>
              <c:pt idx="26">
                <c:v>1977</c:v>
              </c:pt>
              <c:pt idx="27">
                <c:v>1978</c:v>
              </c:pt>
              <c:pt idx="28">
                <c:v>1979</c:v>
              </c:pt>
              <c:pt idx="29">
                <c:v>1980</c:v>
              </c:pt>
              <c:pt idx="30">
                <c:v>1981</c:v>
              </c:pt>
              <c:pt idx="31">
                <c:v>1982</c:v>
              </c:pt>
              <c:pt idx="32">
                <c:v>1983</c:v>
              </c:pt>
              <c:pt idx="33">
                <c:v>1984</c:v>
              </c:pt>
              <c:pt idx="34">
                <c:v>1985</c:v>
              </c:pt>
              <c:pt idx="35">
                <c:v>1986</c:v>
              </c:pt>
              <c:pt idx="36">
                <c:v>1987</c:v>
              </c:pt>
              <c:pt idx="37">
                <c:v>1988</c:v>
              </c:pt>
              <c:pt idx="38">
                <c:v>1989</c:v>
              </c:pt>
              <c:pt idx="39">
                <c:v>1990</c:v>
              </c:pt>
              <c:pt idx="40">
                <c:v>1991</c:v>
              </c:pt>
              <c:pt idx="41">
                <c:v>1992</c:v>
              </c:pt>
              <c:pt idx="42">
                <c:v>1993</c:v>
              </c:pt>
              <c:pt idx="43">
                <c:v>1994</c:v>
              </c:pt>
              <c:pt idx="44">
                <c:v>1995</c:v>
              </c:pt>
              <c:pt idx="45">
                <c:v>1996</c:v>
              </c:pt>
              <c:pt idx="46">
                <c:v>1997</c:v>
              </c:pt>
              <c:pt idx="47">
                <c:v>1998</c:v>
              </c:pt>
              <c:pt idx="48">
                <c:v>1999</c:v>
              </c:pt>
              <c:pt idx="49">
                <c:v>2000</c:v>
              </c:pt>
              <c:pt idx="50">
                <c:v>2001</c:v>
              </c:pt>
              <c:pt idx="51">
                <c:v>2002</c:v>
              </c:pt>
              <c:pt idx="52">
                <c:v>2003</c:v>
              </c:pt>
              <c:pt idx="53">
                <c:v>2004</c:v>
              </c:pt>
              <c:pt idx="54">
                <c:v>2005</c:v>
              </c:pt>
              <c:pt idx="55">
                <c:v>2006</c:v>
              </c:pt>
              <c:pt idx="56">
                <c:v>2007</c:v>
              </c:pt>
              <c:pt idx="57">
                <c:v>2008</c:v>
              </c:pt>
              <c:pt idx="58">
                <c:v>2009</c:v>
              </c:pt>
              <c:pt idx="59">
                <c:v>2010</c:v>
              </c:pt>
              <c:pt idx="60">
                <c:v>2011</c:v>
              </c:pt>
              <c:pt idx="61">
                <c:v>2012</c:v>
              </c:pt>
              <c:pt idx="62">
                <c:v>2013</c:v>
              </c:pt>
              <c:pt idx="63">
                <c:v>2014</c:v>
              </c:pt>
              <c:pt idx="64">
                <c:v>2015</c:v>
              </c:pt>
            </c:numLit>
          </c:cat>
          <c:val>
            <c:numRef>
              <c:f>'Data 2.5'!$B$5:$B$70</c:f>
              <c:numCache>
                <c:formatCode>0.00</c:formatCode>
                <c:ptCount val="66"/>
                <c:pt idx="0">
                  <c:v>2.4</c:v>
                </c:pt>
                <c:pt idx="1">
                  <c:v>2.41</c:v>
                </c:pt>
                <c:pt idx="2">
                  <c:v>2.4500000000000002</c:v>
                </c:pt>
                <c:pt idx="3">
                  <c:v>2.5099999999999998</c:v>
                </c:pt>
                <c:pt idx="4">
                  <c:v>2.54</c:v>
                </c:pt>
                <c:pt idx="5">
                  <c:v>2.65</c:v>
                </c:pt>
                <c:pt idx="6">
                  <c:v>2.76</c:v>
                </c:pt>
                <c:pt idx="7">
                  <c:v>2.83</c:v>
                </c:pt>
                <c:pt idx="8">
                  <c:v>2.84</c:v>
                </c:pt>
                <c:pt idx="9">
                  <c:v>2.93</c:v>
                </c:pt>
                <c:pt idx="10">
                  <c:v>2.95</c:v>
                </c:pt>
                <c:pt idx="11">
                  <c:v>3.06</c:v>
                </c:pt>
                <c:pt idx="12">
                  <c:v>3.03</c:v>
                </c:pt>
                <c:pt idx="13">
                  <c:v>3.09</c:v>
                </c:pt>
                <c:pt idx="14">
                  <c:v>3</c:v>
                </c:pt>
                <c:pt idx="15">
                  <c:v>2.88</c:v>
                </c:pt>
                <c:pt idx="16">
                  <c:v>2.87</c:v>
                </c:pt>
                <c:pt idx="17">
                  <c:v>2.82</c:v>
                </c:pt>
                <c:pt idx="18">
                  <c:v>2.68</c:v>
                </c:pt>
                <c:pt idx="19">
                  <c:v>2.57</c:v>
                </c:pt>
                <c:pt idx="20">
                  <c:v>2.5299999999999998</c:v>
                </c:pt>
                <c:pt idx="21">
                  <c:v>2.27</c:v>
                </c:pt>
                <c:pt idx="22">
                  <c:v>2.13</c:v>
                </c:pt>
                <c:pt idx="23">
                  <c:v>1.97</c:v>
                </c:pt>
                <c:pt idx="24">
                  <c:v>1.9</c:v>
                </c:pt>
                <c:pt idx="25">
                  <c:v>1.8</c:v>
                </c:pt>
                <c:pt idx="26">
                  <c:v>1.7</c:v>
                </c:pt>
                <c:pt idx="27">
                  <c:v>1.74</c:v>
                </c:pt>
                <c:pt idx="28">
                  <c:v>1.84</c:v>
                </c:pt>
                <c:pt idx="29">
                  <c:v>1.84</c:v>
                </c:pt>
                <c:pt idx="30">
                  <c:v>1.84</c:v>
                </c:pt>
                <c:pt idx="31">
                  <c:v>1.74</c:v>
                </c:pt>
                <c:pt idx="32">
                  <c:v>1.7</c:v>
                </c:pt>
                <c:pt idx="33">
                  <c:v>1.68</c:v>
                </c:pt>
                <c:pt idx="34">
                  <c:v>1.7</c:v>
                </c:pt>
                <c:pt idx="35">
                  <c:v>1.67</c:v>
                </c:pt>
                <c:pt idx="36">
                  <c:v>1.67</c:v>
                </c:pt>
                <c:pt idx="37">
                  <c:v>1.68</c:v>
                </c:pt>
                <c:pt idx="38">
                  <c:v>1.61</c:v>
                </c:pt>
                <c:pt idx="39">
                  <c:v>1.66</c:v>
                </c:pt>
                <c:pt idx="40">
                  <c:v>1.69</c:v>
                </c:pt>
                <c:pt idx="41">
                  <c:v>1.68</c:v>
                </c:pt>
                <c:pt idx="42">
                  <c:v>1.62</c:v>
                </c:pt>
                <c:pt idx="43">
                  <c:v>1.58</c:v>
                </c:pt>
                <c:pt idx="44">
                  <c:v>1.56</c:v>
                </c:pt>
                <c:pt idx="45">
                  <c:v>1.56</c:v>
                </c:pt>
                <c:pt idx="46">
                  <c:v>1.58</c:v>
                </c:pt>
                <c:pt idx="47">
                  <c:v>1.55</c:v>
                </c:pt>
                <c:pt idx="48">
                  <c:v>1.52</c:v>
                </c:pt>
                <c:pt idx="49">
                  <c:v>1.48</c:v>
                </c:pt>
                <c:pt idx="50">
                  <c:v>1.49</c:v>
                </c:pt>
                <c:pt idx="51">
                  <c:v>1.47</c:v>
                </c:pt>
                <c:pt idx="52">
                  <c:v>1.52</c:v>
                </c:pt>
                <c:pt idx="53">
                  <c:v>1.58</c:v>
                </c:pt>
                <c:pt idx="54">
                  <c:v>1.6</c:v>
                </c:pt>
                <c:pt idx="55">
                  <c:v>1.64</c:v>
                </c:pt>
                <c:pt idx="56">
                  <c:v>1.7</c:v>
                </c:pt>
                <c:pt idx="57">
                  <c:v>1.77</c:v>
                </c:pt>
                <c:pt idx="58">
                  <c:v>1.73</c:v>
                </c:pt>
                <c:pt idx="59">
                  <c:v>1.72</c:v>
                </c:pt>
                <c:pt idx="60" formatCode="General">
                  <c:v>1.69</c:v>
                </c:pt>
                <c:pt idx="61" formatCode="General">
                  <c:v>1.67</c:v>
                </c:pt>
                <c:pt idx="62">
                  <c:v>1.61</c:v>
                </c:pt>
                <c:pt idx="63">
                  <c:v>1.62</c:v>
                </c:pt>
                <c:pt idx="64">
                  <c:v>1.56</c:v>
                </c:pt>
                <c:pt idx="65">
                  <c:v>1.52</c:v>
                </c:pt>
              </c:numCache>
            </c:numRef>
          </c:val>
          <c:smooth val="0"/>
        </c:ser>
        <c:dLbls>
          <c:showLegendKey val="0"/>
          <c:showVal val="0"/>
          <c:showCatName val="0"/>
          <c:showSerName val="0"/>
          <c:showPercent val="0"/>
          <c:showBubbleSize val="0"/>
        </c:dLbls>
        <c:marker val="1"/>
        <c:smooth val="0"/>
        <c:axId val="87126784"/>
        <c:axId val="87124992"/>
      </c:lineChart>
      <c:catAx>
        <c:axId val="87026688"/>
        <c:scaling>
          <c:orientation val="minMax"/>
        </c:scaling>
        <c:delete val="0"/>
        <c:axPos val="b"/>
        <c:title>
          <c:tx>
            <c:rich>
              <a:bodyPr/>
              <a:lstStyle/>
              <a:p>
                <a:pPr>
                  <a:defRPr sz="1375" b="1" i="0" u="none" strike="noStrike" baseline="0">
                    <a:solidFill>
                      <a:sysClr val="windowText" lastClr="000000"/>
                    </a:solidFill>
                    <a:latin typeface="Arial"/>
                    <a:ea typeface="Arial"/>
                    <a:cs typeface="Arial"/>
                  </a:defRPr>
                </a:pPr>
                <a:r>
                  <a:rPr lang="en-GB">
                    <a:solidFill>
                      <a:sysClr val="windowText" lastClr="000000"/>
                    </a:solidFill>
                  </a:rPr>
                  <a:t>Year</a:t>
                </a:r>
              </a:p>
            </c:rich>
          </c:tx>
          <c:layout>
            <c:manualLayout>
              <c:xMode val="edge"/>
              <c:yMode val="edge"/>
              <c:x val="0.50628910660094884"/>
              <c:y val="0.95063602699209426"/>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87123072"/>
        <c:crosses val="autoZero"/>
        <c:auto val="1"/>
        <c:lblAlgn val="ctr"/>
        <c:lblOffset val="100"/>
        <c:tickLblSkip val="4"/>
        <c:tickMarkSkip val="4"/>
        <c:noMultiLvlLbl val="0"/>
      </c:catAx>
      <c:valAx>
        <c:axId val="87123072"/>
        <c:scaling>
          <c:orientation val="minMax"/>
          <c:max val="4"/>
          <c:min val="0"/>
        </c:scaling>
        <c:delete val="0"/>
        <c:axPos val="l"/>
        <c:title>
          <c:tx>
            <c:rich>
              <a:bodyPr/>
              <a:lstStyle/>
              <a:p>
                <a:pPr>
                  <a:defRPr sz="1375" b="1" i="0" u="none" strike="noStrike" baseline="0">
                    <a:solidFill>
                      <a:sysClr val="windowText" lastClr="000000"/>
                    </a:solidFill>
                    <a:latin typeface="Arial"/>
                    <a:ea typeface="Arial"/>
                    <a:cs typeface="Arial"/>
                  </a:defRPr>
                </a:pPr>
                <a:r>
                  <a:rPr lang="en-GB">
                    <a:solidFill>
                      <a:sysClr val="windowText" lastClr="000000"/>
                    </a:solidFill>
                  </a:rPr>
                  <a:t>Total fertility rate (TFR)</a:t>
                </a:r>
              </a:p>
            </c:rich>
          </c:tx>
          <c:layout>
            <c:manualLayout>
              <c:xMode val="edge"/>
              <c:yMode val="edge"/>
              <c:x val="1.6916576393043271E-2"/>
              <c:y val="0.34050502307901165"/>
            </c:manualLayout>
          </c:layout>
          <c:overlay val="0"/>
          <c:spPr>
            <a:noFill/>
            <a:ln w="25400">
              <a:noFill/>
            </a:ln>
          </c:spPr>
        </c:title>
        <c:numFmt formatCode="0.0" sourceLinked="0"/>
        <c:majorTickMark val="out"/>
        <c:minorTickMark val="none"/>
        <c:tickLblPos val="nextTo"/>
        <c:spPr>
          <a:ln w="3175">
            <a:noFill/>
            <a:prstDash val="solid"/>
          </a:ln>
        </c:spPr>
        <c:txPr>
          <a:bodyPr rot="0" vert="horz"/>
          <a:lstStyle/>
          <a:p>
            <a:pPr>
              <a:defRPr sz="300" b="0" i="0" u="none" strike="noStrike" baseline="0">
                <a:solidFill>
                  <a:schemeClr val="bg1"/>
                </a:solidFill>
                <a:latin typeface="Arial"/>
                <a:ea typeface="Arial"/>
                <a:cs typeface="Arial"/>
              </a:defRPr>
            </a:pPr>
            <a:endParaRPr lang="en-US"/>
          </a:p>
        </c:txPr>
        <c:crossAx val="87026688"/>
        <c:crosses val="autoZero"/>
        <c:crossBetween val="midCat"/>
      </c:valAx>
      <c:valAx>
        <c:axId val="87124992"/>
        <c:scaling>
          <c:orientation val="minMax"/>
          <c:max val="4"/>
          <c:min val="0"/>
        </c:scaling>
        <c:delete val="0"/>
        <c:axPos val="l"/>
        <c:numFmt formatCode="0.0" sourceLinked="0"/>
        <c:majorTickMark val="out"/>
        <c:minorTickMark val="none"/>
        <c:tickLblPos val="nextTo"/>
        <c:spPr>
          <a:ln>
            <a:solidFill>
              <a:schemeClr val="tx1"/>
            </a:solidFill>
          </a:ln>
        </c:spPr>
        <c:txPr>
          <a:bodyPr/>
          <a:lstStyle/>
          <a:p>
            <a:pPr>
              <a:defRPr sz="1200"/>
            </a:pPr>
            <a:endParaRPr lang="en-US"/>
          </a:p>
        </c:txPr>
        <c:crossAx val="87126784"/>
        <c:crosses val="autoZero"/>
        <c:crossBetween val="midCat"/>
      </c:valAx>
      <c:catAx>
        <c:axId val="87126784"/>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200"/>
            </a:pPr>
            <a:endParaRPr lang="en-US"/>
          </a:p>
        </c:txPr>
        <c:crossAx val="87124992"/>
        <c:crosses val="autoZero"/>
        <c:auto val="1"/>
        <c:lblAlgn val="ctr"/>
        <c:lblOffset val="100"/>
        <c:tickLblSkip val="5"/>
        <c:tickMarkSkip val="5"/>
        <c:noMultiLvlLbl val="0"/>
      </c:catAx>
      <c:spPr>
        <a:noFill/>
        <a:ln w="25400">
          <a:noFill/>
        </a:ln>
      </c:spPr>
    </c:plotArea>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89652324812532E-2"/>
          <c:y val="7.3782581561790447E-2"/>
          <c:w val="0.85928674757239498"/>
          <c:h val="0.80963528548830388"/>
        </c:manualLayout>
      </c:layout>
      <c:lineChart>
        <c:grouping val="standard"/>
        <c:varyColors val="0"/>
        <c:ser>
          <c:idx val="0"/>
          <c:order val="0"/>
          <c:tx>
            <c:v>1951</c:v>
          </c:tx>
          <c:spPr>
            <a:ln w="12700">
              <a:solidFill>
                <a:schemeClr val="tx1">
                  <a:lumMod val="65000"/>
                  <a:lumOff val="35000"/>
                </a:schemeClr>
              </a:solidFill>
              <a:prstDash val="solid"/>
            </a:ln>
          </c:spPr>
          <c:marker>
            <c:symbol val="none"/>
          </c:marker>
          <c:cat>
            <c:numRef>
              <c:f>'Data 2.6'!$A$5:$A$34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2.6'!$B$5:$B$34</c:f>
              <c:numCache>
                <c:formatCode>0.000</c:formatCode>
                <c:ptCount val="30"/>
                <c:pt idx="0">
                  <c:v>1.6877856E-3</c:v>
                </c:pt>
                <c:pt idx="1">
                  <c:v>1.3618827300000001E-2</c:v>
                </c:pt>
                <c:pt idx="2">
                  <c:v>5.2970494600000001E-2</c:v>
                </c:pt>
                <c:pt idx="3">
                  <c:v>0.12824248129999999</c:v>
                </c:pt>
                <c:pt idx="4">
                  <c:v>0.23779236129999998</c:v>
                </c:pt>
                <c:pt idx="5">
                  <c:v>0.36785016479999999</c:v>
                </c:pt>
                <c:pt idx="6">
                  <c:v>0.50493363560000004</c:v>
                </c:pt>
                <c:pt idx="7">
                  <c:v>0.64473170510000011</c:v>
                </c:pt>
                <c:pt idx="8">
                  <c:v>0.78666897960000015</c:v>
                </c:pt>
                <c:pt idx="9">
                  <c:v>0.93168035250000014</c:v>
                </c:pt>
                <c:pt idx="10">
                  <c:v>1.0750456828000001</c:v>
                </c:pt>
                <c:pt idx="11">
                  <c:v>1.2053708584000002</c:v>
                </c:pt>
                <c:pt idx="12">
                  <c:v>1.3330656229000002</c:v>
                </c:pt>
                <c:pt idx="13">
                  <c:v>1.4619970716000001</c:v>
                </c:pt>
                <c:pt idx="14">
                  <c:v>1.5730664575000002</c:v>
                </c:pt>
                <c:pt idx="15">
                  <c:v>1.6697411731000003</c:v>
                </c:pt>
                <c:pt idx="16">
                  <c:v>1.7463343104000002</c:v>
                </c:pt>
                <c:pt idx="17">
                  <c:v>1.8097323516000001</c:v>
                </c:pt>
                <c:pt idx="18">
                  <c:v>1.8608407804000002</c:v>
                </c:pt>
                <c:pt idx="19">
                  <c:v>1.9023281986000002</c:v>
                </c:pt>
                <c:pt idx="20">
                  <c:v>1.9367037538000003</c:v>
                </c:pt>
                <c:pt idx="21">
                  <c:v>1.9630727413000002</c:v>
                </c:pt>
                <c:pt idx="22">
                  <c:v>1.9839191410000001</c:v>
                </c:pt>
                <c:pt idx="23">
                  <c:v>1.9999687815</c:v>
                </c:pt>
                <c:pt idx="24">
                  <c:v>2.0114045002999998</c:v>
                </c:pt>
                <c:pt idx="25">
                  <c:v>2.0204940547999999</c:v>
                </c:pt>
                <c:pt idx="26">
                  <c:v>2.0258875408999999</c:v>
                </c:pt>
                <c:pt idx="27">
                  <c:v>2.0288626688</c:v>
                </c:pt>
                <c:pt idx="28">
                  <c:v>2.0310338017</c:v>
                </c:pt>
                <c:pt idx="29">
                  <c:v>2.0326991302000001</c:v>
                </c:pt>
              </c:numCache>
            </c:numRef>
          </c:val>
          <c:smooth val="0"/>
        </c:ser>
        <c:ser>
          <c:idx val="1"/>
          <c:order val="1"/>
          <c:tx>
            <c:v>1956</c:v>
          </c:tx>
          <c:spPr>
            <a:ln w="12700">
              <a:solidFill>
                <a:schemeClr val="tx1">
                  <a:lumMod val="65000"/>
                  <a:lumOff val="35000"/>
                </a:schemeClr>
              </a:solidFill>
              <a:prstDash val="solid"/>
            </a:ln>
          </c:spPr>
          <c:marker>
            <c:symbol val="none"/>
          </c:marker>
          <c:cat>
            <c:numRef>
              <c:f>'Data 2.6'!$A$5:$A$34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2.6'!$C$5:$C$34</c:f>
              <c:numCache>
                <c:formatCode>0.000</c:formatCode>
                <c:ptCount val="30"/>
                <c:pt idx="0">
                  <c:v>2.6814225999999999E-3</c:v>
                </c:pt>
                <c:pt idx="1">
                  <c:v>1.8738448500000001E-2</c:v>
                </c:pt>
                <c:pt idx="2">
                  <c:v>6.5343470900000006E-2</c:v>
                </c:pt>
                <c:pt idx="3">
                  <c:v>0.1338870144</c:v>
                </c:pt>
                <c:pt idx="4">
                  <c:v>0.2173153253</c:v>
                </c:pt>
                <c:pt idx="5">
                  <c:v>0.30910671319999999</c:v>
                </c:pt>
                <c:pt idx="6">
                  <c:v>0.40672667979999999</c:v>
                </c:pt>
                <c:pt idx="7">
                  <c:v>0.51946616329999995</c:v>
                </c:pt>
                <c:pt idx="8">
                  <c:v>0.64853927479999995</c:v>
                </c:pt>
                <c:pt idx="9">
                  <c:v>0.78402521339999998</c:v>
                </c:pt>
                <c:pt idx="10">
                  <c:v>0.92634477589999997</c:v>
                </c:pt>
                <c:pt idx="11">
                  <c:v>1.0565247105</c:v>
                </c:pt>
                <c:pt idx="12">
                  <c:v>1.1774710084</c:v>
                </c:pt>
                <c:pt idx="13">
                  <c:v>1.2942563201999999</c:v>
                </c:pt>
                <c:pt idx="14">
                  <c:v>1.4010540451</c:v>
                </c:pt>
                <c:pt idx="15">
                  <c:v>1.4985716277000001</c:v>
                </c:pt>
                <c:pt idx="16">
                  <c:v>1.5828488134000001</c:v>
                </c:pt>
                <c:pt idx="17">
                  <c:v>1.6523864457000002</c:v>
                </c:pt>
                <c:pt idx="18">
                  <c:v>1.7104017557000002</c:v>
                </c:pt>
                <c:pt idx="19">
                  <c:v>1.7597541452000003</c:v>
                </c:pt>
                <c:pt idx="20">
                  <c:v>1.8028912906000003</c:v>
                </c:pt>
                <c:pt idx="21">
                  <c:v>1.8367031373000002</c:v>
                </c:pt>
                <c:pt idx="22">
                  <c:v>1.8633757436000002</c:v>
                </c:pt>
                <c:pt idx="23">
                  <c:v>1.8834512698000003</c:v>
                </c:pt>
                <c:pt idx="24">
                  <c:v>1.8984859439000004</c:v>
                </c:pt>
                <c:pt idx="25">
                  <c:v>1.9096158670000003</c:v>
                </c:pt>
                <c:pt idx="26">
                  <c:v>1.9158448373000003</c:v>
                </c:pt>
                <c:pt idx="27">
                  <c:v>1.9202100711000003</c:v>
                </c:pt>
                <c:pt idx="28">
                  <c:v>1.9229943455000003</c:v>
                </c:pt>
                <c:pt idx="29">
                  <c:v>1.9248049305000003</c:v>
                </c:pt>
              </c:numCache>
            </c:numRef>
          </c:val>
          <c:smooth val="0"/>
        </c:ser>
        <c:ser>
          <c:idx val="2"/>
          <c:order val="2"/>
          <c:tx>
            <c:v>1961</c:v>
          </c:tx>
          <c:spPr>
            <a:ln w="12700">
              <a:solidFill>
                <a:schemeClr val="tx1">
                  <a:lumMod val="65000"/>
                  <a:lumOff val="35000"/>
                </a:schemeClr>
              </a:solidFill>
              <a:prstDash val="solid"/>
            </a:ln>
          </c:spPr>
          <c:marker>
            <c:symbol val="none"/>
          </c:marker>
          <c:cat>
            <c:numRef>
              <c:f>'Data 2.6'!$A$5:$A$34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2.6'!$D$5:$D$34</c:f>
              <c:numCache>
                <c:formatCode>0.000</c:formatCode>
                <c:ptCount val="30"/>
                <c:pt idx="0">
                  <c:v>3.0345628E-3</c:v>
                </c:pt>
                <c:pt idx="1">
                  <c:v>1.49220015E-2</c:v>
                </c:pt>
                <c:pt idx="2">
                  <c:v>4.4940255800000002E-2</c:v>
                </c:pt>
                <c:pt idx="3">
                  <c:v>9.5117512399999993E-2</c:v>
                </c:pt>
                <c:pt idx="4">
                  <c:v>0.16387961239999999</c:v>
                </c:pt>
                <c:pt idx="5">
                  <c:v>0.24582951019999999</c:v>
                </c:pt>
                <c:pt idx="6">
                  <c:v>0.3408916689</c:v>
                </c:pt>
                <c:pt idx="7">
                  <c:v>0.4442322064</c:v>
                </c:pt>
                <c:pt idx="8">
                  <c:v>0.55433896800000004</c:v>
                </c:pt>
                <c:pt idx="9">
                  <c:v>0.67375590839999999</c:v>
                </c:pt>
                <c:pt idx="10">
                  <c:v>0.79564392539999995</c:v>
                </c:pt>
                <c:pt idx="11">
                  <c:v>0.91731776609999993</c:v>
                </c:pt>
                <c:pt idx="12">
                  <c:v>1.0414236050999999</c:v>
                </c:pt>
                <c:pt idx="13">
                  <c:v>1.1538389660999999</c:v>
                </c:pt>
                <c:pt idx="14">
                  <c:v>1.2632942716</c:v>
                </c:pt>
                <c:pt idx="15">
                  <c:v>1.3652855414</c:v>
                </c:pt>
                <c:pt idx="16">
                  <c:v>1.4613893098999999</c:v>
                </c:pt>
                <c:pt idx="17">
                  <c:v>1.5397446812</c:v>
                </c:pt>
                <c:pt idx="18">
                  <c:v>1.6071892723999999</c:v>
                </c:pt>
                <c:pt idx="19">
                  <c:v>1.6647103136999999</c:v>
                </c:pt>
                <c:pt idx="20">
                  <c:v>1.7134554993</c:v>
                </c:pt>
                <c:pt idx="21">
                  <c:v>1.7568750332</c:v>
                </c:pt>
                <c:pt idx="22">
                  <c:v>1.7895107283</c:v>
                </c:pt>
                <c:pt idx="23">
                  <c:v>1.8131981821000001</c:v>
                </c:pt>
                <c:pt idx="24">
                  <c:v>1.8319483363</c:v>
                </c:pt>
                <c:pt idx="25">
                  <c:v>1.8450224889</c:v>
                </c:pt>
                <c:pt idx="26">
                  <c:v>1.8528481036</c:v>
                </c:pt>
                <c:pt idx="27">
                  <c:v>1.8585945212999999</c:v>
                </c:pt>
                <c:pt idx="28">
                  <c:v>1.8620352546999999</c:v>
                </c:pt>
                <c:pt idx="29">
                  <c:v>1.8654229215999998</c:v>
                </c:pt>
              </c:numCache>
            </c:numRef>
          </c:val>
          <c:smooth val="0"/>
        </c:ser>
        <c:ser>
          <c:idx val="3"/>
          <c:order val="3"/>
          <c:tx>
            <c:v>1966</c:v>
          </c:tx>
          <c:spPr>
            <a:ln w="12700">
              <a:solidFill>
                <a:schemeClr val="tx1">
                  <a:lumMod val="65000"/>
                  <a:lumOff val="35000"/>
                </a:schemeClr>
              </a:solidFill>
              <a:prstDash val="solid"/>
            </a:ln>
          </c:spPr>
          <c:marker>
            <c:symbol val="none"/>
          </c:marker>
          <c:cat>
            <c:numRef>
              <c:f>'Data 2.6'!$A$5:$A$34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2.6'!$E$5:$E$34</c:f>
              <c:numCache>
                <c:formatCode>0.000</c:formatCode>
                <c:ptCount val="30"/>
                <c:pt idx="0">
                  <c:v>2.0731763E-3</c:v>
                </c:pt>
                <c:pt idx="1">
                  <c:v>1.2856325300000001E-2</c:v>
                </c:pt>
                <c:pt idx="2">
                  <c:v>4.0249814199999998E-2</c:v>
                </c:pt>
                <c:pt idx="3">
                  <c:v>8.4573190199999995E-2</c:v>
                </c:pt>
                <c:pt idx="4">
                  <c:v>0.14280186419999999</c:v>
                </c:pt>
                <c:pt idx="5">
                  <c:v>0.2108770364</c:v>
                </c:pt>
                <c:pt idx="6">
                  <c:v>0.29135032569999997</c:v>
                </c:pt>
                <c:pt idx="7">
                  <c:v>0.37957574539999994</c:v>
                </c:pt>
                <c:pt idx="8">
                  <c:v>0.47241089519999996</c:v>
                </c:pt>
                <c:pt idx="9">
                  <c:v>0.57658931849999995</c:v>
                </c:pt>
                <c:pt idx="10">
                  <c:v>0.68785045810000001</c:v>
                </c:pt>
                <c:pt idx="11">
                  <c:v>0.80268051750000002</c:v>
                </c:pt>
                <c:pt idx="12">
                  <c:v>0.91609575090000006</c:v>
                </c:pt>
                <c:pt idx="13">
                  <c:v>1.0281166739000001</c:v>
                </c:pt>
                <c:pt idx="14">
                  <c:v>1.1331627917</c:v>
                </c:pt>
                <c:pt idx="15">
                  <c:v>1.2356176954</c:v>
                </c:pt>
                <c:pt idx="16">
                  <c:v>1.3282829239</c:v>
                </c:pt>
                <c:pt idx="17">
                  <c:v>1.414548114</c:v>
                </c:pt>
                <c:pt idx="18">
                  <c:v>1.4873923930999999</c:v>
                </c:pt>
                <c:pt idx="19">
                  <c:v>1.5505688033</c:v>
                </c:pt>
                <c:pt idx="20">
                  <c:v>1.6078168946</c:v>
                </c:pt>
                <c:pt idx="21">
                  <c:v>1.6543132129</c:v>
                </c:pt>
                <c:pt idx="22">
                  <c:v>1.6948652453999999</c:v>
                </c:pt>
                <c:pt idx="23">
                  <c:v>1.7270960109</c:v>
                </c:pt>
                <c:pt idx="24">
                  <c:v>1.7522172734999999</c:v>
                </c:pt>
                <c:pt idx="25">
                  <c:v>1.7695039625</c:v>
                </c:pt>
                <c:pt idx="26">
                  <c:v>1.7818312125</c:v>
                </c:pt>
                <c:pt idx="27">
                  <c:v>1.7894322997000001</c:v>
                </c:pt>
                <c:pt idx="28">
                  <c:v>1.7942205576000001</c:v>
                </c:pt>
                <c:pt idx="29">
                  <c:v>1.7987735676000001</c:v>
                </c:pt>
              </c:numCache>
            </c:numRef>
          </c:val>
          <c:smooth val="0"/>
        </c:ser>
        <c:ser>
          <c:idx val="4"/>
          <c:order val="4"/>
          <c:tx>
            <c:v>1971</c:v>
          </c:tx>
          <c:spPr>
            <a:ln w="12700" cap="sq">
              <a:solidFill>
                <a:schemeClr val="tx1">
                  <a:lumMod val="65000"/>
                  <a:lumOff val="35000"/>
                </a:schemeClr>
              </a:solidFill>
              <a:prstDash val="solid"/>
            </a:ln>
          </c:spPr>
          <c:marker>
            <c:symbol val="none"/>
          </c:marker>
          <c:cat>
            <c:numRef>
              <c:f>'Data 2.6'!$A$5:$A$34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2.6'!$F$5:$F$34</c:f>
              <c:numCache>
                <c:formatCode>0.000</c:formatCode>
                <c:ptCount val="30"/>
                <c:pt idx="0">
                  <c:v>3.1927365E-3</c:v>
                </c:pt>
                <c:pt idx="1">
                  <c:v>1.6406174700000001E-2</c:v>
                </c:pt>
                <c:pt idx="2">
                  <c:v>4.7089963300000003E-2</c:v>
                </c:pt>
                <c:pt idx="3">
                  <c:v>9.1490044200000009E-2</c:v>
                </c:pt>
                <c:pt idx="4">
                  <c:v>0.14694779070000002</c:v>
                </c:pt>
                <c:pt idx="5">
                  <c:v>0.20964206524126144</c:v>
                </c:pt>
                <c:pt idx="6">
                  <c:v>0.27657663763859913</c:v>
                </c:pt>
                <c:pt idx="7">
                  <c:v>0.34496650020321895</c:v>
                </c:pt>
                <c:pt idx="8">
                  <c:v>0.42192483778089035</c:v>
                </c:pt>
                <c:pt idx="9">
                  <c:v>0.50226386436365655</c:v>
                </c:pt>
                <c:pt idx="10">
                  <c:v>0.58832742138108685</c:v>
                </c:pt>
                <c:pt idx="11">
                  <c:v>0.68175800198914371</c:v>
                </c:pt>
                <c:pt idx="12">
                  <c:v>0.77556880285152996</c:v>
                </c:pt>
                <c:pt idx="13">
                  <c:v>0.87352852379400725</c:v>
                </c:pt>
                <c:pt idx="14">
                  <c:v>0.96878291276039574</c:v>
                </c:pt>
                <c:pt idx="15">
                  <c:v>1.0643651576422648</c:v>
                </c:pt>
                <c:pt idx="16">
                  <c:v>1.1581282713644636</c:v>
                </c:pt>
                <c:pt idx="17">
                  <c:v>1.2512525679593285</c:v>
                </c:pt>
                <c:pt idx="18">
                  <c:v>1.3377505678554269</c:v>
                </c:pt>
                <c:pt idx="19">
                  <c:v>1.4161116632089414</c:v>
                </c:pt>
                <c:pt idx="20">
                  <c:v>1.4885683536936996</c:v>
                </c:pt>
                <c:pt idx="21">
                  <c:v>1.5517593052600691</c:v>
                </c:pt>
                <c:pt idx="22">
                  <c:v>1.6056525863948785</c:v>
                </c:pt>
                <c:pt idx="23">
                  <c:v>1.6479474361368598</c:v>
                </c:pt>
                <c:pt idx="24">
                  <c:v>1.6795882187104783</c:v>
                </c:pt>
                <c:pt idx="25">
                  <c:v>1.7019250316899777</c:v>
                </c:pt>
                <c:pt idx="26">
                  <c:v>1.7165817428547212</c:v>
                </c:pt>
                <c:pt idx="27">
                  <c:v>1.7257186453692572</c:v>
                </c:pt>
                <c:pt idx="28">
                  <c:v>1.7311986483857726</c:v>
                </c:pt>
                <c:pt idx="29" formatCode="General">
                  <c:v>1.7370000000000001</c:v>
                </c:pt>
              </c:numCache>
            </c:numRef>
          </c:val>
          <c:smooth val="0"/>
        </c:ser>
        <c:ser>
          <c:idx val="5"/>
          <c:order val="5"/>
          <c:tx>
            <c:v>1976</c:v>
          </c:tx>
          <c:spPr>
            <a:ln w="25400">
              <a:solidFill>
                <a:schemeClr val="tx1">
                  <a:lumMod val="65000"/>
                  <a:lumOff val="35000"/>
                </a:schemeClr>
              </a:solidFill>
              <a:prstDash val="sysDot"/>
            </a:ln>
          </c:spPr>
          <c:marker>
            <c:symbol val="none"/>
          </c:marker>
          <c:dPt>
            <c:idx val="23"/>
            <c:bubble3D val="0"/>
          </c:dPt>
          <c:dPt>
            <c:idx val="24"/>
            <c:bubble3D val="0"/>
          </c:dPt>
          <c:dPt>
            <c:idx val="25"/>
            <c:marker>
              <c:symbol val="circle"/>
              <c:size val="8"/>
              <c:spPr>
                <a:noFill/>
                <a:ln>
                  <a:solidFill>
                    <a:schemeClr val="tx1">
                      <a:lumMod val="65000"/>
                      <a:lumOff val="35000"/>
                    </a:schemeClr>
                  </a:solidFill>
                  <a:prstDash val="sysDot"/>
                </a:ln>
              </c:spPr>
            </c:marker>
            <c:bubble3D val="0"/>
          </c:dPt>
          <c:cat>
            <c:numRef>
              <c:f>'Data 2.6'!$A$5:$A$34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2.6'!$G$5:$G$34</c:f>
              <c:numCache>
                <c:formatCode>0.000</c:formatCode>
                <c:ptCount val="30"/>
                <c:pt idx="0">
                  <c:v>3.689559194769888E-3</c:v>
                </c:pt>
                <c:pt idx="1">
                  <c:v>1.8542170589355346E-2</c:v>
                </c:pt>
                <c:pt idx="2">
                  <c:v>5.0874884646915398E-2</c:v>
                </c:pt>
                <c:pt idx="3">
                  <c:v>9.4276586802326756E-2</c:v>
                </c:pt>
                <c:pt idx="4">
                  <c:v>0.14328399236583414</c:v>
                </c:pt>
                <c:pt idx="5">
                  <c:v>0.19789034723031695</c:v>
                </c:pt>
                <c:pt idx="6">
                  <c:v>0.25701081796429032</c:v>
                </c:pt>
                <c:pt idx="7">
                  <c:v>0.31788940668791538</c:v>
                </c:pt>
                <c:pt idx="8">
                  <c:v>0.38199404095240752</c:v>
                </c:pt>
                <c:pt idx="9">
                  <c:v>0.44735912241141418</c:v>
                </c:pt>
                <c:pt idx="10">
                  <c:v>0.52016966235101525</c:v>
                </c:pt>
                <c:pt idx="11">
                  <c:v>0.59783569839602169</c:v>
                </c:pt>
                <c:pt idx="12">
                  <c:v>0.68256459907584266</c:v>
                </c:pt>
                <c:pt idx="13">
                  <c:v>0.77758752199546399</c:v>
                </c:pt>
                <c:pt idx="14">
                  <c:v>0.87503766910236169</c:v>
                </c:pt>
                <c:pt idx="15">
                  <c:v>0.97870214834347657</c:v>
                </c:pt>
                <c:pt idx="16">
                  <c:v>1.0846547586305118</c:v>
                </c:pt>
                <c:pt idx="17">
                  <c:v>1.1893939443811479</c:v>
                </c:pt>
                <c:pt idx="18">
                  <c:v>1.2844144297262472</c:v>
                </c:pt>
                <c:pt idx="19">
                  <c:v>1.3736571335956207</c:v>
                </c:pt>
                <c:pt idx="20">
                  <c:v>1.4546384622973141</c:v>
                </c:pt>
                <c:pt idx="21">
                  <c:v>1.5219122032376597</c:v>
                </c:pt>
                <c:pt idx="22">
                  <c:v>1.5760900924670953</c:v>
                </c:pt>
                <c:pt idx="23">
                  <c:v>1.6214254009261886</c:v>
                </c:pt>
                <c:pt idx="24">
                  <c:v>1.655</c:v>
                </c:pt>
                <c:pt idx="25">
                  <c:v>1.681</c:v>
                </c:pt>
              </c:numCache>
            </c:numRef>
          </c:val>
          <c:smooth val="0"/>
        </c:ser>
        <c:ser>
          <c:idx val="6"/>
          <c:order val="6"/>
          <c:tx>
            <c:v>1981</c:v>
          </c:tx>
          <c:spPr>
            <a:ln w="19050" cap="sq">
              <a:solidFill>
                <a:schemeClr val="tx1">
                  <a:lumMod val="65000"/>
                  <a:lumOff val="35000"/>
                </a:schemeClr>
              </a:solidFill>
              <a:prstDash val="dash"/>
            </a:ln>
          </c:spPr>
          <c:marker>
            <c:symbol val="none"/>
          </c:marker>
          <c:dPt>
            <c:idx val="18"/>
            <c:bubble3D val="0"/>
          </c:dPt>
          <c:dPt>
            <c:idx val="19"/>
            <c:bubble3D val="0"/>
          </c:dPt>
          <c:dPt>
            <c:idx val="20"/>
            <c:marker>
              <c:symbol val="circle"/>
              <c:size val="8"/>
              <c:spPr>
                <a:solidFill>
                  <a:schemeClr val="tx1">
                    <a:lumMod val="65000"/>
                    <a:lumOff val="35000"/>
                  </a:schemeClr>
                </a:solidFill>
                <a:ln>
                  <a:solidFill>
                    <a:schemeClr val="tx1">
                      <a:lumMod val="65000"/>
                      <a:lumOff val="35000"/>
                    </a:schemeClr>
                  </a:solidFill>
                </a:ln>
              </c:spPr>
            </c:marker>
            <c:bubble3D val="0"/>
          </c:dPt>
          <c:cat>
            <c:numRef>
              <c:f>'Data 2.6'!$A$5:$A$34</c:f>
              <c:numCache>
                <c:formatCode>General</c:formatCode>
                <c:ptCount val="30"/>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numCache>
            </c:numRef>
          </c:cat>
          <c:val>
            <c:numRef>
              <c:f>'Data 2.6'!$H$5:$H$34</c:f>
              <c:numCache>
                <c:formatCode>0.000</c:formatCode>
                <c:ptCount val="30"/>
                <c:pt idx="0">
                  <c:v>4.9508014109784018E-3</c:v>
                </c:pt>
                <c:pt idx="1">
                  <c:v>2.0643290768052453E-2</c:v>
                </c:pt>
                <c:pt idx="2">
                  <c:v>5.534449220353381E-2</c:v>
                </c:pt>
                <c:pt idx="3">
                  <c:v>0.10226687177151031</c:v>
                </c:pt>
                <c:pt idx="4">
                  <c:v>0.15499954682178194</c:v>
                </c:pt>
                <c:pt idx="5">
                  <c:v>0.20899147161032339</c:v>
                </c:pt>
                <c:pt idx="6">
                  <c:v>0.26587508703520563</c:v>
                </c:pt>
                <c:pt idx="7">
                  <c:v>0.32284538233994736</c:v>
                </c:pt>
                <c:pt idx="8">
                  <c:v>0.38714915004699491</c:v>
                </c:pt>
                <c:pt idx="9">
                  <c:v>0.45359657642042767</c:v>
                </c:pt>
                <c:pt idx="10">
                  <c:v>0.53017486849600992</c:v>
                </c:pt>
                <c:pt idx="11">
                  <c:v>0.61446605623547357</c:v>
                </c:pt>
                <c:pt idx="12">
                  <c:v>0.70939618673553129</c:v>
                </c:pt>
                <c:pt idx="13">
                  <c:v>0.80964285952121284</c:v>
                </c:pt>
                <c:pt idx="14">
                  <c:v>0.91535690047041185</c:v>
                </c:pt>
                <c:pt idx="15">
                  <c:v>1.0246723275460392</c:v>
                </c:pt>
                <c:pt idx="16">
                  <c:v>1.1325307899589994</c:v>
                </c:pt>
                <c:pt idx="17">
                  <c:v>1.2343802743193506</c:v>
                </c:pt>
                <c:pt idx="18">
                  <c:v>1.3303501616799664</c:v>
                </c:pt>
                <c:pt idx="19">
                  <c:v>1.42</c:v>
                </c:pt>
                <c:pt idx="20">
                  <c:v>1.5</c:v>
                </c:pt>
              </c:numCache>
            </c:numRef>
          </c:val>
          <c:smooth val="0"/>
        </c:ser>
        <c:ser>
          <c:idx val="7"/>
          <c:order val="7"/>
          <c:tx>
            <c:strRef>
              <c:f>'Data 2.6'!$I$4</c:f>
              <c:strCache>
                <c:ptCount val="1"/>
                <c:pt idx="0">
                  <c:v>1986</c:v>
                </c:pt>
              </c:strCache>
            </c:strRef>
          </c:tx>
          <c:spPr>
            <a:ln w="63500">
              <a:solidFill>
                <a:srgbClr val="194B6D"/>
              </a:solidFill>
              <a:prstDash val="solid"/>
            </a:ln>
          </c:spPr>
          <c:marker>
            <c:symbol val="none"/>
          </c:marker>
          <c:dPt>
            <c:idx val="0"/>
            <c:bubble3D val="0"/>
          </c:dPt>
          <c:dPt>
            <c:idx val="13"/>
            <c:bubble3D val="0"/>
          </c:dPt>
          <c:dPt>
            <c:idx val="14"/>
            <c:bubble3D val="0"/>
          </c:dPt>
          <c:dPt>
            <c:idx val="15"/>
            <c:marker>
              <c:symbol val="circle"/>
              <c:size val="11"/>
              <c:spPr>
                <a:solidFill>
                  <a:srgbClr val="194B6D"/>
                </a:solidFill>
                <a:ln>
                  <a:solidFill>
                    <a:srgbClr val="194B6D"/>
                  </a:solidFill>
                </a:ln>
              </c:spPr>
            </c:marker>
            <c:bubble3D val="0"/>
          </c:dPt>
          <c:val>
            <c:numRef>
              <c:f>'Data 2.6'!$I$5:$I$34</c:f>
              <c:numCache>
                <c:formatCode>0.000</c:formatCode>
                <c:ptCount val="30"/>
                <c:pt idx="0">
                  <c:v>4.1301627033792244E-3</c:v>
                </c:pt>
                <c:pt idx="1">
                  <c:v>1.5362240010190632E-2</c:v>
                </c:pt>
                <c:pt idx="2">
                  <c:v>4.3989641425761915E-2</c:v>
                </c:pt>
                <c:pt idx="3">
                  <c:v>8.4798220717780509E-2</c:v>
                </c:pt>
                <c:pt idx="4">
                  <c:v>0.13275870984336441</c:v>
                </c:pt>
                <c:pt idx="5">
                  <c:v>0.18712155087018609</c:v>
                </c:pt>
                <c:pt idx="6">
                  <c:v>0.24719934945828578</c:v>
                </c:pt>
                <c:pt idx="7">
                  <c:v>0.31278995004004589</c:v>
                </c:pt>
                <c:pt idx="8">
                  <c:v>0.38251837318806237</c:v>
                </c:pt>
                <c:pt idx="9">
                  <c:v>0.45294250886602605</c:v>
                </c:pt>
                <c:pt idx="10">
                  <c:v>0.53389032809289405</c:v>
                </c:pt>
                <c:pt idx="11">
                  <c:v>0.61799999999999999</c:v>
                </c:pt>
                <c:pt idx="12">
                  <c:v>0.70499999999999996</c:v>
                </c:pt>
                <c:pt idx="13">
                  <c:v>0.80100000000000005</c:v>
                </c:pt>
                <c:pt idx="14">
                  <c:v>0.89900000000000002</c:v>
                </c:pt>
                <c:pt idx="15">
                  <c:v>0.999</c:v>
                </c:pt>
              </c:numCache>
            </c:numRef>
          </c:val>
          <c:smooth val="0"/>
        </c:ser>
        <c:ser>
          <c:idx val="8"/>
          <c:order val="8"/>
          <c:tx>
            <c:strRef>
              <c:f>'Data 2.6'!$J$4</c:f>
              <c:strCache>
                <c:ptCount val="1"/>
                <c:pt idx="0">
                  <c:v>1991</c:v>
                </c:pt>
              </c:strCache>
            </c:strRef>
          </c:tx>
          <c:spPr>
            <a:ln w="12700">
              <a:solidFill>
                <a:schemeClr val="tx1">
                  <a:lumMod val="65000"/>
                  <a:lumOff val="35000"/>
                </a:schemeClr>
              </a:solidFill>
            </a:ln>
          </c:spPr>
          <c:marker>
            <c:symbol val="none"/>
          </c:marker>
          <c:dPt>
            <c:idx val="10"/>
            <c:marker>
              <c:symbol val="circle"/>
              <c:size val="7"/>
              <c:spPr>
                <a:solidFill>
                  <a:schemeClr val="tx1">
                    <a:lumMod val="65000"/>
                    <a:lumOff val="35000"/>
                  </a:schemeClr>
                </a:solidFill>
              </c:spPr>
            </c:marker>
            <c:bubble3D val="0"/>
          </c:dPt>
          <c:dLbls>
            <c:dLbl>
              <c:idx val="10"/>
              <c:layout>
                <c:manualLayout>
                  <c:x val="-2.8384688877695515E-2"/>
                  <c:y val="2.8408562456100944E-2"/>
                </c:manualLayout>
              </c:layout>
              <c:tx>
                <c:rich>
                  <a:bodyPr/>
                  <a:lstStyle/>
                  <a:p>
                    <a:r>
                      <a:rPr lang="en-US" sz="1200" b="1"/>
                      <a:t>1991</a:t>
                    </a:r>
                  </a:p>
                </c:rich>
              </c:tx>
              <c:showLegendKey val="0"/>
              <c:showVal val="1"/>
              <c:showCatName val="0"/>
              <c:showSerName val="0"/>
              <c:showPercent val="0"/>
              <c:showBubbleSize val="0"/>
            </c:dLbl>
            <c:showLegendKey val="0"/>
            <c:showVal val="0"/>
            <c:showCatName val="0"/>
            <c:showSerName val="0"/>
            <c:showPercent val="0"/>
            <c:showBubbleSize val="0"/>
          </c:dLbls>
          <c:val>
            <c:numRef>
              <c:f>'Data 2.6'!$J$5:$J$15</c:f>
              <c:numCache>
                <c:formatCode>0.000</c:formatCode>
                <c:ptCount val="11"/>
                <c:pt idx="0">
                  <c:v>3.4584669559202664E-3</c:v>
                </c:pt>
                <c:pt idx="1">
                  <c:v>1.4372689944786505E-2</c:v>
                </c:pt>
                <c:pt idx="2">
                  <c:v>4.0366431618424077E-2</c:v>
                </c:pt>
                <c:pt idx="3">
                  <c:v>7.4702455096046977E-2</c:v>
                </c:pt>
                <c:pt idx="4">
                  <c:v>0.11693452377508326</c:v>
                </c:pt>
                <c:pt idx="5">
                  <c:v>0.16177231334136694</c:v>
                </c:pt>
                <c:pt idx="6">
                  <c:v>0.20953311762391036</c:v>
                </c:pt>
                <c:pt idx="7">
                  <c:v>0.26100000000000001</c:v>
                </c:pt>
                <c:pt idx="8">
                  <c:v>0.31453779171283563</c:v>
                </c:pt>
                <c:pt idx="9">
                  <c:v>0.373</c:v>
                </c:pt>
                <c:pt idx="10">
                  <c:v>0.437</c:v>
                </c:pt>
              </c:numCache>
            </c:numRef>
          </c:val>
          <c:smooth val="0"/>
        </c:ser>
        <c:ser>
          <c:idx val="9"/>
          <c:order val="9"/>
          <c:tx>
            <c:strRef>
              <c:f>'Data 2.6'!$K$4</c:f>
              <c:strCache>
                <c:ptCount val="1"/>
                <c:pt idx="0">
                  <c:v>1996</c:v>
                </c:pt>
              </c:strCache>
            </c:strRef>
          </c:tx>
          <c:spPr>
            <a:ln w="12700">
              <a:solidFill>
                <a:schemeClr val="tx1">
                  <a:lumMod val="65000"/>
                  <a:lumOff val="35000"/>
                </a:schemeClr>
              </a:solidFill>
            </a:ln>
          </c:spPr>
          <c:marker>
            <c:symbol val="none"/>
          </c:marker>
          <c:dPt>
            <c:idx val="5"/>
            <c:marker>
              <c:symbol val="circle"/>
              <c:size val="7"/>
              <c:spPr>
                <a:solidFill>
                  <a:schemeClr val="tx1">
                    <a:lumMod val="65000"/>
                    <a:lumOff val="35000"/>
                  </a:schemeClr>
                </a:solidFill>
              </c:spPr>
            </c:marker>
            <c:bubble3D val="0"/>
          </c:dPt>
          <c:dLbls>
            <c:dLbl>
              <c:idx val="5"/>
              <c:layout>
                <c:manualLayout>
                  <c:x val="-2.9878619871258439E-2"/>
                  <c:y val="2.2427812465342849E-2"/>
                </c:manualLayout>
              </c:layout>
              <c:tx>
                <c:rich>
                  <a:bodyPr/>
                  <a:lstStyle/>
                  <a:p>
                    <a:r>
                      <a:rPr lang="en-US" sz="1200" b="1"/>
                      <a:t>1996</a:t>
                    </a:r>
                  </a:p>
                </c:rich>
              </c:tx>
              <c:showLegendKey val="0"/>
              <c:showVal val="1"/>
              <c:showCatName val="0"/>
              <c:showSerName val="0"/>
              <c:showPercent val="0"/>
              <c:showBubbleSize val="0"/>
            </c:dLbl>
            <c:showLegendKey val="0"/>
            <c:showVal val="0"/>
            <c:showCatName val="0"/>
            <c:showSerName val="0"/>
            <c:showPercent val="0"/>
            <c:showBubbleSize val="0"/>
          </c:dLbls>
          <c:val>
            <c:numRef>
              <c:f>'Data 2.6'!$K$5:$K$10</c:f>
              <c:numCache>
                <c:formatCode>0.000</c:formatCode>
                <c:ptCount val="6"/>
                <c:pt idx="0">
                  <c:v>2.6365603028664143E-3</c:v>
                </c:pt>
                <c:pt idx="1">
                  <c:v>9.6802378439826177E-3</c:v>
                </c:pt>
                <c:pt idx="2">
                  <c:v>2.8000000000000001E-2</c:v>
                </c:pt>
                <c:pt idx="3">
                  <c:v>5.0999999999999997E-2</c:v>
                </c:pt>
                <c:pt idx="4">
                  <c:v>7.9000000000000001E-2</c:v>
                </c:pt>
                <c:pt idx="5">
                  <c:v>0.113</c:v>
                </c:pt>
              </c:numCache>
            </c:numRef>
          </c:val>
          <c:smooth val="0"/>
        </c:ser>
        <c:dLbls>
          <c:showLegendKey val="0"/>
          <c:showVal val="0"/>
          <c:showCatName val="0"/>
          <c:showSerName val="0"/>
          <c:showPercent val="0"/>
          <c:showBubbleSize val="0"/>
        </c:dLbls>
        <c:marker val="1"/>
        <c:smooth val="0"/>
        <c:axId val="87747968"/>
        <c:axId val="87315968"/>
      </c:lineChart>
      <c:catAx>
        <c:axId val="87747968"/>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Age</a:t>
                </a:r>
              </a:p>
            </c:rich>
          </c:tx>
          <c:layout>
            <c:manualLayout>
              <c:xMode val="edge"/>
              <c:yMode val="edge"/>
              <c:x val="0.49402674630534399"/>
              <c:y val="0.92925408509947938"/>
            </c:manualLayout>
          </c:layout>
          <c:overlay val="0"/>
          <c:spPr>
            <a:noFill/>
            <a:ln w="25400">
              <a:noFill/>
            </a:ln>
          </c:spPr>
        </c:title>
        <c:numFmt formatCode="General" sourceLinked="1"/>
        <c:majorTickMark val="out"/>
        <c:minorTickMark val="none"/>
        <c:tickLblPos val="nextTo"/>
        <c:spPr>
          <a:ln w="3175">
            <a:solidFill>
              <a:schemeClr val="tx1"/>
            </a:solid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87315968"/>
        <c:crosses val="autoZero"/>
        <c:auto val="1"/>
        <c:lblAlgn val="ctr"/>
        <c:lblOffset val="100"/>
        <c:noMultiLvlLbl val="0"/>
      </c:catAx>
      <c:valAx>
        <c:axId val="87315968"/>
        <c:scaling>
          <c:orientation val="minMax"/>
          <c:max val="2.2000000000000002"/>
          <c:min val="0"/>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Cumulative cohort fertility rate</a:t>
                </a:r>
              </a:p>
            </c:rich>
          </c:tx>
          <c:layout>
            <c:manualLayout>
              <c:xMode val="edge"/>
              <c:yMode val="edge"/>
              <c:x val="4.4004400440044002E-3"/>
              <c:y val="0.26069802731411229"/>
            </c:manualLayout>
          </c:layout>
          <c:overlay val="0"/>
          <c:spPr>
            <a:noFill/>
            <a:ln w="25400">
              <a:noFill/>
            </a:ln>
          </c:spPr>
        </c:title>
        <c:numFmt formatCode="0.0" sourceLinked="0"/>
        <c:majorTickMark val="out"/>
        <c:minorTickMark val="none"/>
        <c:tickLblPos val="nextTo"/>
        <c:spPr>
          <a:ln w="3175">
            <a:solidFill>
              <a:schemeClr val="tx1"/>
            </a:solid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87747968"/>
        <c:crosses val="autoZero"/>
        <c:crossBetween val="midCat"/>
        <c:majorUnit val="0.2"/>
      </c:valAx>
      <c:spPr>
        <a:noFill/>
        <a:ln w="25400">
          <a:noFill/>
        </a:ln>
      </c:spPr>
    </c:plotArea>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2.7: Total fertility rates, UK countries, 1971-2016</a:t>
            </a:r>
          </a:p>
        </c:rich>
      </c:tx>
      <c:overlay val="0"/>
    </c:title>
    <c:autoTitleDeleted val="0"/>
    <c:plotArea>
      <c:layout>
        <c:manualLayout>
          <c:layoutTarget val="inner"/>
          <c:xMode val="edge"/>
          <c:yMode val="edge"/>
          <c:x val="9.1559675730188902E-2"/>
          <c:y val="8.2063097375985897E-2"/>
          <c:w val="0.74814251914609231"/>
          <c:h val="0.7601214167477891"/>
        </c:manualLayout>
      </c:layout>
      <c:lineChart>
        <c:grouping val="standard"/>
        <c:varyColors val="0"/>
        <c:ser>
          <c:idx val="8"/>
          <c:order val="8"/>
          <c:tx>
            <c:strRef>
              <c:f>'Data 2.7'!$B$4</c:f>
              <c:strCache>
                <c:ptCount val="1"/>
                <c:pt idx="0">
                  <c:v>England</c:v>
                </c:pt>
              </c:strCache>
            </c:strRef>
          </c:tx>
          <c:spPr>
            <a:ln w="25400">
              <a:solidFill>
                <a:schemeClr val="tx1">
                  <a:lumMod val="65000"/>
                  <a:lumOff val="35000"/>
                </a:schemeClr>
              </a:solidFill>
              <a:prstDash val="sysDot"/>
            </a:ln>
          </c:spPr>
          <c:marker>
            <c:symbol val="none"/>
          </c:marker>
          <c:cat>
            <c:numRef>
              <c:f>'Data 2.7'!$A$5:$A$49</c:f>
              <c:numCache>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Cache>
            </c:numRef>
          </c:cat>
          <c:val>
            <c:numRef>
              <c:f>'Data 2.7'!$B$5:$B$50</c:f>
              <c:numCache>
                <c:formatCode>0.00</c:formatCode>
                <c:ptCount val="46"/>
                <c:pt idx="0">
                  <c:v>2.36</c:v>
                </c:pt>
                <c:pt idx="1">
                  <c:v>2.17</c:v>
                </c:pt>
                <c:pt idx="2">
                  <c:v>2</c:v>
                </c:pt>
                <c:pt idx="3">
                  <c:v>1.88</c:v>
                </c:pt>
                <c:pt idx="4">
                  <c:v>1.77</c:v>
                </c:pt>
                <c:pt idx="5">
                  <c:v>1.71</c:v>
                </c:pt>
                <c:pt idx="6">
                  <c:v>1.65</c:v>
                </c:pt>
                <c:pt idx="7">
                  <c:v>1.72</c:v>
                </c:pt>
                <c:pt idx="8">
                  <c:v>1.83</c:v>
                </c:pt>
                <c:pt idx="9">
                  <c:v>1.87</c:v>
                </c:pt>
                <c:pt idx="10">
                  <c:v>1.79</c:v>
                </c:pt>
                <c:pt idx="11">
                  <c:v>1.76</c:v>
                </c:pt>
                <c:pt idx="12">
                  <c:v>1.75</c:v>
                </c:pt>
                <c:pt idx="13">
                  <c:v>1.75</c:v>
                </c:pt>
                <c:pt idx="14">
                  <c:v>1.78</c:v>
                </c:pt>
                <c:pt idx="15">
                  <c:v>1.77</c:v>
                </c:pt>
                <c:pt idx="16">
                  <c:v>1.8</c:v>
                </c:pt>
                <c:pt idx="17">
                  <c:v>1.82</c:v>
                </c:pt>
                <c:pt idx="18">
                  <c:v>1.79</c:v>
                </c:pt>
                <c:pt idx="19">
                  <c:v>1.84</c:v>
                </c:pt>
                <c:pt idx="20">
                  <c:v>1.81</c:v>
                </c:pt>
                <c:pt idx="21">
                  <c:v>1.79</c:v>
                </c:pt>
                <c:pt idx="22">
                  <c:v>1.76</c:v>
                </c:pt>
                <c:pt idx="23">
                  <c:v>1.75</c:v>
                </c:pt>
                <c:pt idx="24">
                  <c:v>1.72</c:v>
                </c:pt>
                <c:pt idx="25">
                  <c:v>1.73</c:v>
                </c:pt>
                <c:pt idx="26">
                  <c:v>1.73</c:v>
                </c:pt>
                <c:pt idx="27">
                  <c:v>1.72</c:v>
                </c:pt>
                <c:pt idx="28">
                  <c:v>1.7</c:v>
                </c:pt>
                <c:pt idx="29">
                  <c:v>1.66</c:v>
                </c:pt>
                <c:pt idx="30">
                  <c:v>1.64</c:v>
                </c:pt>
                <c:pt idx="31">
                  <c:v>1.64</c:v>
                </c:pt>
                <c:pt idx="32">
                  <c:v>1.72</c:v>
                </c:pt>
                <c:pt idx="33">
                  <c:v>1.77</c:v>
                </c:pt>
                <c:pt idx="34">
                  <c:v>1.77</c:v>
                </c:pt>
                <c:pt idx="35">
                  <c:v>1.83</c:v>
                </c:pt>
                <c:pt idx="36">
                  <c:v>1.88</c:v>
                </c:pt>
                <c:pt idx="37">
                  <c:v>1.92</c:v>
                </c:pt>
                <c:pt idx="38" formatCode="General">
                  <c:v>1.91</c:v>
                </c:pt>
                <c:pt idx="39">
                  <c:v>1.94</c:v>
                </c:pt>
                <c:pt idx="40" formatCode="General">
                  <c:v>1.93</c:v>
                </c:pt>
                <c:pt idx="41" formatCode="General">
                  <c:v>1.94</c:v>
                </c:pt>
                <c:pt idx="42" formatCode="General">
                  <c:v>1.85</c:v>
                </c:pt>
                <c:pt idx="43" formatCode="General">
                  <c:v>1.83</c:v>
                </c:pt>
                <c:pt idx="44" formatCode="General">
                  <c:v>1.82</c:v>
                </c:pt>
                <c:pt idx="45" formatCode="General">
                  <c:v>1.81</c:v>
                </c:pt>
              </c:numCache>
            </c:numRef>
          </c:val>
          <c:smooth val="0"/>
        </c:ser>
        <c:ser>
          <c:idx val="9"/>
          <c:order val="9"/>
          <c:tx>
            <c:strRef>
              <c:f>'Data 2.7'!$C$4</c:f>
              <c:strCache>
                <c:ptCount val="1"/>
                <c:pt idx="0">
                  <c:v>Wales</c:v>
                </c:pt>
              </c:strCache>
            </c:strRef>
          </c:tx>
          <c:spPr>
            <a:ln w="12700">
              <a:solidFill>
                <a:schemeClr val="tx1">
                  <a:lumMod val="65000"/>
                  <a:lumOff val="35000"/>
                </a:schemeClr>
              </a:solidFill>
              <a:prstDash val="solid"/>
            </a:ln>
          </c:spPr>
          <c:marker>
            <c:symbol val="none"/>
          </c:marker>
          <c:cat>
            <c:numRef>
              <c:f>'Data 2.7'!$A$5:$A$49</c:f>
              <c:numCache>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Cache>
            </c:numRef>
          </c:cat>
          <c:val>
            <c:numRef>
              <c:f>'Data 2.7'!$C$5:$C$50</c:f>
              <c:numCache>
                <c:formatCode>0.00</c:formatCode>
                <c:ptCount val="46"/>
                <c:pt idx="0">
                  <c:v>2.4</c:v>
                </c:pt>
                <c:pt idx="1">
                  <c:v>2.2200000000000002</c:v>
                </c:pt>
                <c:pt idx="2">
                  <c:v>2.0499999999999998</c:v>
                </c:pt>
                <c:pt idx="3">
                  <c:v>1.94</c:v>
                </c:pt>
                <c:pt idx="4">
                  <c:v>1.83</c:v>
                </c:pt>
                <c:pt idx="5">
                  <c:v>1.76</c:v>
                </c:pt>
                <c:pt idx="6">
                  <c:v>1.71</c:v>
                </c:pt>
                <c:pt idx="7">
                  <c:v>1.79</c:v>
                </c:pt>
                <c:pt idx="8">
                  <c:v>1.91</c:v>
                </c:pt>
                <c:pt idx="9">
                  <c:v>1.95</c:v>
                </c:pt>
                <c:pt idx="10">
                  <c:v>1.87</c:v>
                </c:pt>
                <c:pt idx="11">
                  <c:v>1.86</c:v>
                </c:pt>
                <c:pt idx="12">
                  <c:v>1.83</c:v>
                </c:pt>
                <c:pt idx="13">
                  <c:v>1.83</c:v>
                </c:pt>
                <c:pt idx="14">
                  <c:v>1.86</c:v>
                </c:pt>
                <c:pt idx="15">
                  <c:v>1.86</c:v>
                </c:pt>
                <c:pt idx="16">
                  <c:v>1.88</c:v>
                </c:pt>
                <c:pt idx="17">
                  <c:v>1.91</c:v>
                </c:pt>
                <c:pt idx="18">
                  <c:v>1.86</c:v>
                </c:pt>
                <c:pt idx="19">
                  <c:v>1.91</c:v>
                </c:pt>
                <c:pt idx="20">
                  <c:v>1.88</c:v>
                </c:pt>
                <c:pt idx="21">
                  <c:v>1.87</c:v>
                </c:pt>
                <c:pt idx="22">
                  <c:v>1.84</c:v>
                </c:pt>
                <c:pt idx="23">
                  <c:v>1.79</c:v>
                </c:pt>
                <c:pt idx="24">
                  <c:v>1.77</c:v>
                </c:pt>
                <c:pt idx="25">
                  <c:v>1.81</c:v>
                </c:pt>
                <c:pt idx="26">
                  <c:v>1.81</c:v>
                </c:pt>
                <c:pt idx="27">
                  <c:v>1.78</c:v>
                </c:pt>
                <c:pt idx="28">
                  <c:v>1.72</c:v>
                </c:pt>
                <c:pt idx="29">
                  <c:v>1.68</c:v>
                </c:pt>
                <c:pt idx="30">
                  <c:v>1.66</c:v>
                </c:pt>
                <c:pt idx="31">
                  <c:v>1.64</c:v>
                </c:pt>
                <c:pt idx="32">
                  <c:v>1.71</c:v>
                </c:pt>
                <c:pt idx="33">
                  <c:v>1.76</c:v>
                </c:pt>
                <c:pt idx="34">
                  <c:v>1.78</c:v>
                </c:pt>
                <c:pt idx="35">
                  <c:v>1.82</c:v>
                </c:pt>
                <c:pt idx="36">
                  <c:v>1.86</c:v>
                </c:pt>
                <c:pt idx="37">
                  <c:v>1.91</c:v>
                </c:pt>
                <c:pt idx="38" formatCode="General">
                  <c:v>1.87</c:v>
                </c:pt>
                <c:pt idx="39">
                  <c:v>1.92</c:v>
                </c:pt>
                <c:pt idx="40" formatCode="General">
                  <c:v>1.9</c:v>
                </c:pt>
                <c:pt idx="41" formatCode="General">
                  <c:v>1.88</c:v>
                </c:pt>
                <c:pt idx="42">
                  <c:v>1.8</c:v>
                </c:pt>
                <c:pt idx="43">
                  <c:v>1.78</c:v>
                </c:pt>
                <c:pt idx="44" formatCode="General">
                  <c:v>1.77</c:v>
                </c:pt>
                <c:pt idx="45" formatCode="General">
                  <c:v>1.74</c:v>
                </c:pt>
              </c:numCache>
            </c:numRef>
          </c:val>
          <c:smooth val="0"/>
        </c:ser>
        <c:ser>
          <c:idx val="10"/>
          <c:order val="10"/>
          <c:tx>
            <c:strRef>
              <c:f>'Data 2.7'!$E$4</c:f>
              <c:strCache>
                <c:ptCount val="1"/>
                <c:pt idx="0">
                  <c:v>N. Ireland</c:v>
                </c:pt>
              </c:strCache>
            </c:strRef>
          </c:tx>
          <c:spPr>
            <a:ln w="22225">
              <a:solidFill>
                <a:schemeClr val="tx1">
                  <a:lumMod val="65000"/>
                  <a:lumOff val="35000"/>
                </a:schemeClr>
              </a:solidFill>
              <a:prstDash val="sysDash"/>
            </a:ln>
          </c:spPr>
          <c:marker>
            <c:symbol val="none"/>
          </c:marker>
          <c:dPt>
            <c:idx val="45"/>
            <c:bubble3D val="0"/>
            <c:spPr>
              <a:ln w="22225">
                <a:noFill/>
                <a:prstDash val="sysDash"/>
              </a:ln>
            </c:spPr>
          </c:dPt>
          <c:cat>
            <c:numRef>
              <c:f>'Data 2.7'!$A$5:$A$49</c:f>
              <c:numCache>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Cache>
            </c:numRef>
          </c:cat>
          <c:val>
            <c:numRef>
              <c:f>'Data 2.7'!$E$5:$E$50</c:f>
              <c:numCache>
                <c:formatCode>0.00</c:formatCode>
                <c:ptCount val="46"/>
                <c:pt idx="0">
                  <c:v>3.12</c:v>
                </c:pt>
                <c:pt idx="1">
                  <c:v>2.93</c:v>
                </c:pt>
                <c:pt idx="2">
                  <c:v>2.75</c:v>
                </c:pt>
                <c:pt idx="3">
                  <c:v>2.6</c:v>
                </c:pt>
                <c:pt idx="4">
                  <c:v>2.58</c:v>
                </c:pt>
                <c:pt idx="5">
                  <c:v>2.6</c:v>
                </c:pt>
                <c:pt idx="6">
                  <c:v>2.58</c:v>
                </c:pt>
                <c:pt idx="7">
                  <c:v>2.63</c:v>
                </c:pt>
                <c:pt idx="8">
                  <c:v>2.7</c:v>
                </c:pt>
                <c:pt idx="9">
                  <c:v>2.6</c:v>
                </c:pt>
                <c:pt idx="10">
                  <c:v>2.59</c:v>
                </c:pt>
                <c:pt idx="11">
                  <c:v>2.5299999999999998</c:v>
                </c:pt>
                <c:pt idx="12">
                  <c:v>2.5099999999999998</c:v>
                </c:pt>
                <c:pt idx="13">
                  <c:v>2.5</c:v>
                </c:pt>
                <c:pt idx="14">
                  <c:v>2.4500000000000002</c:v>
                </c:pt>
                <c:pt idx="15">
                  <c:v>2.4500000000000002</c:v>
                </c:pt>
                <c:pt idx="16">
                  <c:v>2.39</c:v>
                </c:pt>
                <c:pt idx="17">
                  <c:v>2.35</c:v>
                </c:pt>
                <c:pt idx="18">
                  <c:v>2.19</c:v>
                </c:pt>
                <c:pt idx="19">
                  <c:v>2.21</c:v>
                </c:pt>
                <c:pt idx="20">
                  <c:v>2.16</c:v>
                </c:pt>
                <c:pt idx="21">
                  <c:v>2.08</c:v>
                </c:pt>
                <c:pt idx="22">
                  <c:v>2.0099999999999998</c:v>
                </c:pt>
                <c:pt idx="23">
                  <c:v>1.95</c:v>
                </c:pt>
                <c:pt idx="24">
                  <c:v>1.91</c:v>
                </c:pt>
                <c:pt idx="25">
                  <c:v>1.95</c:v>
                </c:pt>
                <c:pt idx="26">
                  <c:v>1.93</c:v>
                </c:pt>
                <c:pt idx="27">
                  <c:v>1.9</c:v>
                </c:pt>
                <c:pt idx="28">
                  <c:v>1.86</c:v>
                </c:pt>
                <c:pt idx="29">
                  <c:v>1.75</c:v>
                </c:pt>
                <c:pt idx="30">
                  <c:v>1.8</c:v>
                </c:pt>
                <c:pt idx="31">
                  <c:v>1.76</c:v>
                </c:pt>
                <c:pt idx="32">
                  <c:v>1.79</c:v>
                </c:pt>
                <c:pt idx="33">
                  <c:v>1.84</c:v>
                </c:pt>
                <c:pt idx="34">
                  <c:v>1.84</c:v>
                </c:pt>
                <c:pt idx="35">
                  <c:v>1.9</c:v>
                </c:pt>
                <c:pt idx="36">
                  <c:v>1.98</c:v>
                </c:pt>
                <c:pt idx="37">
                  <c:v>2.0499999999999998</c:v>
                </c:pt>
                <c:pt idx="38" formatCode="General">
                  <c:v>1.99</c:v>
                </c:pt>
                <c:pt idx="39">
                  <c:v>2.02</c:v>
                </c:pt>
                <c:pt idx="40" formatCode="General">
                  <c:v>2.02</c:v>
                </c:pt>
                <c:pt idx="41" formatCode="General">
                  <c:v>2.0299999999999998</c:v>
                </c:pt>
                <c:pt idx="42" formatCode="General">
                  <c:v>1.96</c:v>
                </c:pt>
                <c:pt idx="43" formatCode="General">
                  <c:v>1.97</c:v>
                </c:pt>
                <c:pt idx="44">
                  <c:v>1.96</c:v>
                </c:pt>
                <c:pt idx="45" formatCode="General">
                  <c:v>0</c:v>
                </c:pt>
              </c:numCache>
            </c:numRef>
          </c:val>
          <c:smooth val="0"/>
        </c:ser>
        <c:ser>
          <c:idx val="11"/>
          <c:order val="11"/>
          <c:spPr>
            <a:ln>
              <a:noFill/>
            </a:ln>
          </c:spPr>
          <c:marker>
            <c:symbol val="none"/>
          </c:marker>
          <c:cat>
            <c:numRef>
              <c:f>'Data 2.7'!$A$5:$A$49</c:f>
              <c:numCache>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Cache>
            </c:numRef>
          </c:cat>
          <c:val>
            <c:numRef>
              <c:f>('Data 2.7'!$F$5:$F$48,'Data 2.7'!$D$50)</c:f>
              <c:numCache>
                <c:formatCode>General</c:formatCode>
                <c:ptCount val="45"/>
                <c:pt idx="44" formatCode="0.00">
                  <c:v>1.52</c:v>
                </c:pt>
              </c:numCache>
            </c:numRef>
          </c:val>
          <c:smooth val="0"/>
        </c:ser>
        <c:ser>
          <c:idx val="12"/>
          <c:order val="12"/>
          <c:tx>
            <c:strRef>
              <c:f>'Data 2.7'!$D$4</c:f>
              <c:strCache>
                <c:ptCount val="1"/>
                <c:pt idx="0">
                  <c:v>Scotland</c:v>
                </c:pt>
              </c:strCache>
            </c:strRef>
          </c:tx>
          <c:spPr>
            <a:ln w="50800">
              <a:solidFill>
                <a:srgbClr val="194B6D"/>
              </a:solidFill>
              <a:prstDash val="solid"/>
            </a:ln>
          </c:spPr>
          <c:marker>
            <c:symbol val="none"/>
          </c:marker>
          <c:cat>
            <c:numRef>
              <c:f>'Data 2.7'!$A$5:$A$49</c:f>
              <c:numCache>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Cache>
            </c:numRef>
          </c:cat>
          <c:val>
            <c:numRef>
              <c:f>'Data 2.7'!$D$5:$D$50</c:f>
              <c:numCache>
                <c:formatCode>0.00</c:formatCode>
                <c:ptCount val="46"/>
                <c:pt idx="0">
                  <c:v>2.5299999999999998</c:v>
                </c:pt>
                <c:pt idx="1">
                  <c:v>2.27</c:v>
                </c:pt>
                <c:pt idx="2">
                  <c:v>2.13</c:v>
                </c:pt>
                <c:pt idx="3">
                  <c:v>1.97</c:v>
                </c:pt>
                <c:pt idx="4">
                  <c:v>1.9</c:v>
                </c:pt>
                <c:pt idx="5">
                  <c:v>1.8</c:v>
                </c:pt>
                <c:pt idx="6">
                  <c:v>1.7</c:v>
                </c:pt>
                <c:pt idx="7">
                  <c:v>1.74</c:v>
                </c:pt>
                <c:pt idx="8">
                  <c:v>1.84</c:v>
                </c:pt>
                <c:pt idx="9">
                  <c:v>1.84</c:v>
                </c:pt>
                <c:pt idx="10">
                  <c:v>1.84</c:v>
                </c:pt>
                <c:pt idx="11">
                  <c:v>1.74</c:v>
                </c:pt>
                <c:pt idx="12">
                  <c:v>1.7</c:v>
                </c:pt>
                <c:pt idx="13">
                  <c:v>1.68</c:v>
                </c:pt>
                <c:pt idx="14">
                  <c:v>1.7</c:v>
                </c:pt>
                <c:pt idx="15">
                  <c:v>1.67</c:v>
                </c:pt>
                <c:pt idx="16">
                  <c:v>1.68</c:v>
                </c:pt>
                <c:pt idx="17">
                  <c:v>1.68</c:v>
                </c:pt>
                <c:pt idx="18">
                  <c:v>1.61</c:v>
                </c:pt>
                <c:pt idx="19">
                  <c:v>1.67</c:v>
                </c:pt>
                <c:pt idx="20">
                  <c:v>1.7</c:v>
                </c:pt>
                <c:pt idx="21">
                  <c:v>1.67</c:v>
                </c:pt>
                <c:pt idx="22">
                  <c:v>1.62</c:v>
                </c:pt>
                <c:pt idx="23">
                  <c:v>1.58</c:v>
                </c:pt>
                <c:pt idx="24">
                  <c:v>1.56</c:v>
                </c:pt>
                <c:pt idx="25">
                  <c:v>1.56</c:v>
                </c:pt>
                <c:pt idx="26">
                  <c:v>1.59</c:v>
                </c:pt>
                <c:pt idx="27">
                  <c:v>1.55</c:v>
                </c:pt>
                <c:pt idx="28">
                  <c:v>1.52</c:v>
                </c:pt>
                <c:pt idx="29">
                  <c:v>1.48</c:v>
                </c:pt>
                <c:pt idx="30">
                  <c:v>1.49</c:v>
                </c:pt>
                <c:pt idx="31">
                  <c:v>1.47</c:v>
                </c:pt>
                <c:pt idx="32">
                  <c:v>1.52</c:v>
                </c:pt>
                <c:pt idx="33">
                  <c:v>1.58</c:v>
                </c:pt>
                <c:pt idx="34">
                  <c:v>1.6</c:v>
                </c:pt>
                <c:pt idx="35">
                  <c:v>1.64</c:v>
                </c:pt>
                <c:pt idx="36">
                  <c:v>1.7</c:v>
                </c:pt>
                <c:pt idx="37">
                  <c:v>1.77</c:v>
                </c:pt>
                <c:pt idx="38">
                  <c:v>1.73</c:v>
                </c:pt>
                <c:pt idx="39">
                  <c:v>1.72</c:v>
                </c:pt>
                <c:pt idx="40">
                  <c:v>1.69</c:v>
                </c:pt>
                <c:pt idx="41" formatCode="General">
                  <c:v>1.67</c:v>
                </c:pt>
                <c:pt idx="42">
                  <c:v>1.61</c:v>
                </c:pt>
                <c:pt idx="43">
                  <c:v>1.62</c:v>
                </c:pt>
                <c:pt idx="44">
                  <c:v>1.56</c:v>
                </c:pt>
                <c:pt idx="45">
                  <c:v>1.52</c:v>
                </c:pt>
              </c:numCache>
            </c:numRef>
          </c:val>
          <c:smooth val="0"/>
        </c:ser>
        <c:ser>
          <c:idx val="13"/>
          <c:order val="13"/>
          <c:spPr>
            <a:ln>
              <a:noFill/>
            </a:ln>
          </c:spPr>
          <c:marker>
            <c:symbol val="none"/>
          </c:marker>
          <c:cat>
            <c:numRef>
              <c:f>'Data 2.7'!$A$5:$A$49</c:f>
              <c:numCache>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Cache>
            </c:numRef>
          </c:cat>
          <c:val>
            <c:numRef>
              <c:f>('Data 2.7'!$F$5:$F$48,'Data 2.7'!$B$50)</c:f>
              <c:numCache>
                <c:formatCode>General</c:formatCode>
                <c:ptCount val="45"/>
                <c:pt idx="44">
                  <c:v>1.81</c:v>
                </c:pt>
              </c:numCache>
            </c:numRef>
          </c:val>
          <c:smooth val="0"/>
        </c:ser>
        <c:ser>
          <c:idx val="14"/>
          <c:order val="14"/>
          <c:spPr>
            <a:ln>
              <a:noFill/>
            </a:ln>
          </c:spPr>
          <c:marker>
            <c:symbol val="none"/>
          </c:marker>
          <c:cat>
            <c:numRef>
              <c:f>'Data 2.7'!$A$5:$A$49</c:f>
              <c:numCache>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Cache>
            </c:numRef>
          </c:cat>
          <c:val>
            <c:numRef>
              <c:f>('Data 2.7'!$F$5:$F$48,'Data 2.7'!$C$50)</c:f>
              <c:numCache>
                <c:formatCode>General</c:formatCode>
                <c:ptCount val="45"/>
                <c:pt idx="44">
                  <c:v>1.74</c:v>
                </c:pt>
              </c:numCache>
            </c:numRef>
          </c:val>
          <c:smooth val="0"/>
        </c:ser>
        <c:ser>
          <c:idx val="15"/>
          <c:order val="15"/>
          <c:spPr>
            <a:ln>
              <a:noFill/>
            </a:ln>
          </c:spPr>
          <c:marker>
            <c:symbol val="none"/>
          </c:marker>
          <c:cat>
            <c:numRef>
              <c:f>'Data 2.7'!$A$5:$A$49</c:f>
              <c:numCache>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Cache>
            </c:numRef>
          </c:cat>
          <c:val>
            <c:numRef>
              <c:f>('Data 2.7'!$F$5:$F$48,'Data 2.7'!$E$50)</c:f>
              <c:numCache>
                <c:formatCode>General</c:formatCode>
                <c:ptCount val="45"/>
                <c:pt idx="44">
                  <c:v>0</c:v>
                </c:pt>
              </c:numCache>
            </c:numRef>
          </c:val>
          <c:smooth val="0"/>
        </c:ser>
        <c:ser>
          <c:idx val="0"/>
          <c:order val="0"/>
          <c:tx>
            <c:v>England</c:v>
          </c:tx>
          <c:spPr>
            <a:ln w="25400">
              <a:solidFill>
                <a:schemeClr val="tx1">
                  <a:lumMod val="65000"/>
                  <a:lumOff val="35000"/>
                </a:schemeClr>
              </a:solidFill>
              <a:prstDash val="sysDot"/>
            </a:ln>
          </c:spPr>
          <c:marker>
            <c:symbol val="none"/>
          </c:marker>
          <c:dPt>
            <c:idx val="43"/>
            <c:bubble3D val="0"/>
          </c:dPt>
          <c:dPt>
            <c:idx val="45"/>
            <c:marker>
              <c:symbol val="circle"/>
              <c:size val="8"/>
              <c:spPr>
                <a:solidFill>
                  <a:schemeClr val="tx1">
                    <a:lumMod val="65000"/>
                    <a:lumOff val="35000"/>
                  </a:schemeClr>
                </a:solidFill>
              </c:spPr>
            </c:marker>
            <c:bubble3D val="0"/>
          </c:dPt>
          <c:cat>
            <c:numLit>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Lit>
          </c:cat>
          <c:val>
            <c:numLit>
              <c:formatCode>0.00</c:formatCode>
              <c:ptCount val="46"/>
              <c:pt idx="0">
                <c:v>2.36</c:v>
              </c:pt>
              <c:pt idx="1">
                <c:v>2.17</c:v>
              </c:pt>
              <c:pt idx="2">
                <c:v>2</c:v>
              </c:pt>
              <c:pt idx="3">
                <c:v>1.88</c:v>
              </c:pt>
              <c:pt idx="4">
                <c:v>1.77</c:v>
              </c:pt>
              <c:pt idx="5">
                <c:v>1.71</c:v>
              </c:pt>
              <c:pt idx="6">
                <c:v>1.65</c:v>
              </c:pt>
              <c:pt idx="7">
                <c:v>1.72</c:v>
              </c:pt>
              <c:pt idx="8">
                <c:v>1.83</c:v>
              </c:pt>
              <c:pt idx="9">
                <c:v>1.87</c:v>
              </c:pt>
              <c:pt idx="10">
                <c:v>1.79</c:v>
              </c:pt>
              <c:pt idx="11">
                <c:v>1.76</c:v>
              </c:pt>
              <c:pt idx="12">
                <c:v>1.75</c:v>
              </c:pt>
              <c:pt idx="13">
                <c:v>1.75</c:v>
              </c:pt>
              <c:pt idx="14">
                <c:v>1.78</c:v>
              </c:pt>
              <c:pt idx="15">
                <c:v>1.77</c:v>
              </c:pt>
              <c:pt idx="16">
                <c:v>1.8</c:v>
              </c:pt>
              <c:pt idx="17">
                <c:v>1.82</c:v>
              </c:pt>
              <c:pt idx="18">
                <c:v>1.79</c:v>
              </c:pt>
              <c:pt idx="19">
                <c:v>1.84</c:v>
              </c:pt>
              <c:pt idx="20">
                <c:v>1.81</c:v>
              </c:pt>
              <c:pt idx="21">
                <c:v>1.79</c:v>
              </c:pt>
              <c:pt idx="22">
                <c:v>1.76</c:v>
              </c:pt>
              <c:pt idx="23">
                <c:v>1.75</c:v>
              </c:pt>
              <c:pt idx="24">
                <c:v>1.72</c:v>
              </c:pt>
              <c:pt idx="25">
                <c:v>1.73</c:v>
              </c:pt>
              <c:pt idx="26">
                <c:v>1.73</c:v>
              </c:pt>
              <c:pt idx="27">
                <c:v>1.72</c:v>
              </c:pt>
              <c:pt idx="28">
                <c:v>1.7</c:v>
              </c:pt>
              <c:pt idx="29">
                <c:v>1.66</c:v>
              </c:pt>
              <c:pt idx="30">
                <c:v>1.64</c:v>
              </c:pt>
              <c:pt idx="31">
                <c:v>1.64</c:v>
              </c:pt>
              <c:pt idx="32">
                <c:v>1.72</c:v>
              </c:pt>
              <c:pt idx="33">
                <c:v>1.77</c:v>
              </c:pt>
              <c:pt idx="34">
                <c:v>1.77</c:v>
              </c:pt>
              <c:pt idx="35">
                <c:v>1.83</c:v>
              </c:pt>
              <c:pt idx="36">
                <c:v>1.88</c:v>
              </c:pt>
              <c:pt idx="37">
                <c:v>1.92</c:v>
              </c:pt>
              <c:pt idx="38" formatCode="General">
                <c:v>1.91</c:v>
              </c:pt>
              <c:pt idx="39">
                <c:v>1.94</c:v>
              </c:pt>
              <c:pt idx="40" formatCode="General">
                <c:v>1.93</c:v>
              </c:pt>
              <c:pt idx="41" formatCode="General">
                <c:v>1.94</c:v>
              </c:pt>
              <c:pt idx="42" formatCode="General">
                <c:v>1.85</c:v>
              </c:pt>
              <c:pt idx="43" formatCode="General">
                <c:v>1.83</c:v>
              </c:pt>
              <c:pt idx="44" formatCode="General">
                <c:v>1.82</c:v>
              </c:pt>
              <c:pt idx="45" formatCode="General">
                <c:v>1.81</c:v>
              </c:pt>
            </c:numLit>
          </c:val>
          <c:smooth val="0"/>
        </c:ser>
        <c:ser>
          <c:idx val="1"/>
          <c:order val="1"/>
          <c:tx>
            <c:v>Wales</c:v>
          </c:tx>
          <c:spPr>
            <a:ln w="12700">
              <a:solidFill>
                <a:schemeClr val="tx1">
                  <a:lumMod val="65000"/>
                  <a:lumOff val="35000"/>
                </a:schemeClr>
              </a:solidFill>
              <a:prstDash val="solid"/>
            </a:ln>
          </c:spPr>
          <c:marker>
            <c:symbol val="none"/>
          </c:marker>
          <c:dPt>
            <c:idx val="43"/>
            <c:bubble3D val="0"/>
          </c:dPt>
          <c:dPt>
            <c:idx val="45"/>
            <c:marker>
              <c:symbol val="circle"/>
              <c:size val="8"/>
              <c:spPr>
                <a:solidFill>
                  <a:schemeClr val="tx1">
                    <a:lumMod val="65000"/>
                    <a:lumOff val="35000"/>
                  </a:schemeClr>
                </a:solidFill>
                <a:ln>
                  <a:solidFill>
                    <a:schemeClr val="tx1">
                      <a:lumMod val="65000"/>
                      <a:lumOff val="35000"/>
                    </a:schemeClr>
                  </a:solidFill>
                </a:ln>
              </c:spPr>
            </c:marker>
            <c:bubble3D val="0"/>
          </c:dPt>
          <c:cat>
            <c:numLit>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Lit>
          </c:cat>
          <c:val>
            <c:numLit>
              <c:formatCode>0.00</c:formatCode>
              <c:ptCount val="46"/>
              <c:pt idx="0">
                <c:v>2.4</c:v>
              </c:pt>
              <c:pt idx="1">
                <c:v>2.2200000000000002</c:v>
              </c:pt>
              <c:pt idx="2">
                <c:v>2.0499999999999998</c:v>
              </c:pt>
              <c:pt idx="3">
                <c:v>1.94</c:v>
              </c:pt>
              <c:pt idx="4">
                <c:v>1.83</c:v>
              </c:pt>
              <c:pt idx="5">
                <c:v>1.76</c:v>
              </c:pt>
              <c:pt idx="6">
                <c:v>1.71</c:v>
              </c:pt>
              <c:pt idx="7">
                <c:v>1.79</c:v>
              </c:pt>
              <c:pt idx="8">
                <c:v>1.91</c:v>
              </c:pt>
              <c:pt idx="9">
                <c:v>1.95</c:v>
              </c:pt>
              <c:pt idx="10">
                <c:v>1.87</c:v>
              </c:pt>
              <c:pt idx="11">
                <c:v>1.86</c:v>
              </c:pt>
              <c:pt idx="12">
                <c:v>1.83</c:v>
              </c:pt>
              <c:pt idx="13">
                <c:v>1.83</c:v>
              </c:pt>
              <c:pt idx="14">
                <c:v>1.86</c:v>
              </c:pt>
              <c:pt idx="15">
                <c:v>1.86</c:v>
              </c:pt>
              <c:pt idx="16">
                <c:v>1.88</c:v>
              </c:pt>
              <c:pt idx="17">
                <c:v>1.91</c:v>
              </c:pt>
              <c:pt idx="18">
                <c:v>1.86</c:v>
              </c:pt>
              <c:pt idx="19">
                <c:v>1.91</c:v>
              </c:pt>
              <c:pt idx="20">
                <c:v>1.88</c:v>
              </c:pt>
              <c:pt idx="21">
                <c:v>1.87</c:v>
              </c:pt>
              <c:pt idx="22">
                <c:v>1.84</c:v>
              </c:pt>
              <c:pt idx="23">
                <c:v>1.79</c:v>
              </c:pt>
              <c:pt idx="24">
                <c:v>1.77</c:v>
              </c:pt>
              <c:pt idx="25">
                <c:v>1.81</c:v>
              </c:pt>
              <c:pt idx="26">
                <c:v>1.81</c:v>
              </c:pt>
              <c:pt idx="27">
                <c:v>1.78</c:v>
              </c:pt>
              <c:pt idx="28">
                <c:v>1.72</c:v>
              </c:pt>
              <c:pt idx="29">
                <c:v>1.68</c:v>
              </c:pt>
              <c:pt idx="30">
                <c:v>1.66</c:v>
              </c:pt>
              <c:pt idx="31">
                <c:v>1.64</c:v>
              </c:pt>
              <c:pt idx="32">
                <c:v>1.71</c:v>
              </c:pt>
              <c:pt idx="33">
                <c:v>1.76</c:v>
              </c:pt>
              <c:pt idx="34">
                <c:v>1.78</c:v>
              </c:pt>
              <c:pt idx="35">
                <c:v>1.82</c:v>
              </c:pt>
              <c:pt idx="36">
                <c:v>1.86</c:v>
              </c:pt>
              <c:pt idx="37">
                <c:v>1.91</c:v>
              </c:pt>
              <c:pt idx="38" formatCode="General">
                <c:v>1.87</c:v>
              </c:pt>
              <c:pt idx="39">
                <c:v>1.92</c:v>
              </c:pt>
              <c:pt idx="40" formatCode="General">
                <c:v>1.9</c:v>
              </c:pt>
              <c:pt idx="41" formatCode="General">
                <c:v>1.88</c:v>
              </c:pt>
              <c:pt idx="42">
                <c:v>1.8</c:v>
              </c:pt>
              <c:pt idx="43">
                <c:v>1.78</c:v>
              </c:pt>
              <c:pt idx="44" formatCode="General">
                <c:v>1.77</c:v>
              </c:pt>
              <c:pt idx="45" formatCode="General">
                <c:v>1.74</c:v>
              </c:pt>
            </c:numLit>
          </c:val>
          <c:smooth val="0"/>
        </c:ser>
        <c:ser>
          <c:idx val="3"/>
          <c:order val="3"/>
          <c:tx>
            <c:v>N. Ireland</c:v>
          </c:tx>
          <c:spPr>
            <a:ln w="22225">
              <a:solidFill>
                <a:schemeClr val="tx1">
                  <a:lumMod val="65000"/>
                  <a:lumOff val="35000"/>
                </a:schemeClr>
              </a:solidFill>
              <a:prstDash val="sysDash"/>
            </a:ln>
          </c:spPr>
          <c:marker>
            <c:symbol val="none"/>
          </c:marker>
          <c:dPt>
            <c:idx val="43"/>
            <c:bubble3D val="0"/>
          </c:dPt>
          <c:dPt>
            <c:idx val="44"/>
            <c:marker>
              <c:symbol val="circle"/>
              <c:size val="8"/>
              <c:spPr>
                <a:solidFill>
                  <a:schemeClr val="tx1">
                    <a:lumMod val="65000"/>
                    <a:lumOff val="35000"/>
                  </a:schemeClr>
                </a:solidFill>
              </c:spPr>
            </c:marker>
            <c:bubble3D val="0"/>
          </c:dPt>
          <c:dPt>
            <c:idx val="45"/>
            <c:bubble3D val="0"/>
            <c:spPr>
              <a:ln w="22225">
                <a:noFill/>
                <a:prstDash val="sysDash"/>
              </a:ln>
            </c:spPr>
          </c:dPt>
          <c:cat>
            <c:numLit>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Lit>
          </c:cat>
          <c:val>
            <c:numLit>
              <c:formatCode>0.00</c:formatCode>
              <c:ptCount val="46"/>
              <c:pt idx="0">
                <c:v>3.12</c:v>
              </c:pt>
              <c:pt idx="1">
                <c:v>2.93</c:v>
              </c:pt>
              <c:pt idx="2">
                <c:v>2.75</c:v>
              </c:pt>
              <c:pt idx="3">
                <c:v>2.6</c:v>
              </c:pt>
              <c:pt idx="4">
                <c:v>2.58</c:v>
              </c:pt>
              <c:pt idx="5">
                <c:v>2.6</c:v>
              </c:pt>
              <c:pt idx="6">
                <c:v>2.58</c:v>
              </c:pt>
              <c:pt idx="7">
                <c:v>2.63</c:v>
              </c:pt>
              <c:pt idx="8">
                <c:v>2.7</c:v>
              </c:pt>
              <c:pt idx="9">
                <c:v>2.6</c:v>
              </c:pt>
              <c:pt idx="10">
                <c:v>2.59</c:v>
              </c:pt>
              <c:pt idx="11">
                <c:v>2.5299999999999998</c:v>
              </c:pt>
              <c:pt idx="12">
                <c:v>2.5099999999999998</c:v>
              </c:pt>
              <c:pt idx="13">
                <c:v>2.5</c:v>
              </c:pt>
              <c:pt idx="14">
                <c:v>2.4500000000000002</c:v>
              </c:pt>
              <c:pt idx="15">
                <c:v>2.4500000000000002</c:v>
              </c:pt>
              <c:pt idx="16">
                <c:v>2.39</c:v>
              </c:pt>
              <c:pt idx="17">
                <c:v>2.35</c:v>
              </c:pt>
              <c:pt idx="18">
                <c:v>2.19</c:v>
              </c:pt>
              <c:pt idx="19">
                <c:v>2.21</c:v>
              </c:pt>
              <c:pt idx="20">
                <c:v>2.16</c:v>
              </c:pt>
              <c:pt idx="21">
                <c:v>2.08</c:v>
              </c:pt>
              <c:pt idx="22">
                <c:v>2.0099999999999998</c:v>
              </c:pt>
              <c:pt idx="23">
                <c:v>1.95</c:v>
              </c:pt>
              <c:pt idx="24">
                <c:v>1.91</c:v>
              </c:pt>
              <c:pt idx="25">
                <c:v>1.95</c:v>
              </c:pt>
              <c:pt idx="26">
                <c:v>1.93</c:v>
              </c:pt>
              <c:pt idx="27">
                <c:v>1.9</c:v>
              </c:pt>
              <c:pt idx="28">
                <c:v>1.86</c:v>
              </c:pt>
              <c:pt idx="29">
                <c:v>1.75</c:v>
              </c:pt>
              <c:pt idx="30">
                <c:v>1.8</c:v>
              </c:pt>
              <c:pt idx="31">
                <c:v>1.76</c:v>
              </c:pt>
              <c:pt idx="32">
                <c:v>1.79</c:v>
              </c:pt>
              <c:pt idx="33">
                <c:v>1.84</c:v>
              </c:pt>
              <c:pt idx="34">
                <c:v>1.84</c:v>
              </c:pt>
              <c:pt idx="35">
                <c:v>1.9</c:v>
              </c:pt>
              <c:pt idx="36">
                <c:v>1.98</c:v>
              </c:pt>
              <c:pt idx="37">
                <c:v>2.0499999999999998</c:v>
              </c:pt>
              <c:pt idx="38" formatCode="General">
                <c:v>1.99</c:v>
              </c:pt>
              <c:pt idx="39">
                <c:v>2.02</c:v>
              </c:pt>
              <c:pt idx="40" formatCode="General">
                <c:v>2.02</c:v>
              </c:pt>
              <c:pt idx="41" formatCode="General">
                <c:v>2.0299999999999998</c:v>
              </c:pt>
              <c:pt idx="42" formatCode="General">
                <c:v>1.96</c:v>
              </c:pt>
              <c:pt idx="43" formatCode="General">
                <c:v>1.97</c:v>
              </c:pt>
              <c:pt idx="44">
                <c:v>1.96</c:v>
              </c:pt>
              <c:pt idx="45" formatCode="General">
                <c:v>0</c:v>
              </c:pt>
            </c:numLit>
          </c:val>
          <c:smooth val="0"/>
        </c:ser>
        <c:ser>
          <c:idx val="7"/>
          <c:order val="7"/>
          <c:tx>
            <c:v>scotland end</c:v>
          </c:tx>
          <c:spPr>
            <a:ln>
              <a:noFill/>
            </a:ln>
          </c:spPr>
          <c:marker>
            <c:symbol val="circle"/>
            <c:size val="12"/>
            <c:spPr>
              <a:solidFill>
                <a:srgbClr val="194B6D"/>
              </a:solidFill>
              <a:ln>
                <a:noFill/>
              </a:ln>
            </c:spPr>
          </c:marker>
          <c:dPt>
            <c:idx val="44"/>
            <c:marker>
              <c:symbol val="none"/>
            </c:marker>
            <c:bubble3D val="0"/>
          </c:dPt>
          <c:cat>
            <c:numLit>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Lit>
          </c:cat>
          <c:val>
            <c:numLit>
              <c:formatCode>General</c:formatCode>
              <c:ptCount val="45"/>
              <c:pt idx="44" formatCode="0.00">
                <c:v>1.52</c:v>
              </c:pt>
            </c:numLit>
          </c:val>
          <c:smooth val="0"/>
        </c:ser>
        <c:dLbls>
          <c:showLegendKey val="0"/>
          <c:showVal val="0"/>
          <c:showCatName val="0"/>
          <c:showSerName val="0"/>
          <c:showPercent val="0"/>
          <c:showBubbleSize val="0"/>
        </c:dLbls>
        <c:marker val="1"/>
        <c:smooth val="0"/>
        <c:axId val="87804928"/>
        <c:axId val="87951616"/>
      </c:lineChart>
      <c:lineChart>
        <c:grouping val="standard"/>
        <c:varyColors val="0"/>
        <c:ser>
          <c:idx val="2"/>
          <c:order val="2"/>
          <c:tx>
            <c:v>Scotland</c:v>
          </c:tx>
          <c:spPr>
            <a:ln w="50800">
              <a:solidFill>
                <a:srgbClr val="194B6D"/>
              </a:solidFill>
              <a:prstDash val="solid"/>
            </a:ln>
          </c:spPr>
          <c:marker>
            <c:symbol val="none"/>
          </c:marker>
          <c:dPt>
            <c:idx val="43"/>
            <c:bubble3D val="0"/>
          </c:dPt>
          <c:dPt>
            <c:idx val="45"/>
            <c:marker>
              <c:symbol val="circle"/>
              <c:size val="11"/>
              <c:spPr>
                <a:solidFill>
                  <a:srgbClr val="194B6D"/>
                </a:solidFill>
              </c:spPr>
            </c:marker>
            <c:bubble3D val="0"/>
          </c:dPt>
          <c:cat>
            <c:numLit>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Lit>
          </c:cat>
          <c:val>
            <c:numLit>
              <c:formatCode>0.00</c:formatCode>
              <c:ptCount val="46"/>
              <c:pt idx="0">
                <c:v>2.5299999999999998</c:v>
              </c:pt>
              <c:pt idx="1">
                <c:v>2.27</c:v>
              </c:pt>
              <c:pt idx="2">
                <c:v>2.13</c:v>
              </c:pt>
              <c:pt idx="3">
                <c:v>1.97</c:v>
              </c:pt>
              <c:pt idx="4">
                <c:v>1.9</c:v>
              </c:pt>
              <c:pt idx="5">
                <c:v>1.8</c:v>
              </c:pt>
              <c:pt idx="6">
                <c:v>1.7</c:v>
              </c:pt>
              <c:pt idx="7">
                <c:v>1.74</c:v>
              </c:pt>
              <c:pt idx="8">
                <c:v>1.84</c:v>
              </c:pt>
              <c:pt idx="9">
                <c:v>1.84</c:v>
              </c:pt>
              <c:pt idx="10">
                <c:v>1.84</c:v>
              </c:pt>
              <c:pt idx="11">
                <c:v>1.74</c:v>
              </c:pt>
              <c:pt idx="12">
                <c:v>1.7</c:v>
              </c:pt>
              <c:pt idx="13">
                <c:v>1.68</c:v>
              </c:pt>
              <c:pt idx="14">
                <c:v>1.7</c:v>
              </c:pt>
              <c:pt idx="15">
                <c:v>1.67</c:v>
              </c:pt>
              <c:pt idx="16">
                <c:v>1.68</c:v>
              </c:pt>
              <c:pt idx="17">
                <c:v>1.68</c:v>
              </c:pt>
              <c:pt idx="18">
                <c:v>1.61</c:v>
              </c:pt>
              <c:pt idx="19">
                <c:v>1.67</c:v>
              </c:pt>
              <c:pt idx="20">
                <c:v>1.7</c:v>
              </c:pt>
              <c:pt idx="21">
                <c:v>1.67</c:v>
              </c:pt>
              <c:pt idx="22">
                <c:v>1.62</c:v>
              </c:pt>
              <c:pt idx="23">
                <c:v>1.58</c:v>
              </c:pt>
              <c:pt idx="24">
                <c:v>1.56</c:v>
              </c:pt>
              <c:pt idx="25">
                <c:v>1.56</c:v>
              </c:pt>
              <c:pt idx="26">
                <c:v>1.59</c:v>
              </c:pt>
              <c:pt idx="27">
                <c:v>1.55</c:v>
              </c:pt>
              <c:pt idx="28">
                <c:v>1.52</c:v>
              </c:pt>
              <c:pt idx="29">
                <c:v>1.48</c:v>
              </c:pt>
              <c:pt idx="30">
                <c:v>1.49</c:v>
              </c:pt>
              <c:pt idx="31">
                <c:v>1.47</c:v>
              </c:pt>
              <c:pt idx="32">
                <c:v>1.52</c:v>
              </c:pt>
              <c:pt idx="33">
                <c:v>1.58</c:v>
              </c:pt>
              <c:pt idx="34">
                <c:v>1.6</c:v>
              </c:pt>
              <c:pt idx="35">
                <c:v>1.64</c:v>
              </c:pt>
              <c:pt idx="36">
                <c:v>1.7</c:v>
              </c:pt>
              <c:pt idx="37">
                <c:v>1.77</c:v>
              </c:pt>
              <c:pt idx="38">
                <c:v>1.73</c:v>
              </c:pt>
              <c:pt idx="39">
                <c:v>1.72</c:v>
              </c:pt>
              <c:pt idx="40">
                <c:v>1.69</c:v>
              </c:pt>
              <c:pt idx="41" formatCode="General">
                <c:v>1.67</c:v>
              </c:pt>
              <c:pt idx="42">
                <c:v>1.61</c:v>
              </c:pt>
              <c:pt idx="43">
                <c:v>1.62</c:v>
              </c:pt>
              <c:pt idx="44">
                <c:v>1.56</c:v>
              </c:pt>
              <c:pt idx="45">
                <c:v>1.52</c:v>
              </c:pt>
            </c:numLit>
          </c:val>
          <c:smooth val="0"/>
        </c:ser>
        <c:ser>
          <c:idx val="4"/>
          <c:order val="4"/>
          <c:tx>
            <c:v>england end</c:v>
          </c:tx>
          <c:spPr>
            <a:ln>
              <a:noFill/>
            </a:ln>
          </c:spPr>
          <c:marker>
            <c:symbol val="circle"/>
            <c:size val="8"/>
            <c:spPr>
              <a:solidFill>
                <a:schemeClr val="tx1">
                  <a:lumMod val="65000"/>
                  <a:lumOff val="35000"/>
                </a:schemeClr>
              </a:solidFill>
              <a:ln>
                <a:noFill/>
              </a:ln>
            </c:spPr>
          </c:marker>
          <c:dPt>
            <c:idx val="44"/>
            <c:marker>
              <c:symbol val="none"/>
            </c:marker>
            <c:bubble3D val="0"/>
          </c:dPt>
          <c:cat>
            <c:numLit>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Lit>
          </c:cat>
          <c:val>
            <c:numLit>
              <c:formatCode>General</c:formatCode>
              <c:ptCount val="45"/>
              <c:pt idx="44">
                <c:v>1.81</c:v>
              </c:pt>
            </c:numLit>
          </c:val>
          <c:smooth val="0"/>
        </c:ser>
        <c:ser>
          <c:idx val="5"/>
          <c:order val="5"/>
          <c:tx>
            <c:v>wales end</c:v>
          </c:tx>
          <c:spPr>
            <a:ln>
              <a:noFill/>
            </a:ln>
          </c:spPr>
          <c:marker>
            <c:symbol val="circle"/>
            <c:size val="8"/>
            <c:spPr>
              <a:solidFill>
                <a:schemeClr val="tx1">
                  <a:lumMod val="65000"/>
                  <a:lumOff val="35000"/>
                </a:schemeClr>
              </a:solidFill>
              <a:ln>
                <a:noFill/>
              </a:ln>
            </c:spPr>
          </c:marker>
          <c:dPt>
            <c:idx val="44"/>
            <c:marker>
              <c:symbol val="none"/>
            </c:marker>
            <c:bubble3D val="0"/>
          </c:dPt>
          <c:cat>
            <c:numLit>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Lit>
          </c:cat>
          <c:val>
            <c:numLit>
              <c:formatCode>General</c:formatCode>
              <c:ptCount val="45"/>
              <c:pt idx="44">
                <c:v>1.74</c:v>
              </c:pt>
            </c:numLit>
          </c:val>
          <c:smooth val="0"/>
        </c:ser>
        <c:ser>
          <c:idx val="6"/>
          <c:order val="6"/>
          <c:tx>
            <c:v>n ireland end</c:v>
          </c:tx>
          <c:spPr>
            <a:ln>
              <a:noFill/>
            </a:ln>
          </c:spPr>
          <c:marker>
            <c:symbol val="circle"/>
            <c:size val="8"/>
            <c:spPr>
              <a:solidFill>
                <a:schemeClr val="tx1">
                  <a:lumMod val="65000"/>
                  <a:lumOff val="35000"/>
                </a:schemeClr>
              </a:solidFill>
              <a:ln>
                <a:noFill/>
              </a:ln>
            </c:spPr>
          </c:marker>
          <c:dPt>
            <c:idx val="44"/>
            <c:marker>
              <c:symbol val="none"/>
            </c:marker>
            <c:bubble3D val="0"/>
          </c:dPt>
          <c:cat>
            <c:numLit>
              <c:formatCode>General</c:formatCode>
              <c:ptCount val="45"/>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numLit>
          </c:cat>
          <c:val>
            <c:numLit>
              <c:formatCode>General</c:formatCode>
              <c:ptCount val="45"/>
              <c:pt idx="44">
                <c:v>0</c:v>
              </c:pt>
            </c:numLit>
          </c:val>
          <c:smooth val="0"/>
        </c:ser>
        <c:dLbls>
          <c:showLegendKey val="0"/>
          <c:showVal val="0"/>
          <c:showCatName val="0"/>
          <c:showSerName val="0"/>
          <c:showPercent val="0"/>
          <c:showBubbleSize val="0"/>
        </c:dLbls>
        <c:marker val="1"/>
        <c:smooth val="0"/>
        <c:axId val="87955328"/>
        <c:axId val="87953792"/>
      </c:lineChart>
      <c:catAx>
        <c:axId val="87804928"/>
        <c:scaling>
          <c:orientation val="minMax"/>
        </c:scaling>
        <c:delete val="0"/>
        <c:axPos val="b"/>
        <c:title>
          <c:tx>
            <c:rich>
              <a:bodyPr/>
              <a:lstStyle/>
              <a:p>
                <a:pPr>
                  <a:defRPr sz="1325" b="1" i="0" u="none" strike="noStrike" baseline="0">
                    <a:solidFill>
                      <a:schemeClr val="tx1"/>
                    </a:solidFill>
                    <a:latin typeface="Arial"/>
                    <a:ea typeface="Arial"/>
                    <a:cs typeface="Arial"/>
                  </a:defRPr>
                </a:pPr>
                <a:r>
                  <a:rPr lang="en-GB">
                    <a:solidFill>
                      <a:schemeClr val="tx1"/>
                    </a:solidFill>
                  </a:rPr>
                  <a:t>Year</a:t>
                </a:r>
              </a:p>
            </c:rich>
          </c:tx>
          <c:layout>
            <c:manualLayout>
              <c:xMode val="edge"/>
              <c:yMode val="edge"/>
              <c:x val="0.44580087489063869"/>
              <c:y val="0.91121412640321364"/>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87951616"/>
        <c:crosses val="autoZero"/>
        <c:auto val="1"/>
        <c:lblAlgn val="ctr"/>
        <c:lblOffset val="100"/>
        <c:tickLblSkip val="4"/>
        <c:tickMarkSkip val="2"/>
        <c:noMultiLvlLbl val="0"/>
      </c:catAx>
      <c:valAx>
        <c:axId val="87951616"/>
        <c:scaling>
          <c:orientation val="minMax"/>
        </c:scaling>
        <c:delete val="0"/>
        <c:axPos val="l"/>
        <c:title>
          <c:tx>
            <c:rich>
              <a:bodyPr/>
              <a:lstStyle/>
              <a:p>
                <a:pPr>
                  <a:defRPr sz="1325" b="1" i="0" u="none" strike="noStrike" baseline="0">
                    <a:solidFill>
                      <a:schemeClr val="tx1"/>
                    </a:solidFill>
                    <a:latin typeface="Arial"/>
                    <a:ea typeface="Arial"/>
                    <a:cs typeface="Arial"/>
                  </a:defRPr>
                </a:pPr>
                <a:r>
                  <a:rPr lang="en-GB">
                    <a:solidFill>
                      <a:schemeClr val="tx1"/>
                    </a:solidFill>
                  </a:rPr>
                  <a:t>Total fertility rate</a:t>
                </a:r>
              </a:p>
            </c:rich>
          </c:tx>
          <c:layout>
            <c:manualLayout>
              <c:xMode val="edge"/>
              <c:yMode val="edge"/>
              <c:x val="4.4004400440044002E-3"/>
              <c:y val="0.34897669513365209"/>
            </c:manualLayout>
          </c:layout>
          <c:overlay val="0"/>
          <c:spPr>
            <a:noFill/>
            <a:ln w="25400">
              <a:noFill/>
            </a:ln>
          </c:spPr>
        </c:title>
        <c:numFmt formatCode="0.0" sourceLinked="0"/>
        <c:majorTickMark val="out"/>
        <c:minorTickMark val="none"/>
        <c:tickLblPos val="nextTo"/>
        <c:spPr>
          <a:ln w="3175">
            <a:noFill/>
            <a:prstDash val="solid"/>
          </a:ln>
        </c:spPr>
        <c:txPr>
          <a:bodyPr rot="0" vert="horz"/>
          <a:lstStyle/>
          <a:p>
            <a:pPr>
              <a:defRPr sz="300" b="0" i="0" u="none" strike="noStrike" baseline="0">
                <a:solidFill>
                  <a:schemeClr val="bg1"/>
                </a:solidFill>
                <a:latin typeface="Arial"/>
                <a:ea typeface="Arial"/>
                <a:cs typeface="Arial"/>
              </a:defRPr>
            </a:pPr>
            <a:endParaRPr lang="en-US"/>
          </a:p>
        </c:txPr>
        <c:crossAx val="87804928"/>
        <c:crosses val="autoZero"/>
        <c:crossBetween val="midCat"/>
      </c:valAx>
      <c:valAx>
        <c:axId val="87953792"/>
        <c:scaling>
          <c:orientation val="minMax"/>
          <c:max val="3.5"/>
          <c:min val="0"/>
        </c:scaling>
        <c:delete val="0"/>
        <c:axPos val="l"/>
        <c:numFmt formatCode="0.0" sourceLinked="0"/>
        <c:majorTickMark val="out"/>
        <c:minorTickMark val="none"/>
        <c:tickLblPos val="nextTo"/>
        <c:spPr>
          <a:ln>
            <a:solidFill>
              <a:schemeClr val="tx1"/>
            </a:solidFill>
          </a:ln>
        </c:spPr>
        <c:txPr>
          <a:bodyPr/>
          <a:lstStyle/>
          <a:p>
            <a:pPr>
              <a:defRPr sz="1400"/>
            </a:pPr>
            <a:endParaRPr lang="en-US"/>
          </a:p>
        </c:txPr>
        <c:crossAx val="87955328"/>
        <c:crosses val="autoZero"/>
        <c:crossBetween val="midCat"/>
      </c:valAx>
      <c:catAx>
        <c:axId val="87955328"/>
        <c:scaling>
          <c:orientation val="minMax"/>
        </c:scaling>
        <c:delete val="0"/>
        <c:axPos val="b"/>
        <c:numFmt formatCode="General" sourceLinked="1"/>
        <c:majorTickMark val="out"/>
        <c:minorTickMark val="out"/>
        <c:tickLblPos val="nextTo"/>
        <c:spPr>
          <a:ln>
            <a:solidFill>
              <a:schemeClr val="tx1"/>
            </a:solidFill>
          </a:ln>
        </c:spPr>
        <c:txPr>
          <a:bodyPr rot="0" vert="horz"/>
          <a:lstStyle/>
          <a:p>
            <a:pPr>
              <a:defRPr sz="1400"/>
            </a:pPr>
            <a:endParaRPr lang="en-US"/>
          </a:p>
        </c:txPr>
        <c:crossAx val="87953792"/>
        <c:crosses val="autoZero"/>
        <c:auto val="1"/>
        <c:lblAlgn val="ctr"/>
        <c:lblOffset val="100"/>
        <c:tickLblSkip val="5"/>
        <c:tickMarkSkip val="5"/>
        <c:noMultiLvlLbl val="0"/>
      </c:catAx>
      <c:spPr>
        <a:noFill/>
        <a:ln w="25400">
          <a:noFill/>
        </a:ln>
      </c:spPr>
    </c:plotArea>
    <c:plotVisOnly val="1"/>
    <c:dispBlanksAs val="gap"/>
    <c:showDLblsOverMax val="0"/>
  </c:chart>
  <c:spPr>
    <a:noFill/>
    <a:ln w="9525">
      <a:noFill/>
    </a:ln>
  </c:spPr>
  <c:txPr>
    <a:bodyPr/>
    <a:lstStyle/>
    <a:p>
      <a:pPr>
        <a:defRPr sz="16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2017</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2017</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2017</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2017</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2017</oddFoot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2017</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0.72887</cdr:x>
      <cdr:y>0.58978</cdr:y>
    </cdr:from>
    <cdr:to>
      <cdr:x>0.83301</cdr:x>
      <cdr:y>0.74709</cdr:y>
    </cdr:to>
    <cdr:grpSp>
      <cdr:nvGrpSpPr>
        <cdr:cNvPr id="14" name="Group 13"/>
        <cdr:cNvGrpSpPr/>
      </cdr:nvGrpSpPr>
      <cdr:grpSpPr>
        <a:xfrm xmlns:a="http://schemas.openxmlformats.org/drawingml/2006/main">
          <a:off x="6755040" y="3578446"/>
          <a:ext cx="965151" cy="954467"/>
          <a:chOff x="85726" y="-180974"/>
          <a:chExt cx="901700" cy="987423"/>
        </a:xfrm>
      </cdr:grpSpPr>
      <cdr:grpSp>
        <cdr:nvGrpSpPr>
          <cdr:cNvPr id="15" name="Group 14"/>
          <cdr:cNvGrpSpPr/>
        </cdr:nvGrpSpPr>
        <cdr:grpSpPr>
          <a:xfrm xmlns:a="http://schemas.openxmlformats.org/drawingml/2006/main">
            <a:off x="85726" y="0"/>
            <a:ext cx="901700" cy="806449"/>
            <a:chOff x="85726" y="0"/>
            <a:chExt cx="901700" cy="806449"/>
          </a:xfrm>
        </cdr:grpSpPr>
        <cdr:sp macro="" textlink="">
          <cdr:nvSpPr>
            <cdr:cNvPr id="17" name="TextBox 4"/>
            <cdr:cNvSpPr txBox="1"/>
          </cdr:nvSpPr>
          <cdr:spPr>
            <a:xfrm xmlns:a="http://schemas.openxmlformats.org/drawingml/2006/main">
              <a:off x="85726" y="295276"/>
              <a:ext cx="901700" cy="5111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65000"/>
                      <a:lumOff val="35000"/>
                    </a:schemeClr>
                  </a:solidFill>
                  <a:latin typeface="Arial" pitchFamily="34" charset="0"/>
                  <a:cs typeface="Arial" pitchFamily="34" charset="0"/>
                </a:rPr>
                <a:t>lowest in 2002</a:t>
              </a:r>
            </a:p>
          </cdr:txBody>
        </cdr:sp>
        <cdr:sp macro="" textlink="'Data 2.5'!$B$56">
          <cdr:nvSpPr>
            <cdr:cNvPr id="18" name="TextBox 5"/>
            <cdr:cNvSpPr txBox="1"/>
          </cdr:nvSpPr>
          <cdr:spPr>
            <a:xfrm xmlns:a="http://schemas.openxmlformats.org/drawingml/2006/main">
              <a:off x="161924" y="0"/>
              <a:ext cx="704850" cy="3524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3DEAE81-A566-4F0C-A826-6491401705B8}" type="TxLink">
                <a:rPr lang="en-GB" sz="2000" b="1" i="0" u="none" strike="noStrike">
                  <a:solidFill>
                    <a:srgbClr val="194B6D"/>
                  </a:solidFill>
                  <a:latin typeface="Arial" pitchFamily="34" charset="0"/>
                  <a:cs typeface="Arial" pitchFamily="34" charset="0"/>
                </a:rPr>
                <a:pPr algn="ctr"/>
                <a:t>1.47</a:t>
              </a:fld>
              <a:endParaRPr lang="en-GB" sz="2000" b="1">
                <a:solidFill>
                  <a:srgbClr val="194B6D"/>
                </a:solidFill>
                <a:latin typeface="Arial" pitchFamily="34" charset="0"/>
                <a:cs typeface="Arial" pitchFamily="34" charset="0"/>
              </a:endParaRPr>
            </a:p>
          </cdr:txBody>
        </cdr:sp>
      </cdr:grpSp>
      <cdr:cxnSp macro="">
        <cdr:nvCxnSpPr>
          <cdr:cNvPr id="16" name="Straight Arrow Connector 15"/>
          <cdr:cNvCxnSpPr/>
        </cdr:nvCxnSpPr>
        <cdr:spPr>
          <a:xfrm xmlns:a="http://schemas.openxmlformats.org/drawingml/2006/main">
            <a:off x="514349" y="-180974"/>
            <a:ext cx="0" cy="209550"/>
          </a:xfrm>
          <a:prstGeom xmlns:a="http://schemas.openxmlformats.org/drawingml/2006/main" prst="straightConnector1">
            <a:avLst/>
          </a:prstGeom>
          <a:ln xmlns:a="http://schemas.openxmlformats.org/drawingml/2006/main" w="25400">
            <a:solidFill>
              <a:srgbClr val="194B6D"/>
            </a:solidFill>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0.22791</cdr:x>
      <cdr:y>0.11009</cdr:y>
    </cdr:from>
    <cdr:to>
      <cdr:x>0.33315</cdr:x>
      <cdr:y>0.27043</cdr:y>
    </cdr:to>
    <cdr:grpSp>
      <cdr:nvGrpSpPr>
        <cdr:cNvPr id="21" name="Group 20"/>
        <cdr:cNvGrpSpPr/>
      </cdr:nvGrpSpPr>
      <cdr:grpSpPr>
        <a:xfrm xmlns:a="http://schemas.openxmlformats.org/drawingml/2006/main">
          <a:off x="2112230" y="667963"/>
          <a:ext cx="975346" cy="972851"/>
          <a:chOff x="1936750" y="612774"/>
          <a:chExt cx="911225" cy="1006476"/>
        </a:xfrm>
      </cdr:grpSpPr>
      <cdr:grpSp>
        <cdr:nvGrpSpPr>
          <cdr:cNvPr id="13" name="Group 12"/>
          <cdr:cNvGrpSpPr/>
        </cdr:nvGrpSpPr>
        <cdr:grpSpPr>
          <a:xfrm xmlns:a="http://schemas.openxmlformats.org/drawingml/2006/main">
            <a:off x="2038350" y="1028699"/>
            <a:ext cx="704850" cy="590551"/>
            <a:chOff x="2038350" y="1028699"/>
            <a:chExt cx="704850" cy="590551"/>
          </a:xfrm>
        </cdr:grpSpPr>
        <cdr:grpSp>
          <cdr:nvGrpSpPr>
            <cdr:cNvPr id="8" name="Group 7"/>
            <cdr:cNvGrpSpPr/>
          </cdr:nvGrpSpPr>
          <cdr:grpSpPr>
            <a:xfrm xmlns:a="http://schemas.openxmlformats.org/drawingml/2006/main">
              <a:off x="2038350" y="1028699"/>
              <a:ext cx="704850" cy="352425"/>
              <a:chOff x="2038350" y="981074"/>
              <a:chExt cx="704850" cy="352425"/>
            </a:xfrm>
          </cdr:grpSpPr>
          <cdr:sp macro="" textlink="'Data 2.5'!$B$18">
            <cdr:nvSpPr>
              <cdr:cNvPr id="3" name="TextBox 2"/>
              <cdr:cNvSpPr txBox="1"/>
            </cdr:nvSpPr>
            <cdr:spPr>
              <a:xfrm xmlns:a="http://schemas.openxmlformats.org/drawingml/2006/main">
                <a:off x="2038350" y="981074"/>
                <a:ext cx="704850" cy="3524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044D4FD-A390-4F3D-B9E5-7E1D8A140A8D}" type="TxLink">
                  <a:rPr lang="en-GB" sz="2000" b="1" i="0" u="none" strike="noStrike">
                    <a:solidFill>
                      <a:srgbClr val="194B6D"/>
                    </a:solidFill>
                    <a:latin typeface="Arial" pitchFamily="34" charset="0"/>
                    <a:cs typeface="Arial" pitchFamily="34" charset="0"/>
                  </a:rPr>
                  <a:pPr algn="ctr"/>
                  <a:t>3.09</a:t>
                </a:fld>
                <a:endParaRPr lang="en-GB" sz="2000" b="1">
                  <a:solidFill>
                    <a:srgbClr val="194B6D"/>
                  </a:solidFill>
                  <a:latin typeface="Arial" pitchFamily="34" charset="0"/>
                  <a:cs typeface="Arial" pitchFamily="34" charset="0"/>
                </a:endParaRPr>
              </a:p>
            </cdr:txBody>
          </cdr:sp>
        </cdr:grpSp>
        <cdr:cxnSp macro="">
          <cdr:nvCxnSpPr>
            <cdr:cNvPr id="10" name="Straight Arrow Connector 9"/>
            <cdr:cNvCxnSpPr/>
          </cdr:nvCxnSpPr>
          <cdr:spPr>
            <a:xfrm xmlns:a="http://schemas.openxmlformats.org/drawingml/2006/main">
              <a:off x="2371725" y="1409700"/>
              <a:ext cx="0" cy="209550"/>
            </a:xfrm>
            <a:prstGeom xmlns:a="http://schemas.openxmlformats.org/drawingml/2006/main" prst="straightConnector1">
              <a:avLst/>
            </a:prstGeom>
            <a:ln xmlns:a="http://schemas.openxmlformats.org/drawingml/2006/main" w="25400">
              <a:solidFill>
                <a:srgbClr val="194B6D"/>
              </a:solidFill>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19" name="TextBox 1"/>
          <cdr:cNvSpPr txBox="1"/>
        </cdr:nvSpPr>
        <cdr:spPr>
          <a:xfrm xmlns:a="http://schemas.openxmlformats.org/drawingml/2006/main">
            <a:off x="1936750" y="612774"/>
            <a:ext cx="911225" cy="4826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65000"/>
                    <a:lumOff val="35000"/>
                  </a:schemeClr>
                </a:solidFill>
                <a:latin typeface="Arial" pitchFamily="34" charset="0"/>
                <a:cs typeface="Arial" pitchFamily="34" charset="0"/>
              </a:rPr>
              <a:t>highest in 1964</a:t>
            </a:r>
          </a:p>
        </cdr:txBody>
      </cdr:sp>
    </cdr:grpSp>
  </cdr:relSizeAnchor>
  <cdr:relSizeAnchor xmlns:cdr="http://schemas.openxmlformats.org/drawingml/2006/chartDrawing">
    <cdr:from>
      <cdr:x>0.40629</cdr:x>
      <cdr:y>0.54388</cdr:y>
    </cdr:from>
    <cdr:to>
      <cdr:x>0.50338</cdr:x>
      <cdr:y>0.68513</cdr:y>
    </cdr:to>
    <cdr:grpSp>
      <cdr:nvGrpSpPr>
        <cdr:cNvPr id="20" name="Group 19"/>
        <cdr:cNvGrpSpPr/>
      </cdr:nvGrpSpPr>
      <cdr:grpSpPr>
        <a:xfrm xmlns:a="http://schemas.openxmlformats.org/drawingml/2006/main">
          <a:off x="3765425" y="3299951"/>
          <a:ext cx="899813" cy="857024"/>
          <a:chOff x="0" y="0"/>
          <a:chExt cx="840727" cy="886601"/>
        </a:xfrm>
      </cdr:grpSpPr>
      <cdr:grpSp>
        <cdr:nvGrpSpPr>
          <cdr:cNvPr id="28" name="Group 27"/>
          <cdr:cNvGrpSpPr/>
        </cdr:nvGrpSpPr>
        <cdr:grpSpPr>
          <a:xfrm xmlns:a="http://schemas.openxmlformats.org/drawingml/2006/main">
            <a:off x="0" y="192468"/>
            <a:ext cx="840727" cy="694133"/>
            <a:chOff x="0" y="186637"/>
            <a:chExt cx="967135" cy="652681"/>
          </a:xfrm>
        </cdr:grpSpPr>
        <cdr:sp macro="" textlink="">
          <cdr:nvSpPr>
            <cdr:cNvPr id="30" name="TextBox 4"/>
            <cdr:cNvSpPr txBox="1"/>
          </cdr:nvSpPr>
          <cdr:spPr>
            <a:xfrm xmlns:a="http://schemas.openxmlformats.org/drawingml/2006/main">
              <a:off x="0" y="500664"/>
              <a:ext cx="967135" cy="338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65000"/>
                      <a:lumOff val="35000"/>
                    </a:schemeClr>
                  </a:solidFill>
                  <a:latin typeface="Arial" pitchFamily="34" charset="0"/>
                  <a:cs typeface="Arial" pitchFamily="34" charset="0"/>
                </a:rPr>
                <a:t>1977</a:t>
              </a:r>
            </a:p>
          </cdr:txBody>
        </cdr:sp>
        <cdr:sp macro="" textlink="">
          <cdr:nvSpPr>
            <cdr:cNvPr id="31" name="TextBox 5"/>
            <cdr:cNvSpPr txBox="1"/>
          </cdr:nvSpPr>
          <cdr:spPr>
            <a:xfrm xmlns:a="http://schemas.openxmlformats.org/drawingml/2006/main">
              <a:off x="91944" y="186637"/>
              <a:ext cx="756001" cy="3417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194B6D"/>
                  </a:solidFill>
                  <a:latin typeface="Arial" pitchFamily="34" charset="0"/>
                  <a:cs typeface="Arial" pitchFamily="34" charset="0"/>
                </a:rPr>
                <a:t>1.70</a:t>
              </a:r>
            </a:p>
          </cdr:txBody>
        </cdr:sp>
      </cdr:grpSp>
      <cdr:cxnSp macro="">
        <cdr:nvCxnSpPr>
          <cdr:cNvPr id="29" name="Straight Arrow Connector 28"/>
          <cdr:cNvCxnSpPr/>
        </cdr:nvCxnSpPr>
        <cdr:spPr>
          <a:xfrm xmlns:a="http://schemas.openxmlformats.org/drawingml/2006/main">
            <a:off x="380881" y="0"/>
            <a:ext cx="0" cy="222859"/>
          </a:xfrm>
          <a:prstGeom xmlns:a="http://schemas.openxmlformats.org/drawingml/2006/main" prst="straightConnector1">
            <a:avLst/>
          </a:prstGeom>
          <a:ln xmlns:a="http://schemas.openxmlformats.org/drawingml/2006/main" w="25400">
            <a:solidFill>
              <a:srgbClr val="194B6D"/>
            </a:solidFill>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0.81039</cdr:x>
      <cdr:y>0.39176</cdr:y>
    </cdr:from>
    <cdr:to>
      <cdr:x>0.90187</cdr:x>
      <cdr:y>0.52914</cdr:y>
    </cdr:to>
    <cdr:grpSp>
      <cdr:nvGrpSpPr>
        <cdr:cNvPr id="32" name="Group 31"/>
        <cdr:cNvGrpSpPr/>
      </cdr:nvGrpSpPr>
      <cdr:grpSpPr>
        <a:xfrm xmlns:a="http://schemas.openxmlformats.org/drawingml/2006/main">
          <a:off x="7510553" y="2376974"/>
          <a:ext cx="847820" cy="833543"/>
          <a:chOff x="-99524" y="0"/>
          <a:chExt cx="792089" cy="862332"/>
        </a:xfrm>
      </cdr:grpSpPr>
      <cdr:grpSp>
        <cdr:nvGrpSpPr>
          <cdr:cNvPr id="33" name="Group 32"/>
          <cdr:cNvGrpSpPr/>
        </cdr:nvGrpSpPr>
        <cdr:grpSpPr>
          <a:xfrm xmlns:a="http://schemas.openxmlformats.org/drawingml/2006/main">
            <a:off x="-53861" y="253279"/>
            <a:ext cx="657158" cy="609053"/>
            <a:chOff x="-68836" y="245585"/>
            <a:chExt cx="755999" cy="572614"/>
          </a:xfrm>
        </cdr:grpSpPr>
        <cdr:grpSp>
          <cdr:nvGrpSpPr>
            <cdr:cNvPr id="35" name="Group 34"/>
            <cdr:cNvGrpSpPr/>
          </cdr:nvGrpSpPr>
          <cdr:grpSpPr>
            <a:xfrm xmlns:a="http://schemas.openxmlformats.org/drawingml/2006/main">
              <a:off x="-68836" y="245585"/>
              <a:ext cx="755999" cy="341720"/>
              <a:chOff x="-57770" y="245585"/>
              <a:chExt cx="704849" cy="352424"/>
            </a:xfrm>
          </cdr:grpSpPr>
          <cdr:sp macro="" textlink="">
            <cdr:nvSpPr>
              <cdr:cNvPr id="37" name="TextBox 6"/>
              <cdr:cNvSpPr txBox="1"/>
            </cdr:nvSpPr>
            <cdr:spPr>
              <a:xfrm xmlns:a="http://schemas.openxmlformats.org/drawingml/2006/main">
                <a:off x="-57770" y="245585"/>
                <a:ext cx="704849" cy="3524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194B6D"/>
                    </a:solidFill>
                    <a:latin typeface="Arial" pitchFamily="34" charset="0"/>
                    <a:cs typeface="Arial" pitchFamily="34" charset="0"/>
                  </a:rPr>
                  <a:t>1.77</a:t>
                </a:r>
              </a:p>
            </cdr:txBody>
          </cdr:sp>
        </cdr:grpSp>
        <cdr:cxnSp macro="">
          <cdr:nvCxnSpPr>
            <cdr:cNvPr id="36" name="Straight Arrow Connector 35"/>
            <cdr:cNvCxnSpPr/>
          </cdr:nvCxnSpPr>
          <cdr:spPr>
            <a:xfrm xmlns:a="http://schemas.openxmlformats.org/drawingml/2006/main">
              <a:off x="329621" y="615014"/>
              <a:ext cx="0" cy="203185"/>
            </a:xfrm>
            <a:prstGeom xmlns:a="http://schemas.openxmlformats.org/drawingml/2006/main" prst="straightConnector1">
              <a:avLst/>
            </a:prstGeom>
            <a:ln xmlns:a="http://schemas.openxmlformats.org/drawingml/2006/main" w="25400">
              <a:solidFill>
                <a:srgbClr val="194B6D"/>
              </a:solidFill>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sp macro="" textlink="">
        <cdr:nvSpPr>
          <cdr:cNvPr id="34" name="TextBox 1"/>
          <cdr:cNvSpPr txBox="1"/>
        </cdr:nvSpPr>
        <cdr:spPr>
          <a:xfrm xmlns:a="http://schemas.openxmlformats.org/drawingml/2006/main">
            <a:off x="-99524" y="0"/>
            <a:ext cx="792089" cy="3241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65000"/>
                    <a:lumOff val="35000"/>
                  </a:schemeClr>
                </a:solidFill>
                <a:latin typeface="Arial" pitchFamily="34" charset="0"/>
                <a:cs typeface="Arial" pitchFamily="34" charset="0"/>
              </a:rPr>
              <a:t>2008</a:t>
            </a:r>
          </a:p>
        </cdr:txBody>
      </cdr:sp>
    </cdr:grpSp>
  </cdr:relSizeAnchor>
  <cdr:relSizeAnchor xmlns:cdr="http://schemas.openxmlformats.org/drawingml/2006/chartDrawing">
    <cdr:from>
      <cdr:x>0.9144</cdr:x>
      <cdr:y>0.4565</cdr:y>
    </cdr:from>
    <cdr:to>
      <cdr:x>0.99918</cdr:x>
      <cdr:y>0.58148</cdr:y>
    </cdr:to>
    <cdr:grpSp>
      <cdr:nvGrpSpPr>
        <cdr:cNvPr id="6" name="Group 5"/>
        <cdr:cNvGrpSpPr/>
      </cdr:nvGrpSpPr>
      <cdr:grpSpPr>
        <a:xfrm xmlns:a="http://schemas.openxmlformats.org/drawingml/2006/main">
          <a:off x="8474499" y="2769780"/>
          <a:ext cx="785726" cy="758306"/>
          <a:chOff x="8486683" y="2775879"/>
          <a:chExt cx="786857" cy="759958"/>
        </a:xfrm>
      </cdr:grpSpPr>
      <cdr:cxnSp macro="">
        <cdr:nvCxnSpPr>
          <cdr:cNvPr id="26" name="Straight Arrow Connector 25"/>
          <cdr:cNvCxnSpPr/>
        </cdr:nvCxnSpPr>
        <cdr:spPr>
          <a:xfrm xmlns:a="http://schemas.openxmlformats.org/drawingml/2006/main">
            <a:off x="8912479" y="3332843"/>
            <a:ext cx="0" cy="202994"/>
          </a:xfrm>
          <a:prstGeom xmlns:a="http://schemas.openxmlformats.org/drawingml/2006/main" prst="straightConnector1">
            <a:avLst/>
          </a:prstGeom>
          <a:ln xmlns:a="http://schemas.openxmlformats.org/drawingml/2006/main" w="25400">
            <a:solidFill>
              <a:srgbClr val="194B6D"/>
            </a:solidFill>
            <a:tailEnd type="none" w="lg" len="lg"/>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4" name="TextBox 1"/>
          <cdr:cNvSpPr txBox="1"/>
        </cdr:nvSpPr>
        <cdr:spPr>
          <a:xfrm xmlns:a="http://schemas.openxmlformats.org/drawingml/2006/main">
            <a:off x="8486683" y="2775879"/>
            <a:ext cx="786857" cy="292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65000"/>
                    <a:lumOff val="35000"/>
                  </a:schemeClr>
                </a:solidFill>
                <a:latin typeface="Arial" pitchFamily="34" charset="0"/>
                <a:cs typeface="Arial" pitchFamily="34" charset="0"/>
              </a:rPr>
              <a:t>2016</a:t>
            </a:r>
          </a:p>
        </cdr:txBody>
      </cdr:sp>
      <cdr:sp macro="" textlink="">
        <cdr:nvSpPr>
          <cdr:cNvPr id="5" name="TextBox 4"/>
          <cdr:cNvSpPr txBox="1"/>
        </cdr:nvSpPr>
        <cdr:spPr>
          <a:xfrm xmlns:a="http://schemas.openxmlformats.org/drawingml/2006/main">
            <a:off x="8526780" y="3009900"/>
            <a:ext cx="716280" cy="3276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kumimoji="0" lang="en-GB" sz="2000" b="1" i="0" u="none" strike="noStrike" kern="0" cap="none" spc="0" normalizeH="0" baseline="0" noProof="0">
                <a:ln>
                  <a:noFill/>
                </a:ln>
                <a:solidFill>
                  <a:srgbClr val="194B6D"/>
                </a:solidFill>
                <a:effectLst/>
                <a:uLnTx/>
                <a:uFillTx/>
                <a:latin typeface="Arial" pitchFamily="34" charset="0"/>
                <a:cs typeface="Arial" pitchFamily="34" charset="0"/>
              </a:rPr>
              <a:t>1.52</a:t>
            </a:r>
            <a:endParaRPr lang="en-GB" sz="2000">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0.92857</cdr:x>
      <cdr:y>0.90351</cdr:y>
    </cdr:from>
    <cdr:to>
      <cdr:x>0.98933</cdr:x>
      <cdr:y>0.94612</cdr:y>
    </cdr:to>
    <cdr:sp macro="" textlink="">
      <cdr:nvSpPr>
        <cdr:cNvPr id="7" name="TextBox 6"/>
        <cdr:cNvSpPr txBox="1"/>
      </cdr:nvSpPr>
      <cdr:spPr>
        <a:xfrm xmlns:a="http://schemas.openxmlformats.org/drawingml/2006/main">
          <a:off x="8618220" y="5494020"/>
          <a:ext cx="563880" cy="2590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2016</a:t>
          </a:r>
        </a:p>
      </cdr:txBody>
    </cdr:sp>
  </cdr:relSizeAnchor>
</c:userShapes>
</file>

<file path=xl/drawings/drawing11.xml><?xml version="1.0" encoding="utf-8"?>
<xdr:wsDr xmlns:xdr="http://schemas.openxmlformats.org/drawingml/2006/spreadsheetDrawing" xmlns:a="http://schemas.openxmlformats.org/drawingml/2006/main">
  <xdr:absoluteAnchor>
    <xdr:pos x="1" y="197644"/>
    <xdr:ext cx="8501062" cy="849391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0.80858</cdr:x>
      <cdr:y>0.08288</cdr:y>
    </cdr:from>
    <cdr:to>
      <cdr:x>1</cdr:x>
      <cdr:y>0.12537</cdr:y>
    </cdr:to>
    <cdr:sp macro="" textlink="">
      <cdr:nvSpPr>
        <cdr:cNvPr id="2" name="TextBox 1"/>
        <cdr:cNvSpPr txBox="1"/>
      </cdr:nvSpPr>
      <cdr:spPr>
        <a:xfrm xmlns:a="http://schemas.openxmlformats.org/drawingml/2006/main">
          <a:off x="6873789" y="703965"/>
          <a:ext cx="1627273" cy="3609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Females born</a:t>
          </a:r>
          <a:r>
            <a:rPr lang="en-GB" sz="1200" b="1" baseline="0">
              <a:solidFill>
                <a:schemeClr val="tx1">
                  <a:lumMod val="65000"/>
                  <a:lumOff val="35000"/>
                </a:schemeClr>
              </a:solidFill>
              <a:latin typeface="Arial" pitchFamily="34" charset="0"/>
              <a:cs typeface="Arial" pitchFamily="34" charset="0"/>
            </a:rPr>
            <a:t> in</a:t>
          </a:r>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0.91969</cdr:x>
      <cdr:y>0.10824</cdr:y>
    </cdr:from>
    <cdr:to>
      <cdr:x>1</cdr:x>
      <cdr:y>0.15073</cdr:y>
    </cdr:to>
    <cdr:sp macro="" textlink="">
      <cdr:nvSpPr>
        <cdr:cNvPr id="3" name="TextBox 1"/>
        <cdr:cNvSpPr txBox="1"/>
      </cdr:nvSpPr>
      <cdr:spPr>
        <a:xfrm xmlns:a="http://schemas.openxmlformats.org/drawingml/2006/main">
          <a:off x="7962900" y="67945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1951</a:t>
          </a:r>
        </a:p>
      </cdr:txBody>
    </cdr:sp>
  </cdr:relSizeAnchor>
  <cdr:relSizeAnchor xmlns:cdr="http://schemas.openxmlformats.org/drawingml/2006/chartDrawing">
    <cdr:from>
      <cdr:x>0.91969</cdr:x>
      <cdr:y>0.14466</cdr:y>
    </cdr:from>
    <cdr:to>
      <cdr:x>1</cdr:x>
      <cdr:y>0.18715</cdr:y>
    </cdr:to>
    <cdr:sp macro="" textlink="">
      <cdr:nvSpPr>
        <cdr:cNvPr id="4" name="TextBox 1"/>
        <cdr:cNvSpPr txBox="1"/>
      </cdr:nvSpPr>
      <cdr:spPr>
        <a:xfrm xmlns:a="http://schemas.openxmlformats.org/drawingml/2006/main">
          <a:off x="7962900" y="90805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1956</a:t>
          </a:r>
        </a:p>
      </cdr:txBody>
    </cdr:sp>
  </cdr:relSizeAnchor>
  <cdr:relSizeAnchor xmlns:cdr="http://schemas.openxmlformats.org/drawingml/2006/chartDrawing">
    <cdr:from>
      <cdr:x>0.91969</cdr:x>
      <cdr:y>0.17198</cdr:y>
    </cdr:from>
    <cdr:to>
      <cdr:x>1</cdr:x>
      <cdr:y>0.21447</cdr:y>
    </cdr:to>
    <cdr:sp macro="" textlink="">
      <cdr:nvSpPr>
        <cdr:cNvPr id="5" name="TextBox 1"/>
        <cdr:cNvSpPr txBox="1"/>
      </cdr:nvSpPr>
      <cdr:spPr>
        <a:xfrm xmlns:a="http://schemas.openxmlformats.org/drawingml/2006/main">
          <a:off x="7962900" y="107950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1961</a:t>
          </a:r>
        </a:p>
      </cdr:txBody>
    </cdr:sp>
  </cdr:relSizeAnchor>
  <cdr:relSizeAnchor xmlns:cdr="http://schemas.openxmlformats.org/drawingml/2006/chartDrawing">
    <cdr:from>
      <cdr:x>0.91969</cdr:x>
      <cdr:y>0.19777</cdr:y>
    </cdr:from>
    <cdr:to>
      <cdr:x>1</cdr:x>
      <cdr:y>0.24026</cdr:y>
    </cdr:to>
    <cdr:sp macro="" textlink="">
      <cdr:nvSpPr>
        <cdr:cNvPr id="6" name="TextBox 1"/>
        <cdr:cNvSpPr txBox="1"/>
      </cdr:nvSpPr>
      <cdr:spPr>
        <a:xfrm xmlns:a="http://schemas.openxmlformats.org/drawingml/2006/main">
          <a:off x="7962900" y="1241425"/>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1966</a:t>
          </a:r>
        </a:p>
      </cdr:txBody>
    </cdr:sp>
  </cdr:relSizeAnchor>
  <cdr:relSizeAnchor xmlns:cdr="http://schemas.openxmlformats.org/drawingml/2006/chartDrawing">
    <cdr:from>
      <cdr:x>0.49479</cdr:x>
      <cdr:y>0.55171</cdr:y>
    </cdr:from>
    <cdr:to>
      <cdr:x>0.56295</cdr:x>
      <cdr:y>0.5942</cdr:y>
    </cdr:to>
    <cdr:sp macro="" textlink="">
      <cdr:nvSpPr>
        <cdr:cNvPr id="10" name="TextBox 1"/>
        <cdr:cNvSpPr txBox="1"/>
      </cdr:nvSpPr>
      <cdr:spPr>
        <a:xfrm xmlns:a="http://schemas.openxmlformats.org/drawingml/2006/main">
          <a:off x="4206239" y="4686194"/>
          <a:ext cx="579411" cy="36090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194B6D"/>
              </a:solidFill>
              <a:latin typeface="Arial" pitchFamily="34" charset="0"/>
              <a:cs typeface="Arial" pitchFamily="34" charset="0"/>
            </a:rPr>
            <a:t>1986</a:t>
          </a:r>
        </a:p>
      </cdr:txBody>
    </cdr:sp>
  </cdr:relSizeAnchor>
  <cdr:relSizeAnchor xmlns:cdr="http://schemas.openxmlformats.org/drawingml/2006/chartDrawing">
    <cdr:from>
      <cdr:x>0.34631</cdr:x>
      <cdr:y>0.07046</cdr:y>
    </cdr:from>
    <cdr:to>
      <cdr:x>0.79972</cdr:x>
      <cdr:y>0.1669</cdr:y>
    </cdr:to>
    <cdr:grpSp>
      <cdr:nvGrpSpPr>
        <cdr:cNvPr id="11" name="Group 10"/>
        <cdr:cNvGrpSpPr/>
      </cdr:nvGrpSpPr>
      <cdr:grpSpPr>
        <a:xfrm xmlns:a="http://schemas.openxmlformats.org/drawingml/2006/main">
          <a:off x="2944003" y="598481"/>
          <a:ext cx="3854466" cy="819154"/>
          <a:chOff x="0" y="0"/>
          <a:chExt cx="3854449" cy="819150"/>
        </a:xfrm>
      </cdr:grpSpPr>
      <cdr:sp macro="" textlink="">
        <cdr:nvSpPr>
          <cdr:cNvPr id="15" name="TextBox 3"/>
          <cdr:cNvSpPr txBox="1"/>
        </cdr:nvSpPr>
        <cdr:spPr>
          <a:xfrm xmlns:a="http://schemas.openxmlformats.org/drawingml/2006/main">
            <a:off x="0" y="0"/>
            <a:ext cx="2114550" cy="8191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chemeClr val="tx1">
                    <a:lumMod val="65000"/>
                    <a:lumOff val="35000"/>
                  </a:schemeClr>
                </a:solidFill>
                <a:latin typeface="Arial" pitchFamily="34" charset="0"/>
                <a:cs typeface="Arial" pitchFamily="34" charset="0"/>
              </a:rPr>
              <a:t>Women born in </a:t>
            </a:r>
            <a:r>
              <a:rPr lang="en-GB" sz="1400" b="1">
                <a:solidFill>
                  <a:schemeClr val="tx1">
                    <a:lumMod val="65000"/>
                    <a:lumOff val="35000"/>
                  </a:schemeClr>
                </a:solidFill>
                <a:latin typeface="Arial" pitchFamily="34" charset="0"/>
                <a:cs typeface="Arial" pitchFamily="34" charset="0"/>
              </a:rPr>
              <a:t>1951</a:t>
            </a:r>
            <a:r>
              <a:rPr lang="en-GB" sz="1400" b="0">
                <a:solidFill>
                  <a:schemeClr val="tx1">
                    <a:lumMod val="65000"/>
                    <a:lumOff val="35000"/>
                  </a:schemeClr>
                </a:solidFill>
                <a:latin typeface="Arial" pitchFamily="34" charset="0"/>
                <a:cs typeface="Arial" pitchFamily="34" charset="0"/>
              </a:rPr>
              <a:t> had an average of </a:t>
            </a:r>
            <a:r>
              <a:rPr lang="en-GB" sz="1400" b="1">
                <a:solidFill>
                  <a:schemeClr val="tx1">
                    <a:lumMod val="65000"/>
                    <a:lumOff val="35000"/>
                  </a:schemeClr>
                </a:solidFill>
                <a:latin typeface="Arial" pitchFamily="34" charset="0"/>
                <a:cs typeface="Arial" pitchFamily="34" charset="0"/>
              </a:rPr>
              <a:t>2.03</a:t>
            </a:r>
            <a:r>
              <a:rPr lang="en-GB" sz="1400" b="0" baseline="0">
                <a:solidFill>
                  <a:schemeClr val="tx1">
                    <a:lumMod val="65000"/>
                    <a:lumOff val="35000"/>
                  </a:schemeClr>
                </a:solidFill>
                <a:latin typeface="Arial" pitchFamily="34" charset="0"/>
                <a:cs typeface="Arial" pitchFamily="34" charset="0"/>
              </a:rPr>
              <a:t>  children by age 44</a:t>
            </a:r>
            <a:endParaRPr lang="en-GB" sz="1400" b="0">
              <a:solidFill>
                <a:schemeClr val="tx1">
                  <a:lumMod val="65000"/>
                  <a:lumOff val="35000"/>
                </a:schemeClr>
              </a:solidFill>
              <a:latin typeface="Arial" pitchFamily="34" charset="0"/>
              <a:cs typeface="Arial" pitchFamily="34" charset="0"/>
            </a:endParaRPr>
          </a:p>
        </cdr:txBody>
      </cdr:sp>
      <cdr:cxnSp macro="">
        <cdr:nvCxnSpPr>
          <cdr:cNvPr id="16" name="Straight Connector 15"/>
          <cdr:cNvCxnSpPr/>
        </cdr:nvCxnSpPr>
        <cdr:spPr>
          <a:xfrm xmlns:a="http://schemas.openxmlformats.org/drawingml/2006/main" flipH="1">
            <a:off x="1714501" y="537369"/>
            <a:ext cx="2139948" cy="0"/>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0.75126</cdr:x>
      <cdr:y>0.37211</cdr:y>
    </cdr:from>
    <cdr:to>
      <cdr:x>1</cdr:x>
      <cdr:y>0.49117</cdr:y>
    </cdr:to>
    <cdr:grpSp>
      <cdr:nvGrpSpPr>
        <cdr:cNvPr id="12" name="Group 11"/>
        <cdr:cNvGrpSpPr/>
      </cdr:nvGrpSpPr>
      <cdr:grpSpPr>
        <a:xfrm xmlns:a="http://schemas.openxmlformats.org/drawingml/2006/main">
          <a:off x="6386508" y="3160672"/>
          <a:ext cx="2114554" cy="1011286"/>
          <a:chOff x="2686050" y="1931193"/>
          <a:chExt cx="2114550" cy="1011238"/>
        </a:xfrm>
      </cdr:grpSpPr>
      <cdr:sp macro="" textlink="">
        <cdr:nvSpPr>
          <cdr:cNvPr id="13" name="TextBox 9"/>
          <cdr:cNvSpPr txBox="1"/>
        </cdr:nvSpPr>
        <cdr:spPr>
          <a:xfrm xmlns:a="http://schemas.openxmlformats.org/drawingml/2006/main">
            <a:off x="2686050" y="1931193"/>
            <a:ext cx="2114550" cy="10112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0">
                <a:solidFill>
                  <a:schemeClr val="tx1">
                    <a:lumMod val="65000"/>
                    <a:lumOff val="35000"/>
                  </a:schemeClr>
                </a:solidFill>
                <a:latin typeface="Arial" pitchFamily="34" charset="0"/>
                <a:cs typeface="Arial" pitchFamily="34" charset="0"/>
              </a:rPr>
              <a:t>Fertility rates decreased</a:t>
            </a:r>
          </a:p>
          <a:p xmlns:a="http://schemas.openxmlformats.org/drawingml/2006/main">
            <a:pPr algn="r"/>
            <a:r>
              <a:rPr lang="en-GB" sz="1400" b="0">
                <a:solidFill>
                  <a:schemeClr val="tx1">
                    <a:lumMod val="65000"/>
                    <a:lumOff val="35000"/>
                  </a:schemeClr>
                </a:solidFill>
                <a:latin typeface="Arial" pitchFamily="34" charset="0"/>
                <a:cs typeface="Arial" pitchFamily="34" charset="0"/>
              </a:rPr>
              <a:t>Women born in </a:t>
            </a:r>
            <a:r>
              <a:rPr lang="en-GB" sz="1400" b="1">
                <a:solidFill>
                  <a:schemeClr val="tx1">
                    <a:lumMod val="65000"/>
                    <a:lumOff val="35000"/>
                  </a:schemeClr>
                </a:solidFill>
                <a:latin typeface="Arial" pitchFamily="34" charset="0"/>
                <a:cs typeface="Arial" pitchFamily="34" charset="0"/>
              </a:rPr>
              <a:t>1971</a:t>
            </a:r>
            <a:r>
              <a:rPr lang="en-GB" sz="1400" b="0">
                <a:solidFill>
                  <a:schemeClr val="tx1">
                    <a:lumMod val="65000"/>
                    <a:lumOff val="35000"/>
                  </a:schemeClr>
                </a:solidFill>
                <a:latin typeface="Arial" pitchFamily="34" charset="0"/>
                <a:cs typeface="Arial" pitchFamily="34" charset="0"/>
              </a:rPr>
              <a:t> had an average of </a:t>
            </a:r>
            <a:r>
              <a:rPr lang="en-GB" sz="1400" b="1">
                <a:solidFill>
                  <a:schemeClr val="tx1">
                    <a:lumMod val="65000"/>
                    <a:lumOff val="35000"/>
                  </a:schemeClr>
                </a:solidFill>
                <a:latin typeface="Arial" pitchFamily="34" charset="0"/>
                <a:cs typeface="Arial" pitchFamily="34" charset="0"/>
              </a:rPr>
              <a:t>1.73</a:t>
            </a:r>
            <a:r>
              <a:rPr lang="en-GB" sz="1400" b="0" baseline="0">
                <a:solidFill>
                  <a:schemeClr val="tx1">
                    <a:lumMod val="65000"/>
                    <a:lumOff val="35000"/>
                  </a:schemeClr>
                </a:solidFill>
                <a:latin typeface="Arial" pitchFamily="34" charset="0"/>
                <a:cs typeface="Arial" pitchFamily="34" charset="0"/>
              </a:rPr>
              <a:t>  children by age 43</a:t>
            </a:r>
            <a:endParaRPr lang="en-GB" sz="1400" b="0">
              <a:solidFill>
                <a:schemeClr val="tx1">
                  <a:lumMod val="65000"/>
                  <a:lumOff val="35000"/>
                </a:schemeClr>
              </a:solidFill>
              <a:latin typeface="Arial" pitchFamily="34" charset="0"/>
              <a:cs typeface="Arial" pitchFamily="34" charset="0"/>
            </a:endParaRPr>
          </a:p>
        </cdr:txBody>
      </cdr:sp>
    </cdr:grpSp>
  </cdr:relSizeAnchor>
  <cdr:relSizeAnchor xmlns:cdr="http://schemas.openxmlformats.org/drawingml/2006/chartDrawing">
    <cdr:from>
      <cdr:x>0.40056</cdr:x>
      <cdr:y>0.40706</cdr:y>
    </cdr:from>
    <cdr:to>
      <cdr:x>0.53922</cdr:x>
      <cdr:y>0.49257</cdr:y>
    </cdr:to>
    <cdr:grpSp>
      <cdr:nvGrpSpPr>
        <cdr:cNvPr id="17" name="Group 16"/>
        <cdr:cNvGrpSpPr/>
      </cdr:nvGrpSpPr>
      <cdr:grpSpPr>
        <a:xfrm xmlns:a="http://schemas.openxmlformats.org/drawingml/2006/main">
          <a:off x="3405185" y="3457534"/>
          <a:ext cx="1178758" cy="726315"/>
          <a:chOff x="2175687" y="346865"/>
          <a:chExt cx="1178730" cy="726275"/>
        </a:xfrm>
      </cdr:grpSpPr>
      <cdr:cxnSp macro="">
        <cdr:nvCxnSpPr>
          <cdr:cNvPr id="20" name="Straight Connector 19"/>
          <cdr:cNvCxnSpPr/>
        </cdr:nvCxnSpPr>
        <cdr:spPr>
          <a:xfrm xmlns:a="http://schemas.openxmlformats.org/drawingml/2006/main" flipH="1" flipV="1">
            <a:off x="2175687" y="346865"/>
            <a:ext cx="1178730" cy="726275"/>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0.60598</cdr:x>
      <cdr:y>0.679</cdr:y>
    </cdr:from>
    <cdr:to>
      <cdr:x>0.91634</cdr:x>
      <cdr:y>0.78666</cdr:y>
    </cdr:to>
    <cdr:sp macro="" textlink="">
      <cdr:nvSpPr>
        <cdr:cNvPr id="18" name="TextBox 9"/>
        <cdr:cNvSpPr txBox="1"/>
      </cdr:nvSpPr>
      <cdr:spPr>
        <a:xfrm xmlns:a="http://schemas.openxmlformats.org/drawingml/2006/main">
          <a:off x="5151437" y="5767388"/>
          <a:ext cx="2638396" cy="91441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rgbClr val="194B6D"/>
              </a:solidFill>
              <a:latin typeface="Arial" pitchFamily="34" charset="0"/>
              <a:cs typeface="Arial" pitchFamily="34" charset="0"/>
            </a:rPr>
            <a:t>Generally</a:t>
          </a:r>
          <a:r>
            <a:rPr lang="en-GB" sz="1400" b="0" baseline="0">
              <a:solidFill>
                <a:srgbClr val="194B6D"/>
              </a:solidFill>
              <a:latin typeface="Arial" pitchFamily="34" charset="0"/>
              <a:cs typeface="Arial" pitchFamily="34" charset="0"/>
            </a:rPr>
            <a:t> increasing fertility rates for women aged over 30 may lead to catching up with previous cohorts by age 44.</a:t>
          </a:r>
          <a:endParaRPr lang="en-GB" sz="1400" b="0">
            <a:solidFill>
              <a:srgbClr val="194B6D"/>
            </a:solidFill>
            <a:latin typeface="Arial" pitchFamily="34" charset="0"/>
            <a:cs typeface="Arial" pitchFamily="34" charset="0"/>
          </a:endParaRPr>
        </a:p>
      </cdr:txBody>
    </cdr:sp>
  </cdr:relSizeAnchor>
  <cdr:relSizeAnchor xmlns:cdr="http://schemas.openxmlformats.org/drawingml/2006/chartDrawing">
    <cdr:from>
      <cdr:x>0.80858</cdr:x>
      <cdr:y>0.08288</cdr:y>
    </cdr:from>
    <cdr:to>
      <cdr:x>1</cdr:x>
      <cdr:y>0.12537</cdr:y>
    </cdr:to>
    <cdr:sp macro="" textlink="">
      <cdr:nvSpPr>
        <cdr:cNvPr id="21" name="TextBox 1"/>
        <cdr:cNvSpPr txBox="1"/>
      </cdr:nvSpPr>
      <cdr:spPr>
        <a:xfrm xmlns:a="http://schemas.openxmlformats.org/drawingml/2006/main">
          <a:off x="6873789" y="703965"/>
          <a:ext cx="1627273" cy="3609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Females born</a:t>
          </a:r>
          <a:r>
            <a:rPr lang="en-GB" sz="1200" b="1" baseline="0">
              <a:solidFill>
                <a:schemeClr val="tx1">
                  <a:lumMod val="65000"/>
                  <a:lumOff val="35000"/>
                </a:schemeClr>
              </a:solidFill>
              <a:latin typeface="Arial" pitchFamily="34" charset="0"/>
              <a:cs typeface="Arial" pitchFamily="34" charset="0"/>
            </a:rPr>
            <a:t> in</a:t>
          </a:r>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0.91969</cdr:x>
      <cdr:y>0.10824</cdr:y>
    </cdr:from>
    <cdr:to>
      <cdr:x>1</cdr:x>
      <cdr:y>0.15073</cdr:y>
    </cdr:to>
    <cdr:sp macro="" textlink="">
      <cdr:nvSpPr>
        <cdr:cNvPr id="22" name="TextBox 1"/>
        <cdr:cNvSpPr txBox="1"/>
      </cdr:nvSpPr>
      <cdr:spPr>
        <a:xfrm xmlns:a="http://schemas.openxmlformats.org/drawingml/2006/main">
          <a:off x="7962900" y="67945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1951</a:t>
          </a:r>
        </a:p>
      </cdr:txBody>
    </cdr:sp>
  </cdr:relSizeAnchor>
  <cdr:relSizeAnchor xmlns:cdr="http://schemas.openxmlformats.org/drawingml/2006/chartDrawing">
    <cdr:from>
      <cdr:x>0.91969</cdr:x>
      <cdr:y>0.14466</cdr:y>
    </cdr:from>
    <cdr:to>
      <cdr:x>1</cdr:x>
      <cdr:y>0.18715</cdr:y>
    </cdr:to>
    <cdr:sp macro="" textlink="">
      <cdr:nvSpPr>
        <cdr:cNvPr id="23" name="TextBox 1"/>
        <cdr:cNvSpPr txBox="1"/>
      </cdr:nvSpPr>
      <cdr:spPr>
        <a:xfrm xmlns:a="http://schemas.openxmlformats.org/drawingml/2006/main">
          <a:off x="7962900" y="90805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1956</a:t>
          </a:r>
        </a:p>
      </cdr:txBody>
    </cdr:sp>
  </cdr:relSizeAnchor>
  <cdr:relSizeAnchor xmlns:cdr="http://schemas.openxmlformats.org/drawingml/2006/chartDrawing">
    <cdr:from>
      <cdr:x>0.91969</cdr:x>
      <cdr:y>0.17198</cdr:y>
    </cdr:from>
    <cdr:to>
      <cdr:x>1</cdr:x>
      <cdr:y>0.21447</cdr:y>
    </cdr:to>
    <cdr:sp macro="" textlink="">
      <cdr:nvSpPr>
        <cdr:cNvPr id="24" name="TextBox 1"/>
        <cdr:cNvSpPr txBox="1"/>
      </cdr:nvSpPr>
      <cdr:spPr>
        <a:xfrm xmlns:a="http://schemas.openxmlformats.org/drawingml/2006/main">
          <a:off x="7962900" y="1079500"/>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1961</a:t>
          </a:r>
        </a:p>
      </cdr:txBody>
    </cdr:sp>
  </cdr:relSizeAnchor>
  <cdr:relSizeAnchor xmlns:cdr="http://schemas.openxmlformats.org/drawingml/2006/chartDrawing">
    <cdr:from>
      <cdr:x>0.91969</cdr:x>
      <cdr:y>0.19777</cdr:y>
    </cdr:from>
    <cdr:to>
      <cdr:x>1</cdr:x>
      <cdr:y>0.24026</cdr:y>
    </cdr:to>
    <cdr:sp macro="" textlink="">
      <cdr:nvSpPr>
        <cdr:cNvPr id="25" name="TextBox 1"/>
        <cdr:cNvSpPr txBox="1"/>
      </cdr:nvSpPr>
      <cdr:spPr>
        <a:xfrm xmlns:a="http://schemas.openxmlformats.org/drawingml/2006/main">
          <a:off x="7962900" y="1241425"/>
          <a:ext cx="695325" cy="2667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1966</a:t>
          </a:r>
        </a:p>
      </cdr:txBody>
    </cdr:sp>
  </cdr:relSizeAnchor>
  <cdr:relSizeAnchor xmlns:cdr="http://schemas.openxmlformats.org/drawingml/2006/chartDrawing">
    <cdr:from>
      <cdr:x>0.91969</cdr:x>
      <cdr:y>0.22392</cdr:y>
    </cdr:from>
    <cdr:to>
      <cdr:x>1</cdr:x>
      <cdr:y>0.2664</cdr:y>
    </cdr:to>
    <cdr:sp macro="" textlink="">
      <cdr:nvSpPr>
        <cdr:cNvPr id="26" name="TextBox 1"/>
        <cdr:cNvSpPr txBox="1"/>
      </cdr:nvSpPr>
      <cdr:spPr>
        <a:xfrm xmlns:a="http://schemas.openxmlformats.org/drawingml/2006/main">
          <a:off x="7818342" y="1901947"/>
          <a:ext cx="682720" cy="3608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1971</a:t>
          </a:r>
        </a:p>
      </cdr:txBody>
    </cdr:sp>
  </cdr:relSizeAnchor>
  <cdr:relSizeAnchor xmlns:cdr="http://schemas.openxmlformats.org/drawingml/2006/chartDrawing">
    <cdr:from>
      <cdr:x>0.78969</cdr:x>
      <cdr:y>0.27434</cdr:y>
    </cdr:from>
    <cdr:to>
      <cdr:x>0.85584</cdr:x>
      <cdr:y>0.31683</cdr:y>
    </cdr:to>
    <cdr:sp macro="" textlink="">
      <cdr:nvSpPr>
        <cdr:cNvPr id="27" name="TextBox 1"/>
        <cdr:cNvSpPr txBox="1"/>
      </cdr:nvSpPr>
      <cdr:spPr>
        <a:xfrm xmlns:a="http://schemas.openxmlformats.org/drawingml/2006/main">
          <a:off x="6713219" y="2330235"/>
          <a:ext cx="562322" cy="36090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1976</a:t>
          </a:r>
        </a:p>
      </cdr:txBody>
    </cdr:sp>
  </cdr:relSizeAnchor>
  <cdr:relSizeAnchor xmlns:cdr="http://schemas.openxmlformats.org/drawingml/2006/chartDrawing">
    <cdr:from>
      <cdr:x>0.63552</cdr:x>
      <cdr:y>0.36875</cdr:y>
    </cdr:from>
    <cdr:to>
      <cdr:x>0.70525</cdr:x>
      <cdr:y>0.41123</cdr:y>
    </cdr:to>
    <cdr:sp macro="" textlink="">
      <cdr:nvSpPr>
        <cdr:cNvPr id="28" name="TextBox 1"/>
        <cdr:cNvSpPr txBox="1"/>
      </cdr:nvSpPr>
      <cdr:spPr>
        <a:xfrm xmlns:a="http://schemas.openxmlformats.org/drawingml/2006/main">
          <a:off x="5402563" y="3132105"/>
          <a:ext cx="592779" cy="36082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1981</a:t>
          </a:r>
        </a:p>
      </cdr:txBody>
    </cdr:sp>
  </cdr:relSizeAnchor>
  <cdr:relSizeAnchor xmlns:cdr="http://schemas.openxmlformats.org/drawingml/2006/chartDrawing">
    <cdr:from>
      <cdr:x>0.34631</cdr:x>
      <cdr:y>0.07046</cdr:y>
    </cdr:from>
    <cdr:to>
      <cdr:x>0.79972</cdr:x>
      <cdr:y>0.1669</cdr:y>
    </cdr:to>
    <cdr:grpSp>
      <cdr:nvGrpSpPr>
        <cdr:cNvPr id="30" name="Group 10"/>
        <cdr:cNvGrpSpPr/>
      </cdr:nvGrpSpPr>
      <cdr:grpSpPr>
        <a:xfrm xmlns:a="http://schemas.openxmlformats.org/drawingml/2006/main">
          <a:off x="2944003" y="598481"/>
          <a:ext cx="3854466" cy="819154"/>
          <a:chOff x="0" y="0"/>
          <a:chExt cx="3854449" cy="819150"/>
        </a:xfrm>
      </cdr:grpSpPr>
      <cdr:sp macro="" textlink="">
        <cdr:nvSpPr>
          <cdr:cNvPr id="31" name="TextBox 3"/>
          <cdr:cNvSpPr txBox="1"/>
        </cdr:nvSpPr>
        <cdr:spPr>
          <a:xfrm xmlns:a="http://schemas.openxmlformats.org/drawingml/2006/main">
            <a:off x="0" y="0"/>
            <a:ext cx="2114550" cy="81915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chemeClr val="tx1">
                    <a:lumMod val="65000"/>
                    <a:lumOff val="35000"/>
                  </a:schemeClr>
                </a:solidFill>
                <a:latin typeface="Arial" pitchFamily="34" charset="0"/>
                <a:cs typeface="Arial" pitchFamily="34" charset="0"/>
              </a:rPr>
              <a:t>Women born in </a:t>
            </a:r>
            <a:r>
              <a:rPr lang="en-GB" sz="1400" b="1">
                <a:solidFill>
                  <a:schemeClr val="tx1">
                    <a:lumMod val="65000"/>
                    <a:lumOff val="35000"/>
                  </a:schemeClr>
                </a:solidFill>
                <a:latin typeface="Arial" pitchFamily="34" charset="0"/>
                <a:cs typeface="Arial" pitchFamily="34" charset="0"/>
              </a:rPr>
              <a:t>1951</a:t>
            </a:r>
            <a:r>
              <a:rPr lang="en-GB" sz="1400" b="0">
                <a:solidFill>
                  <a:schemeClr val="tx1">
                    <a:lumMod val="65000"/>
                    <a:lumOff val="35000"/>
                  </a:schemeClr>
                </a:solidFill>
                <a:latin typeface="Arial" pitchFamily="34" charset="0"/>
                <a:cs typeface="Arial" pitchFamily="34" charset="0"/>
              </a:rPr>
              <a:t> had an average of </a:t>
            </a:r>
            <a:r>
              <a:rPr lang="en-GB" sz="1400" b="1">
                <a:solidFill>
                  <a:schemeClr val="tx1">
                    <a:lumMod val="65000"/>
                    <a:lumOff val="35000"/>
                  </a:schemeClr>
                </a:solidFill>
                <a:latin typeface="Arial" pitchFamily="34" charset="0"/>
                <a:cs typeface="Arial" pitchFamily="34" charset="0"/>
              </a:rPr>
              <a:t>2.03</a:t>
            </a:r>
            <a:r>
              <a:rPr lang="en-GB" sz="1400" b="0" baseline="0">
                <a:solidFill>
                  <a:schemeClr val="tx1">
                    <a:lumMod val="65000"/>
                    <a:lumOff val="35000"/>
                  </a:schemeClr>
                </a:solidFill>
                <a:latin typeface="Arial" pitchFamily="34" charset="0"/>
                <a:cs typeface="Arial" pitchFamily="34" charset="0"/>
              </a:rPr>
              <a:t>  children by age 44</a:t>
            </a:r>
            <a:endParaRPr lang="en-GB" sz="1400" b="0">
              <a:solidFill>
                <a:schemeClr val="tx1">
                  <a:lumMod val="65000"/>
                  <a:lumOff val="35000"/>
                </a:schemeClr>
              </a:solidFill>
              <a:latin typeface="Arial" pitchFamily="34" charset="0"/>
              <a:cs typeface="Arial" pitchFamily="34" charset="0"/>
            </a:endParaRPr>
          </a:p>
        </cdr:txBody>
      </cdr:sp>
      <cdr:cxnSp macro="">
        <cdr:nvCxnSpPr>
          <cdr:cNvPr id="32" name="Straight Connector 15"/>
          <cdr:cNvCxnSpPr/>
        </cdr:nvCxnSpPr>
        <cdr:spPr>
          <a:xfrm xmlns:a="http://schemas.openxmlformats.org/drawingml/2006/main" flipH="1">
            <a:off x="1714501" y="537369"/>
            <a:ext cx="2139948" cy="0"/>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0.74039</cdr:x>
      <cdr:y>0.26112</cdr:y>
    </cdr:from>
    <cdr:to>
      <cdr:x>1</cdr:x>
      <cdr:y>0.49117</cdr:y>
    </cdr:to>
    <cdr:grpSp>
      <cdr:nvGrpSpPr>
        <cdr:cNvPr id="33" name="Group 11"/>
        <cdr:cNvGrpSpPr/>
      </cdr:nvGrpSpPr>
      <cdr:grpSpPr>
        <a:xfrm xmlns:a="http://schemas.openxmlformats.org/drawingml/2006/main">
          <a:off x="6294101" y="2217932"/>
          <a:ext cx="2206961" cy="1954026"/>
          <a:chOff x="2593661" y="988386"/>
          <a:chExt cx="2206939" cy="1954045"/>
        </a:xfrm>
      </cdr:grpSpPr>
      <cdr:sp macro="" textlink="">
        <cdr:nvSpPr>
          <cdr:cNvPr id="34" name="TextBox 9"/>
          <cdr:cNvSpPr txBox="1"/>
        </cdr:nvSpPr>
        <cdr:spPr>
          <a:xfrm xmlns:a="http://schemas.openxmlformats.org/drawingml/2006/main">
            <a:off x="2593661" y="1931193"/>
            <a:ext cx="2206939" cy="10112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400" b="0">
                <a:solidFill>
                  <a:schemeClr val="tx1">
                    <a:lumMod val="65000"/>
                    <a:lumOff val="35000"/>
                  </a:schemeClr>
                </a:solidFill>
                <a:latin typeface="Arial" pitchFamily="34" charset="0"/>
                <a:cs typeface="Arial" pitchFamily="34" charset="0"/>
              </a:rPr>
              <a:t>Fertility rates decreased:</a:t>
            </a:r>
          </a:p>
          <a:p xmlns:a="http://schemas.openxmlformats.org/drawingml/2006/main">
            <a:pPr algn="r"/>
            <a:r>
              <a:rPr lang="en-GB" sz="1400" b="0">
                <a:solidFill>
                  <a:schemeClr val="tx1">
                    <a:lumMod val="65000"/>
                    <a:lumOff val="35000"/>
                  </a:schemeClr>
                </a:solidFill>
                <a:latin typeface="Arial" pitchFamily="34" charset="0"/>
                <a:cs typeface="Arial" pitchFamily="34" charset="0"/>
              </a:rPr>
              <a:t>Women born in </a:t>
            </a:r>
            <a:r>
              <a:rPr lang="en-GB" sz="1400" b="1">
                <a:solidFill>
                  <a:schemeClr val="tx1">
                    <a:lumMod val="65000"/>
                    <a:lumOff val="35000"/>
                  </a:schemeClr>
                </a:solidFill>
                <a:latin typeface="Arial" pitchFamily="34" charset="0"/>
                <a:cs typeface="Arial" pitchFamily="34" charset="0"/>
              </a:rPr>
              <a:t>1971</a:t>
            </a:r>
            <a:r>
              <a:rPr lang="en-GB" sz="1400" b="0">
                <a:solidFill>
                  <a:schemeClr val="tx1">
                    <a:lumMod val="65000"/>
                    <a:lumOff val="35000"/>
                  </a:schemeClr>
                </a:solidFill>
                <a:latin typeface="Arial" pitchFamily="34" charset="0"/>
                <a:cs typeface="Arial" pitchFamily="34" charset="0"/>
              </a:rPr>
              <a:t> had an average of </a:t>
            </a:r>
            <a:r>
              <a:rPr lang="en-GB" sz="1400" b="1">
                <a:solidFill>
                  <a:schemeClr val="tx1">
                    <a:lumMod val="65000"/>
                    <a:lumOff val="35000"/>
                  </a:schemeClr>
                </a:solidFill>
                <a:latin typeface="Arial" pitchFamily="34" charset="0"/>
                <a:cs typeface="Arial" pitchFamily="34" charset="0"/>
              </a:rPr>
              <a:t>1.74</a:t>
            </a:r>
            <a:r>
              <a:rPr lang="en-GB" sz="1400" b="0" baseline="0">
                <a:solidFill>
                  <a:schemeClr val="tx1">
                    <a:lumMod val="65000"/>
                    <a:lumOff val="35000"/>
                  </a:schemeClr>
                </a:solidFill>
                <a:latin typeface="Arial" pitchFamily="34" charset="0"/>
                <a:cs typeface="Arial" pitchFamily="34" charset="0"/>
              </a:rPr>
              <a:t>  children by age 44</a:t>
            </a:r>
            <a:endParaRPr lang="en-GB" sz="1400" b="0">
              <a:solidFill>
                <a:schemeClr val="tx1">
                  <a:lumMod val="65000"/>
                  <a:lumOff val="35000"/>
                </a:schemeClr>
              </a:solidFill>
              <a:latin typeface="Arial" pitchFamily="34" charset="0"/>
              <a:cs typeface="Arial" pitchFamily="34" charset="0"/>
            </a:endParaRPr>
          </a:p>
        </cdr:txBody>
      </cdr:sp>
      <cdr:cxnSp macro="">
        <cdr:nvCxnSpPr>
          <cdr:cNvPr id="35" name="Straight Connector 13"/>
          <cdr:cNvCxnSpPr/>
        </cdr:nvCxnSpPr>
        <cdr:spPr>
          <a:xfrm xmlns:a="http://schemas.openxmlformats.org/drawingml/2006/main" flipV="1">
            <a:off x="4308158" y="988386"/>
            <a:ext cx="175260" cy="982972"/>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0.11505</cdr:x>
      <cdr:y>0.36286</cdr:y>
    </cdr:from>
    <cdr:to>
      <cdr:x>0.53922</cdr:x>
      <cdr:y>0.49257</cdr:y>
    </cdr:to>
    <cdr:grpSp>
      <cdr:nvGrpSpPr>
        <cdr:cNvPr id="36" name="Group 16"/>
        <cdr:cNvGrpSpPr/>
      </cdr:nvGrpSpPr>
      <cdr:grpSpPr>
        <a:xfrm xmlns:a="http://schemas.openxmlformats.org/drawingml/2006/main">
          <a:off x="978047" y="3082103"/>
          <a:ext cx="3605896" cy="1101746"/>
          <a:chOff x="-251461" y="-28572"/>
          <a:chExt cx="3605878" cy="1101712"/>
        </a:xfrm>
      </cdr:grpSpPr>
      <cdr:sp macro="" textlink="">
        <cdr:nvSpPr>
          <cdr:cNvPr id="37" name="TextBox 3"/>
          <cdr:cNvSpPr txBox="1"/>
        </cdr:nvSpPr>
        <cdr:spPr>
          <a:xfrm xmlns:a="http://schemas.openxmlformats.org/drawingml/2006/main">
            <a:off x="-251461" y="-28572"/>
            <a:ext cx="2562250" cy="10026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chemeClr val="tx1">
                    <a:lumMod val="65000"/>
                    <a:lumOff val="35000"/>
                  </a:schemeClr>
                </a:solidFill>
                <a:latin typeface="Arial" pitchFamily="34" charset="0"/>
                <a:cs typeface="Arial" pitchFamily="34" charset="0"/>
              </a:rPr>
              <a:t>Of the cohorts shown, </a:t>
            </a:r>
            <a:r>
              <a:rPr lang="en-GB" sz="1400" b="1" baseline="0">
                <a:solidFill>
                  <a:schemeClr val="tx1">
                    <a:lumMod val="65000"/>
                    <a:lumOff val="35000"/>
                  </a:schemeClr>
                </a:solidFill>
                <a:latin typeface="Arial" pitchFamily="34" charset="0"/>
                <a:cs typeface="Arial" pitchFamily="34" charset="0"/>
              </a:rPr>
              <a:t>1981</a:t>
            </a:r>
            <a:r>
              <a:rPr lang="en-GB" sz="1400" b="0" baseline="0">
                <a:solidFill>
                  <a:schemeClr val="tx1">
                    <a:lumMod val="65000"/>
                    <a:lumOff val="35000"/>
                  </a:schemeClr>
                </a:solidFill>
                <a:latin typeface="Arial" pitchFamily="34" charset="0"/>
                <a:cs typeface="Arial" pitchFamily="34" charset="0"/>
              </a:rPr>
              <a:t> are the first to have a higher fertility rate than the previous cohort</a:t>
            </a:r>
            <a:endParaRPr lang="en-GB" sz="1400" b="0">
              <a:solidFill>
                <a:schemeClr val="tx1">
                  <a:lumMod val="65000"/>
                  <a:lumOff val="35000"/>
                </a:schemeClr>
              </a:solidFill>
              <a:latin typeface="Arial" pitchFamily="34" charset="0"/>
              <a:cs typeface="Arial" pitchFamily="34" charset="0"/>
            </a:endParaRPr>
          </a:p>
        </cdr:txBody>
      </cdr:sp>
      <cdr:cxnSp macro="">
        <cdr:nvCxnSpPr>
          <cdr:cNvPr id="38" name="Straight Connector 19"/>
          <cdr:cNvCxnSpPr/>
        </cdr:nvCxnSpPr>
        <cdr:spPr>
          <a:xfrm xmlns:a="http://schemas.openxmlformats.org/drawingml/2006/main" flipH="1" flipV="1">
            <a:off x="2175687" y="346865"/>
            <a:ext cx="1178730" cy="726275"/>
          </a:xfrm>
          <a:prstGeom xmlns:a="http://schemas.openxmlformats.org/drawingml/2006/main" prst="line">
            <a:avLst/>
          </a:prstGeom>
          <a:ln xmlns:a="http://schemas.openxmlformats.org/drawingml/2006/main">
            <a:solidFill>
              <a:schemeClr val="tx1">
                <a:lumMod val="65000"/>
                <a:lumOff val="3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0.60598</cdr:x>
      <cdr:y>0.679</cdr:y>
    </cdr:from>
    <cdr:to>
      <cdr:x>0.91634</cdr:x>
      <cdr:y>0.84514</cdr:y>
    </cdr:to>
    <cdr:sp macro="" textlink="">
      <cdr:nvSpPr>
        <cdr:cNvPr id="39" name="TextBox 9"/>
        <cdr:cNvSpPr txBox="1"/>
      </cdr:nvSpPr>
      <cdr:spPr>
        <a:xfrm xmlns:a="http://schemas.openxmlformats.org/drawingml/2006/main">
          <a:off x="5151474" y="5767370"/>
          <a:ext cx="2638389" cy="141114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400" b="0">
              <a:solidFill>
                <a:srgbClr val="194B6D"/>
              </a:solidFill>
              <a:latin typeface="Arial" pitchFamily="34" charset="0"/>
              <a:cs typeface="Arial" pitchFamily="34" charset="0"/>
            </a:rPr>
            <a:t>Generally</a:t>
          </a:r>
          <a:r>
            <a:rPr lang="en-GB" sz="1400" b="0" baseline="0">
              <a:solidFill>
                <a:srgbClr val="194B6D"/>
              </a:solidFill>
              <a:latin typeface="Arial" pitchFamily="34" charset="0"/>
              <a:cs typeface="Arial" pitchFamily="34" charset="0"/>
            </a:rPr>
            <a:t> increasing fertility rates for women aged over 30 may lead to some catching up with previous cohorts, but unlikely to reach the rates of the 1950s and 1960s cohorts</a:t>
          </a:r>
          <a:endParaRPr lang="en-GB" sz="1400" b="0">
            <a:solidFill>
              <a:srgbClr val="194B6D"/>
            </a:solidFill>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0.8418</cdr:x>
      <cdr:y>0.40205</cdr:y>
    </cdr:from>
    <cdr:to>
      <cdr:x>0.98922</cdr:x>
      <cdr:y>0.46123</cdr:y>
    </cdr:to>
    <cdr:grpSp>
      <cdr:nvGrpSpPr>
        <cdr:cNvPr id="6" name="Group 5"/>
        <cdr:cNvGrpSpPr/>
      </cdr:nvGrpSpPr>
      <cdr:grpSpPr>
        <a:xfrm xmlns:a="http://schemas.openxmlformats.org/drawingml/2006/main">
          <a:off x="7801655" y="2439408"/>
          <a:ext cx="1366263" cy="359070"/>
          <a:chOff x="76200" y="0"/>
          <a:chExt cx="1276351" cy="371475"/>
        </a:xfrm>
      </cdr:grpSpPr>
      <cdr:sp macro="" textlink="">
        <cdr:nvSpPr>
          <cdr:cNvPr id="7" name="TextBox 2"/>
          <cdr:cNvSpPr txBox="1"/>
        </cdr:nvSpPr>
        <cdr:spPr>
          <a:xfrm xmlns:a="http://schemas.openxmlformats.org/drawingml/2006/main">
            <a:off x="514351" y="66676"/>
            <a:ext cx="83820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England</a:t>
            </a:r>
          </a:p>
        </cdr:txBody>
      </cdr:sp>
      <cdr:sp macro="" textlink="'Data 2.7'!$B$49">
        <cdr:nvSpPr>
          <cdr:cNvPr id="8" name="TextBox 3"/>
          <cdr:cNvSpPr txBox="1"/>
        </cdr:nvSpPr>
        <cdr:spPr>
          <a:xfrm xmlns:a="http://schemas.openxmlformats.org/drawingml/2006/main">
            <a:off x="76200" y="0"/>
            <a:ext cx="695325" cy="3714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5241886-AFDB-4F05-AD7B-BED569EC2523}" type="TxLink">
              <a:rPr lang="en-GB" sz="1800" b="1" i="0" u="none" strike="noStrike">
                <a:solidFill>
                  <a:schemeClr val="tx1">
                    <a:lumMod val="65000"/>
                    <a:lumOff val="35000"/>
                  </a:schemeClr>
                </a:solidFill>
                <a:latin typeface="Arial" pitchFamily="34" charset="0"/>
                <a:cs typeface="Arial" pitchFamily="34" charset="0"/>
              </a:rPr>
              <a:pPr/>
              <a:t>1.82</a:t>
            </a:fld>
            <a:endParaRPr lang="en-GB" sz="1800" b="1">
              <a:solidFill>
                <a:schemeClr val="tx1">
                  <a:lumMod val="65000"/>
                  <a:lumOff val="35000"/>
                </a:schemeClr>
              </a:solidFill>
              <a:latin typeface="Arial" pitchFamily="34" charset="0"/>
              <a:cs typeface="Arial" pitchFamily="34" charset="0"/>
            </a:endParaRPr>
          </a:p>
        </cdr:txBody>
      </cdr:sp>
    </cdr:grpSp>
  </cdr:relSizeAnchor>
  <cdr:relSizeAnchor xmlns:cdr="http://schemas.openxmlformats.org/drawingml/2006/chartDrawing">
    <cdr:from>
      <cdr:x>0.89442</cdr:x>
      <cdr:y>0.44637</cdr:y>
    </cdr:from>
    <cdr:to>
      <cdr:x>0.97253</cdr:x>
      <cdr:y>0.49864</cdr:y>
    </cdr:to>
    <cdr:sp macro="" textlink="">
      <cdr:nvSpPr>
        <cdr:cNvPr id="11" name="TextBox 2"/>
        <cdr:cNvSpPr txBox="1"/>
      </cdr:nvSpPr>
      <cdr:spPr>
        <a:xfrm xmlns:a="http://schemas.openxmlformats.org/drawingml/2006/main">
          <a:off x="8301237" y="2714297"/>
          <a:ext cx="724971" cy="3178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Wales</a:t>
          </a:r>
        </a:p>
      </cdr:txBody>
    </cdr:sp>
  </cdr:relSizeAnchor>
  <cdr:relSizeAnchor xmlns:cdr="http://schemas.openxmlformats.org/drawingml/2006/chartDrawing">
    <cdr:from>
      <cdr:x>0.8397</cdr:x>
      <cdr:y>0.44164</cdr:y>
    </cdr:from>
    <cdr:to>
      <cdr:x>0.92002</cdr:x>
      <cdr:y>0.4939</cdr:y>
    </cdr:to>
    <cdr:sp macro="" textlink="'Data 2.7'!$C$49">
      <cdr:nvSpPr>
        <cdr:cNvPr id="12" name="TextBox 3"/>
        <cdr:cNvSpPr txBox="1"/>
      </cdr:nvSpPr>
      <cdr:spPr>
        <a:xfrm xmlns:a="http://schemas.openxmlformats.org/drawingml/2006/main">
          <a:off x="7793436" y="2685488"/>
          <a:ext cx="745394" cy="31781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78CDE5A-2AFC-4A60-8801-605D6B0CD9B3}" type="TxLink">
            <a:rPr lang="en-GB" sz="1800" b="1" i="0" u="none" strike="noStrike">
              <a:solidFill>
                <a:schemeClr val="tx1">
                  <a:lumMod val="65000"/>
                  <a:lumOff val="35000"/>
                </a:schemeClr>
              </a:solidFill>
              <a:latin typeface="Arial" pitchFamily="34" charset="0"/>
              <a:cs typeface="Arial" pitchFamily="34" charset="0"/>
            </a:rPr>
            <a:pPr/>
            <a:t>1.77</a:t>
          </a:fld>
          <a:endParaRPr lang="en-GB" sz="18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0.89336</cdr:x>
      <cdr:y>0.49924</cdr:y>
    </cdr:from>
    <cdr:to>
      <cdr:x>0.99457</cdr:x>
      <cdr:y>0.53178</cdr:y>
    </cdr:to>
    <cdr:sp macro="" textlink="">
      <cdr:nvSpPr>
        <cdr:cNvPr id="15" name="TextBox 2"/>
        <cdr:cNvSpPr txBox="1"/>
      </cdr:nvSpPr>
      <cdr:spPr>
        <a:xfrm xmlns:a="http://schemas.openxmlformats.org/drawingml/2006/main">
          <a:off x="8291386" y="3035748"/>
          <a:ext cx="939377" cy="1978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rgbClr val="194B6D"/>
              </a:solidFill>
              <a:latin typeface="Arial" pitchFamily="34" charset="0"/>
              <a:cs typeface="Arial" pitchFamily="34" charset="0"/>
            </a:rPr>
            <a:t>Scotland</a:t>
          </a:r>
        </a:p>
      </cdr:txBody>
    </cdr:sp>
  </cdr:relSizeAnchor>
  <cdr:relSizeAnchor xmlns:cdr="http://schemas.openxmlformats.org/drawingml/2006/chartDrawing">
    <cdr:from>
      <cdr:x>0.81675</cdr:x>
      <cdr:y>0.3589</cdr:y>
    </cdr:from>
    <cdr:to>
      <cdr:x>0.96615</cdr:x>
      <cdr:y>0.41807</cdr:y>
    </cdr:to>
    <cdr:grpSp>
      <cdr:nvGrpSpPr>
        <cdr:cNvPr id="4" name="Group 3"/>
        <cdr:cNvGrpSpPr/>
      </cdr:nvGrpSpPr>
      <cdr:grpSpPr>
        <a:xfrm xmlns:a="http://schemas.openxmlformats.org/drawingml/2006/main">
          <a:off x="7569496" y="2177599"/>
          <a:ext cx="1384613" cy="359009"/>
          <a:chOff x="7613650" y="2289175"/>
          <a:chExt cx="1387473" cy="360198"/>
        </a:xfrm>
      </cdr:grpSpPr>
      <cdr:grpSp>
        <cdr:nvGrpSpPr>
          <cdr:cNvPr id="5" name="Group 4"/>
          <cdr:cNvGrpSpPr/>
        </cdr:nvGrpSpPr>
        <cdr:grpSpPr>
          <a:xfrm xmlns:a="http://schemas.openxmlformats.org/drawingml/2006/main">
            <a:off x="8010088" y="2335301"/>
            <a:ext cx="991035" cy="277075"/>
            <a:chOff x="7467903" y="2417860"/>
            <a:chExt cx="923925" cy="285750"/>
          </a:xfrm>
        </cdr:grpSpPr>
        <cdr:sp macro="" textlink="">
          <cdr:nvSpPr>
            <cdr:cNvPr id="2" name="TextBox 1"/>
            <cdr:cNvSpPr txBox="1"/>
          </cdr:nvSpPr>
          <cdr:spPr>
            <a:xfrm xmlns:a="http://schemas.openxmlformats.org/drawingml/2006/main">
              <a:off x="7467903" y="2417860"/>
              <a:ext cx="9239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200" b="1">
                  <a:solidFill>
                    <a:schemeClr val="tx1">
                      <a:lumMod val="65000"/>
                      <a:lumOff val="35000"/>
                    </a:schemeClr>
                  </a:solidFill>
                  <a:latin typeface="Arial" pitchFamily="34" charset="0"/>
                  <a:cs typeface="Arial" pitchFamily="34" charset="0"/>
                </a:rPr>
                <a:t>N. Ireland</a:t>
              </a:r>
            </a:p>
          </cdr:txBody>
        </cdr:sp>
      </cdr:grpSp>
      <cdr:sp macro="" textlink="'Data 2.7'!$E$48">
        <cdr:nvSpPr>
          <cdr:cNvPr id="17" name="TextBox 3"/>
          <cdr:cNvSpPr txBox="1"/>
        </cdr:nvSpPr>
        <cdr:spPr>
          <a:xfrm xmlns:a="http://schemas.openxmlformats.org/drawingml/2006/main">
            <a:off x="7613650" y="2289175"/>
            <a:ext cx="745837" cy="36019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56CD6F0-D122-47A2-BEB4-B24FE16B9D65}" type="TxLink">
              <a:rPr lang="en-US" sz="1800" b="1" i="0" u="none" strike="noStrike">
                <a:solidFill>
                  <a:schemeClr val="tx1">
                    <a:lumMod val="65000"/>
                    <a:lumOff val="35000"/>
                  </a:schemeClr>
                </a:solidFill>
                <a:latin typeface="Arial"/>
                <a:cs typeface="Arial"/>
              </a:rPr>
              <a:pPr/>
              <a:t>1.97</a:t>
            </a:fld>
            <a:endParaRPr lang="en-GB" sz="4000" b="1">
              <a:solidFill>
                <a:schemeClr val="tx1">
                  <a:lumMod val="65000"/>
                  <a:lumOff val="35000"/>
                </a:schemeClr>
              </a:solidFill>
              <a:latin typeface="Arial" pitchFamily="34" charset="0"/>
              <a:cs typeface="Arial" pitchFamily="34" charset="0"/>
            </a:endParaRPr>
          </a:p>
        </cdr:txBody>
      </cdr:sp>
    </cdr:grpSp>
  </cdr:relSizeAnchor>
  <cdr:relSizeAnchor xmlns:cdr="http://schemas.openxmlformats.org/drawingml/2006/chartDrawing">
    <cdr:from>
      <cdr:x>0.02769</cdr:x>
      <cdr:y>0.96088</cdr:y>
    </cdr:from>
    <cdr:to>
      <cdr:x>0.43385</cdr:x>
      <cdr:y>1</cdr:y>
    </cdr:to>
    <cdr:sp macro="" textlink="">
      <cdr:nvSpPr>
        <cdr:cNvPr id="9" name="TextBox 8"/>
        <cdr:cNvSpPr txBox="1"/>
      </cdr:nvSpPr>
      <cdr:spPr>
        <a:xfrm xmlns:a="http://schemas.openxmlformats.org/drawingml/2006/main">
          <a:off x="257175" y="5848350"/>
          <a:ext cx="37719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0.93271</cdr:y>
    </cdr:from>
    <cdr:to>
      <cdr:x>0.86154</cdr:x>
      <cdr:y>1</cdr:y>
    </cdr:to>
    <cdr:sp macro="" textlink="">
      <cdr:nvSpPr>
        <cdr:cNvPr id="13" name="TextBox 12"/>
        <cdr:cNvSpPr txBox="1"/>
      </cdr:nvSpPr>
      <cdr:spPr>
        <a:xfrm xmlns:a="http://schemas.openxmlformats.org/drawingml/2006/main">
          <a:off x="0" y="5676900"/>
          <a:ext cx="8001001"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latin typeface="Arial" panose="020B0604020202020204" pitchFamily="34" charset="0"/>
              <a:cs typeface="Arial" panose="020B0604020202020204" pitchFamily="34" charset="0"/>
            </a:rPr>
            <a:t>Note</a:t>
          </a:r>
        </a:p>
        <a:p xmlns:a="http://schemas.openxmlformats.org/drawingml/2006/main">
          <a:r>
            <a:rPr lang="en-GB" sz="1000">
              <a:latin typeface="Arial" panose="020B0604020202020204" pitchFamily="34" charset="0"/>
              <a:cs typeface="Arial" panose="020B0604020202020204" pitchFamily="34" charset="0"/>
            </a:rPr>
            <a:t>The label for Northern Ireland</a:t>
          </a:r>
          <a:r>
            <a:rPr lang="en-GB" sz="1000" baseline="0">
              <a:latin typeface="Arial" panose="020B0604020202020204" pitchFamily="34" charset="0"/>
              <a:cs typeface="Arial" panose="020B0604020202020204" pitchFamily="34" charset="0"/>
            </a:rPr>
            <a:t> quotes the 2015 total fertility rate because at the time of writing the 2016 figure was not available.</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0.80952</cdr:x>
      <cdr:y>0.86591</cdr:y>
    </cdr:from>
    <cdr:to>
      <cdr:x>0.87767</cdr:x>
      <cdr:y>0.90977</cdr:y>
    </cdr:to>
    <cdr:sp macro="" textlink="">
      <cdr:nvSpPr>
        <cdr:cNvPr id="3" name="TextBox 2"/>
        <cdr:cNvSpPr txBox="1"/>
      </cdr:nvSpPr>
      <cdr:spPr>
        <a:xfrm xmlns:a="http://schemas.openxmlformats.org/drawingml/2006/main">
          <a:off x="7513320" y="5265420"/>
          <a:ext cx="63246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0.84729</cdr:x>
      <cdr:y>0.48622</cdr:y>
    </cdr:from>
    <cdr:to>
      <cdr:x>0.91626</cdr:x>
      <cdr:y>0.5401</cdr:y>
    </cdr:to>
    <cdr:sp macro="" textlink="">
      <cdr:nvSpPr>
        <cdr:cNvPr id="18" name="TextBox 17"/>
        <cdr:cNvSpPr txBox="1"/>
      </cdr:nvSpPr>
      <cdr:spPr>
        <a:xfrm xmlns:a="http://schemas.openxmlformats.org/drawingml/2006/main">
          <a:off x="7863840" y="2956560"/>
          <a:ext cx="640080" cy="3276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baseline="0">
              <a:solidFill>
                <a:srgbClr val="194B6D"/>
              </a:solidFill>
              <a:latin typeface="Arial" panose="020B0604020202020204" pitchFamily="34" charset="0"/>
              <a:cs typeface="Arial" panose="020B0604020202020204" pitchFamily="34" charset="0"/>
            </a:rPr>
            <a:t>1.52</a:t>
          </a:r>
        </a:p>
      </cdr:txBody>
    </cdr:sp>
  </cdr:relSizeAnchor>
  <cdr:relSizeAnchor xmlns:cdr="http://schemas.openxmlformats.org/drawingml/2006/chartDrawing">
    <cdr:from>
      <cdr:x>0.8418</cdr:x>
      <cdr:y>0.40205</cdr:y>
    </cdr:from>
    <cdr:to>
      <cdr:x>0.98922</cdr:x>
      <cdr:y>0.46123</cdr:y>
    </cdr:to>
    <cdr:grpSp>
      <cdr:nvGrpSpPr>
        <cdr:cNvPr id="10" name="Group 5"/>
        <cdr:cNvGrpSpPr/>
      </cdr:nvGrpSpPr>
      <cdr:grpSpPr>
        <a:xfrm xmlns:a="http://schemas.openxmlformats.org/drawingml/2006/main">
          <a:off x="7801655" y="2439408"/>
          <a:ext cx="1366263" cy="359070"/>
          <a:chOff x="76200" y="0"/>
          <a:chExt cx="1276351" cy="371475"/>
        </a:xfrm>
      </cdr:grpSpPr>
      <cdr:sp macro="" textlink="">
        <cdr:nvSpPr>
          <cdr:cNvPr id="14" name="TextBox 2"/>
          <cdr:cNvSpPr txBox="1"/>
        </cdr:nvSpPr>
        <cdr:spPr>
          <a:xfrm xmlns:a="http://schemas.openxmlformats.org/drawingml/2006/main">
            <a:off x="514351" y="66676"/>
            <a:ext cx="83820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England</a:t>
            </a:r>
          </a:p>
        </cdr:txBody>
      </cdr:sp>
      <cdr:sp macro="" textlink="'Data 2.7'!$B$49">
        <cdr:nvSpPr>
          <cdr:cNvPr id="16" name="TextBox 3"/>
          <cdr:cNvSpPr txBox="1"/>
        </cdr:nvSpPr>
        <cdr:spPr>
          <a:xfrm xmlns:a="http://schemas.openxmlformats.org/drawingml/2006/main">
            <a:off x="76200" y="0"/>
            <a:ext cx="695325" cy="3714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5241886-AFDB-4F05-AD7B-BED569EC2523}" type="TxLink">
              <a:rPr lang="en-GB" sz="1800" b="1" i="0" u="none" strike="noStrike">
                <a:solidFill>
                  <a:schemeClr val="tx1">
                    <a:lumMod val="65000"/>
                    <a:lumOff val="35000"/>
                  </a:schemeClr>
                </a:solidFill>
                <a:latin typeface="Arial" pitchFamily="34" charset="0"/>
                <a:cs typeface="Arial" pitchFamily="34" charset="0"/>
              </a:rPr>
              <a:pPr/>
              <a:t>1.82</a:t>
            </a:fld>
            <a:endParaRPr lang="en-GB" sz="1800" b="1">
              <a:solidFill>
                <a:schemeClr val="tx1">
                  <a:lumMod val="65000"/>
                  <a:lumOff val="35000"/>
                </a:schemeClr>
              </a:solidFill>
              <a:latin typeface="Arial" pitchFamily="34" charset="0"/>
              <a:cs typeface="Arial" pitchFamily="34" charset="0"/>
            </a:endParaRPr>
          </a:p>
        </cdr:txBody>
      </cdr:sp>
    </cdr:grpSp>
  </cdr:relSizeAnchor>
  <cdr:relSizeAnchor xmlns:cdr="http://schemas.openxmlformats.org/drawingml/2006/chartDrawing">
    <cdr:from>
      <cdr:x>0.89442</cdr:x>
      <cdr:y>0.44637</cdr:y>
    </cdr:from>
    <cdr:to>
      <cdr:x>0.97253</cdr:x>
      <cdr:y>0.49864</cdr:y>
    </cdr:to>
    <cdr:sp macro="" textlink="">
      <cdr:nvSpPr>
        <cdr:cNvPr id="19" name="TextBox 2"/>
        <cdr:cNvSpPr txBox="1"/>
      </cdr:nvSpPr>
      <cdr:spPr>
        <a:xfrm xmlns:a="http://schemas.openxmlformats.org/drawingml/2006/main">
          <a:off x="8301237" y="2714297"/>
          <a:ext cx="724971" cy="3178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chemeClr val="tx1">
                  <a:lumMod val="65000"/>
                  <a:lumOff val="35000"/>
                </a:schemeClr>
              </a:solidFill>
              <a:latin typeface="Arial" pitchFamily="34" charset="0"/>
              <a:cs typeface="Arial" pitchFamily="34" charset="0"/>
            </a:rPr>
            <a:t>Wales</a:t>
          </a:r>
        </a:p>
      </cdr:txBody>
    </cdr:sp>
  </cdr:relSizeAnchor>
  <cdr:relSizeAnchor xmlns:cdr="http://schemas.openxmlformats.org/drawingml/2006/chartDrawing">
    <cdr:from>
      <cdr:x>0.8397</cdr:x>
      <cdr:y>0.44164</cdr:y>
    </cdr:from>
    <cdr:to>
      <cdr:x>0.92002</cdr:x>
      <cdr:y>0.4939</cdr:y>
    </cdr:to>
    <cdr:sp macro="" textlink="'Data 2.7'!$C$49">
      <cdr:nvSpPr>
        <cdr:cNvPr id="20" name="TextBox 3"/>
        <cdr:cNvSpPr txBox="1"/>
      </cdr:nvSpPr>
      <cdr:spPr>
        <a:xfrm xmlns:a="http://schemas.openxmlformats.org/drawingml/2006/main">
          <a:off x="7793436" y="2685488"/>
          <a:ext cx="745394" cy="31781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78CDE5A-2AFC-4A60-8801-605D6B0CD9B3}" type="TxLink">
            <a:rPr lang="en-GB" sz="1800" b="1" i="0" u="none" strike="noStrike">
              <a:solidFill>
                <a:schemeClr val="tx1">
                  <a:lumMod val="65000"/>
                  <a:lumOff val="35000"/>
                </a:schemeClr>
              </a:solidFill>
              <a:latin typeface="Arial" pitchFamily="34" charset="0"/>
              <a:cs typeface="Arial" pitchFamily="34" charset="0"/>
            </a:rPr>
            <a:pPr/>
            <a:t>1.77</a:t>
          </a:fld>
          <a:endParaRPr lang="en-GB" sz="18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0.89336</cdr:x>
      <cdr:y>0.49924</cdr:y>
    </cdr:from>
    <cdr:to>
      <cdr:x>0.99457</cdr:x>
      <cdr:y>0.53178</cdr:y>
    </cdr:to>
    <cdr:sp macro="" textlink="">
      <cdr:nvSpPr>
        <cdr:cNvPr id="21" name="TextBox 2"/>
        <cdr:cNvSpPr txBox="1"/>
      </cdr:nvSpPr>
      <cdr:spPr>
        <a:xfrm xmlns:a="http://schemas.openxmlformats.org/drawingml/2006/main">
          <a:off x="8291386" y="3035748"/>
          <a:ext cx="939377" cy="1978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b="1">
              <a:solidFill>
                <a:srgbClr val="194B6D"/>
              </a:solidFill>
              <a:latin typeface="Arial" pitchFamily="34" charset="0"/>
              <a:cs typeface="Arial" pitchFamily="34" charset="0"/>
            </a:rPr>
            <a:t>Scotland</a:t>
          </a:r>
        </a:p>
      </cdr:txBody>
    </cdr:sp>
  </cdr:relSizeAnchor>
  <cdr:relSizeAnchor xmlns:cdr="http://schemas.openxmlformats.org/drawingml/2006/chartDrawing">
    <cdr:from>
      <cdr:x>0.81675</cdr:x>
      <cdr:y>0.3589</cdr:y>
    </cdr:from>
    <cdr:to>
      <cdr:x>0.96615</cdr:x>
      <cdr:y>0.41807</cdr:y>
    </cdr:to>
    <cdr:grpSp>
      <cdr:nvGrpSpPr>
        <cdr:cNvPr id="22" name="Group 3"/>
        <cdr:cNvGrpSpPr/>
      </cdr:nvGrpSpPr>
      <cdr:grpSpPr>
        <a:xfrm xmlns:a="http://schemas.openxmlformats.org/drawingml/2006/main">
          <a:off x="7569496" y="2177599"/>
          <a:ext cx="1384613" cy="359009"/>
          <a:chOff x="7613650" y="2289175"/>
          <a:chExt cx="1387473" cy="360198"/>
        </a:xfrm>
      </cdr:grpSpPr>
      <cdr:grpSp>
        <cdr:nvGrpSpPr>
          <cdr:cNvPr id="23" name="Group 4"/>
          <cdr:cNvGrpSpPr/>
        </cdr:nvGrpSpPr>
        <cdr:grpSpPr>
          <a:xfrm xmlns:a="http://schemas.openxmlformats.org/drawingml/2006/main">
            <a:off x="8010088" y="2335301"/>
            <a:ext cx="991035" cy="277075"/>
            <a:chOff x="7467903" y="2417860"/>
            <a:chExt cx="923925" cy="285750"/>
          </a:xfrm>
        </cdr:grpSpPr>
        <cdr:sp macro="" textlink="">
          <cdr:nvSpPr>
            <cdr:cNvPr id="24" name="TextBox 1"/>
            <cdr:cNvSpPr txBox="1"/>
          </cdr:nvSpPr>
          <cdr:spPr>
            <a:xfrm xmlns:a="http://schemas.openxmlformats.org/drawingml/2006/main">
              <a:off x="7467903" y="2417860"/>
              <a:ext cx="9239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200" b="1">
                  <a:solidFill>
                    <a:schemeClr val="tx1">
                      <a:lumMod val="65000"/>
                      <a:lumOff val="35000"/>
                    </a:schemeClr>
                  </a:solidFill>
                  <a:latin typeface="Arial" pitchFamily="34" charset="0"/>
                  <a:cs typeface="Arial" pitchFamily="34" charset="0"/>
                </a:rPr>
                <a:t>N. Ireland</a:t>
              </a:r>
            </a:p>
          </cdr:txBody>
        </cdr:sp>
      </cdr:grpSp>
      <cdr:sp macro="" textlink="'Data 2.7'!$E$48">
        <cdr:nvSpPr>
          <cdr:cNvPr id="25" name="TextBox 3"/>
          <cdr:cNvSpPr txBox="1"/>
        </cdr:nvSpPr>
        <cdr:spPr>
          <a:xfrm xmlns:a="http://schemas.openxmlformats.org/drawingml/2006/main">
            <a:off x="7613650" y="2289175"/>
            <a:ext cx="745837" cy="36019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56CD6F0-D122-47A2-BEB4-B24FE16B9D65}" type="TxLink">
              <a:rPr lang="en-US" sz="1800" b="1" i="0" u="none" strike="noStrike">
                <a:solidFill>
                  <a:schemeClr val="tx1">
                    <a:lumMod val="65000"/>
                    <a:lumOff val="35000"/>
                  </a:schemeClr>
                </a:solidFill>
                <a:latin typeface="Arial"/>
                <a:cs typeface="Arial"/>
              </a:rPr>
              <a:pPr/>
              <a:t>1.97</a:t>
            </a:fld>
            <a:endParaRPr lang="en-GB" sz="4000" b="1">
              <a:solidFill>
                <a:schemeClr val="tx1">
                  <a:lumMod val="65000"/>
                  <a:lumOff val="35000"/>
                </a:schemeClr>
              </a:solidFill>
              <a:latin typeface="Arial" pitchFamily="34" charset="0"/>
              <a:cs typeface="Arial" pitchFamily="34" charset="0"/>
            </a:endParaRPr>
          </a:p>
        </cdr:txBody>
      </cdr:sp>
    </cdr:grpSp>
  </cdr:relSizeAnchor>
  <cdr:relSizeAnchor xmlns:cdr="http://schemas.openxmlformats.org/drawingml/2006/chartDrawing">
    <cdr:from>
      <cdr:x>0.02769</cdr:x>
      <cdr:y>0.96088</cdr:y>
    </cdr:from>
    <cdr:to>
      <cdr:x>0.43385</cdr:x>
      <cdr:y>1</cdr:y>
    </cdr:to>
    <cdr:sp macro="" textlink="">
      <cdr:nvSpPr>
        <cdr:cNvPr id="26" name="TextBox 8"/>
        <cdr:cNvSpPr txBox="1"/>
      </cdr:nvSpPr>
      <cdr:spPr>
        <a:xfrm xmlns:a="http://schemas.openxmlformats.org/drawingml/2006/main">
          <a:off x="257175" y="5848350"/>
          <a:ext cx="37719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0.93271</cdr:y>
    </cdr:from>
    <cdr:to>
      <cdr:x>0.86154</cdr:x>
      <cdr:y>1</cdr:y>
    </cdr:to>
    <cdr:sp macro="" textlink="">
      <cdr:nvSpPr>
        <cdr:cNvPr id="27" name="TextBox 12"/>
        <cdr:cNvSpPr txBox="1"/>
      </cdr:nvSpPr>
      <cdr:spPr>
        <a:xfrm xmlns:a="http://schemas.openxmlformats.org/drawingml/2006/main">
          <a:off x="0" y="5676900"/>
          <a:ext cx="8001001" cy="409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latin typeface="Arial" panose="020B0604020202020204" pitchFamily="34" charset="0"/>
              <a:cs typeface="Arial" panose="020B0604020202020204" pitchFamily="34" charset="0"/>
            </a:rPr>
            <a:t>Note</a:t>
          </a:r>
        </a:p>
        <a:p xmlns:a="http://schemas.openxmlformats.org/drawingml/2006/main">
          <a:r>
            <a:rPr lang="en-GB" sz="1000">
              <a:latin typeface="Arial" panose="020B0604020202020204" pitchFamily="34" charset="0"/>
              <a:cs typeface="Arial" panose="020B0604020202020204" pitchFamily="34" charset="0"/>
            </a:rPr>
            <a:t>The label for Northern Ireland</a:t>
          </a:r>
          <a:r>
            <a:rPr lang="en-GB" sz="1000" baseline="0">
              <a:latin typeface="Arial" panose="020B0604020202020204" pitchFamily="34" charset="0"/>
              <a:cs typeface="Arial" panose="020B0604020202020204" pitchFamily="34" charset="0"/>
            </a:rPr>
            <a:t> quotes the 2015 total fertility rate because at the time of writing the 2016 figure was not available.</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0.80952</cdr:x>
      <cdr:y>0.86591</cdr:y>
    </cdr:from>
    <cdr:to>
      <cdr:x>0.87767</cdr:x>
      <cdr:y>0.90977</cdr:y>
    </cdr:to>
    <cdr:sp macro="" textlink="">
      <cdr:nvSpPr>
        <cdr:cNvPr id="28" name="TextBox 2"/>
        <cdr:cNvSpPr txBox="1"/>
      </cdr:nvSpPr>
      <cdr:spPr>
        <a:xfrm xmlns:a="http://schemas.openxmlformats.org/drawingml/2006/main">
          <a:off x="7513320" y="5265420"/>
          <a:ext cx="63246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0.84729</cdr:x>
      <cdr:y>0.48622</cdr:y>
    </cdr:from>
    <cdr:to>
      <cdr:x>0.91626</cdr:x>
      <cdr:y>0.5401</cdr:y>
    </cdr:to>
    <cdr:sp macro="" textlink="">
      <cdr:nvSpPr>
        <cdr:cNvPr id="29" name="TextBox 17"/>
        <cdr:cNvSpPr txBox="1"/>
      </cdr:nvSpPr>
      <cdr:spPr>
        <a:xfrm xmlns:a="http://schemas.openxmlformats.org/drawingml/2006/main">
          <a:off x="7863840" y="2956560"/>
          <a:ext cx="640080" cy="3276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baseline="0">
              <a:solidFill>
                <a:srgbClr val="194B6D"/>
              </a:solidFill>
              <a:latin typeface="Arial" panose="020B0604020202020204" pitchFamily="34" charset="0"/>
              <a:cs typeface="Arial" panose="020B0604020202020204" pitchFamily="34" charset="0"/>
            </a:rPr>
            <a:t>1.52</a:t>
          </a:r>
        </a:p>
      </cdr:txBody>
    </cdr:sp>
  </cdr:relSizeAnchor>
</c:userShapes>
</file>

<file path=xl/drawings/drawing2.xml><?xml version="1.0" encoding="utf-8"?>
<c:userShapes xmlns:c="http://schemas.openxmlformats.org/drawingml/2006/chart">
  <cdr:relSizeAnchor xmlns:cdr="http://schemas.openxmlformats.org/drawingml/2006/chartDrawing">
    <cdr:from>
      <cdr:x>0.08471</cdr:x>
      <cdr:y>0.17304</cdr:y>
    </cdr:from>
    <cdr:to>
      <cdr:x>0.22772</cdr:x>
      <cdr:y>0.2216</cdr:y>
    </cdr:to>
    <cdr:sp macro="" textlink="">
      <cdr:nvSpPr>
        <cdr:cNvPr id="2" name="TextBox 1"/>
        <cdr:cNvSpPr txBox="1"/>
      </cdr:nvSpPr>
      <cdr:spPr>
        <a:xfrm xmlns:a="http://schemas.openxmlformats.org/drawingml/2006/main">
          <a:off x="733445" y="1091087"/>
          <a:ext cx="1238213" cy="3061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194B6D"/>
              </a:solidFill>
              <a:latin typeface="Arial" pitchFamily="34" charset="0"/>
              <a:cs typeface="Arial" pitchFamily="34" charset="0"/>
            </a:rPr>
            <a:t>Births</a:t>
          </a:r>
        </a:p>
      </cdr:txBody>
    </cdr:sp>
  </cdr:relSizeAnchor>
  <cdr:relSizeAnchor xmlns:cdr="http://schemas.openxmlformats.org/drawingml/2006/chartDrawing">
    <cdr:from>
      <cdr:x>0.08947</cdr:x>
      <cdr:y>0.49063</cdr:y>
    </cdr:from>
    <cdr:to>
      <cdr:x>0.23249</cdr:x>
      <cdr:y>0.53919</cdr:y>
    </cdr:to>
    <cdr:sp macro="" textlink="">
      <cdr:nvSpPr>
        <cdr:cNvPr id="3" name="TextBox 1"/>
        <cdr:cNvSpPr txBox="1"/>
      </cdr:nvSpPr>
      <cdr:spPr>
        <a:xfrm xmlns:a="http://schemas.openxmlformats.org/drawingml/2006/main">
          <a:off x="774662" y="3093696"/>
          <a:ext cx="1238299" cy="3061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0">
              <a:solidFill>
                <a:srgbClr val="194B6D"/>
              </a:solidFill>
              <a:latin typeface="Arial" pitchFamily="34" charset="0"/>
              <a:cs typeface="Arial" pitchFamily="34" charset="0"/>
            </a:rPr>
            <a:t>Deaths</a:t>
          </a:r>
        </a:p>
      </cdr:txBody>
    </cdr:sp>
  </cdr:relSizeAnchor>
  <cdr:relSizeAnchor xmlns:cdr="http://schemas.openxmlformats.org/drawingml/2006/chartDrawing">
    <cdr:from>
      <cdr:x>0.49432</cdr:x>
      <cdr:y>0.31622</cdr:y>
    </cdr:from>
    <cdr:to>
      <cdr:x>0.67547</cdr:x>
      <cdr:y>0.41587</cdr:y>
    </cdr:to>
    <cdr:sp macro="" textlink="">
      <cdr:nvSpPr>
        <cdr:cNvPr id="5" name="TextBox 1"/>
        <cdr:cNvSpPr txBox="1"/>
      </cdr:nvSpPr>
      <cdr:spPr>
        <a:xfrm xmlns:a="http://schemas.openxmlformats.org/drawingml/2006/main">
          <a:off x="4279928" y="1993957"/>
          <a:ext cx="1568438" cy="6283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lumMod val="65000"/>
                  <a:lumOff val="35000"/>
                </a:schemeClr>
              </a:solidFill>
              <a:latin typeface="Arial" pitchFamily="34" charset="0"/>
              <a:cs typeface="Arial" pitchFamily="34" charset="0"/>
            </a:rPr>
            <a:t>More</a:t>
          </a:r>
          <a:r>
            <a:rPr lang="en-GB" sz="1400" b="1" baseline="0">
              <a:solidFill>
                <a:schemeClr val="tx1">
                  <a:lumMod val="65000"/>
                  <a:lumOff val="35000"/>
                </a:schemeClr>
              </a:solidFill>
              <a:latin typeface="Arial" pitchFamily="34" charset="0"/>
              <a:cs typeface="Arial" pitchFamily="34" charset="0"/>
            </a:rPr>
            <a:t> births than deaths</a:t>
          </a:r>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0.79575</cdr:x>
      <cdr:y>0.56792</cdr:y>
    </cdr:from>
    <cdr:to>
      <cdr:x>0.9769</cdr:x>
      <cdr:y>0.66756</cdr:y>
    </cdr:to>
    <cdr:sp macro="" textlink="">
      <cdr:nvSpPr>
        <cdr:cNvPr id="18" name="TextBox 1"/>
        <cdr:cNvSpPr txBox="1"/>
      </cdr:nvSpPr>
      <cdr:spPr>
        <a:xfrm xmlns:a="http://schemas.openxmlformats.org/drawingml/2006/main">
          <a:off x="6889768" y="3581020"/>
          <a:ext cx="1568438" cy="6282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rgbClr val="194B6D"/>
              </a:solidFill>
              <a:latin typeface="Arial" pitchFamily="34" charset="0"/>
              <a:cs typeface="Arial" pitchFamily="34" charset="0"/>
            </a:rPr>
            <a:t>More</a:t>
          </a:r>
          <a:r>
            <a:rPr lang="en-GB" sz="1600" b="1" baseline="0">
              <a:solidFill>
                <a:srgbClr val="194B6D"/>
              </a:solidFill>
              <a:latin typeface="Arial" pitchFamily="34" charset="0"/>
              <a:cs typeface="Arial" pitchFamily="34" charset="0"/>
            </a:rPr>
            <a:t> deaths than births</a:t>
          </a:r>
          <a:endParaRPr lang="en-GB" sz="1600" b="1">
            <a:solidFill>
              <a:srgbClr val="194B6D"/>
            </a:solidFill>
            <a:latin typeface="Arial" pitchFamily="34" charset="0"/>
            <a:cs typeface="Arial" pitchFamily="34" charset="0"/>
          </a:endParaRPr>
        </a:p>
      </cdr:txBody>
    </cdr:sp>
  </cdr:relSizeAnchor>
  <cdr:relSizeAnchor xmlns:cdr="http://schemas.openxmlformats.org/drawingml/2006/chartDrawing">
    <cdr:from>
      <cdr:x>0.14228</cdr:x>
      <cdr:y>0.29944</cdr:y>
    </cdr:from>
    <cdr:to>
      <cdr:x>0.32343</cdr:x>
      <cdr:y>0.39909</cdr:y>
    </cdr:to>
    <cdr:sp macro="" textlink="">
      <cdr:nvSpPr>
        <cdr:cNvPr id="19" name="TextBox 1"/>
        <cdr:cNvSpPr txBox="1"/>
      </cdr:nvSpPr>
      <cdr:spPr>
        <a:xfrm xmlns:a="http://schemas.openxmlformats.org/drawingml/2006/main">
          <a:off x="1231900" y="1879600"/>
          <a:ext cx="1568451" cy="625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lumMod val="75000"/>
                  <a:lumOff val="25000"/>
                </a:schemeClr>
              </a:solidFill>
              <a:latin typeface="Arial" pitchFamily="34" charset="0"/>
              <a:cs typeface="Arial" pitchFamily="34" charset="0"/>
            </a:rPr>
            <a:t>More</a:t>
          </a:r>
          <a:r>
            <a:rPr lang="en-GB" sz="1400" b="1" baseline="0">
              <a:solidFill>
                <a:schemeClr val="tx1">
                  <a:lumMod val="75000"/>
                  <a:lumOff val="25000"/>
                </a:schemeClr>
              </a:solidFill>
              <a:latin typeface="Arial" pitchFamily="34" charset="0"/>
              <a:cs typeface="Arial" pitchFamily="34" charset="0"/>
            </a:rPr>
            <a:t> births than deaths</a:t>
          </a:r>
          <a:endParaRPr lang="en-GB" sz="1400" b="1">
            <a:solidFill>
              <a:schemeClr val="tx1">
                <a:lumMod val="75000"/>
                <a:lumOff val="25000"/>
              </a:schemeClr>
            </a:solidFill>
            <a:latin typeface="Arial" pitchFamily="34" charset="0"/>
            <a:cs typeface="Arial" pitchFamily="34" charset="0"/>
          </a:endParaRPr>
        </a:p>
      </cdr:txBody>
    </cdr:sp>
  </cdr:relSizeAnchor>
  <cdr:relSizeAnchor xmlns:cdr="http://schemas.openxmlformats.org/drawingml/2006/chartDrawing">
    <cdr:from>
      <cdr:x>0.8277</cdr:x>
      <cdr:y>0.38655</cdr:y>
    </cdr:from>
    <cdr:to>
      <cdr:x>0.98942</cdr:x>
      <cdr:y>0.4862</cdr:y>
    </cdr:to>
    <cdr:sp macro="" textlink="">
      <cdr:nvSpPr>
        <cdr:cNvPr id="20" name="TextBox 1"/>
        <cdr:cNvSpPr txBox="1"/>
      </cdr:nvSpPr>
      <cdr:spPr>
        <a:xfrm xmlns:a="http://schemas.openxmlformats.org/drawingml/2006/main">
          <a:off x="7152205" y="2432984"/>
          <a:ext cx="1397435" cy="6272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lumMod val="65000"/>
                  <a:lumOff val="35000"/>
                </a:schemeClr>
              </a:solidFill>
              <a:latin typeface="Arial" pitchFamily="34" charset="0"/>
              <a:cs typeface="Arial" pitchFamily="34" charset="0"/>
            </a:rPr>
            <a:t>More</a:t>
          </a:r>
          <a:r>
            <a:rPr lang="en-GB" sz="1400" b="1" baseline="0">
              <a:solidFill>
                <a:schemeClr val="tx1">
                  <a:lumMod val="65000"/>
                  <a:lumOff val="35000"/>
                </a:schemeClr>
              </a:solidFill>
              <a:latin typeface="Arial" pitchFamily="34" charset="0"/>
              <a:cs typeface="Arial" pitchFamily="34" charset="0"/>
            </a:rPr>
            <a:t> births than deaths</a:t>
          </a:r>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0.82398</cdr:x>
      <cdr:y>0.52115</cdr:y>
    </cdr:from>
    <cdr:to>
      <cdr:x>0.85259</cdr:x>
      <cdr:y>0.56949</cdr:y>
    </cdr:to>
    <cdr:cxnSp macro="">
      <cdr:nvCxnSpPr>
        <cdr:cNvPr id="6" name="Straight Connector 5"/>
        <cdr:cNvCxnSpPr/>
      </cdr:nvCxnSpPr>
      <cdr:spPr>
        <a:xfrm xmlns:a="http://schemas.openxmlformats.org/drawingml/2006/main">
          <a:off x="7134225" y="3286125"/>
          <a:ext cx="247650" cy="304800"/>
        </a:xfrm>
        <a:prstGeom xmlns:a="http://schemas.openxmlformats.org/drawingml/2006/main" prst="line">
          <a:avLst/>
        </a:prstGeom>
        <a:ln xmlns:a="http://schemas.openxmlformats.org/drawingml/2006/main" w="28575">
          <a:solidFill>
            <a:srgbClr val="194B6D"/>
          </a:solidFill>
          <a:headEnd type="triangle" w="lg"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0.92629</cdr:x>
      <cdr:y>0.51964</cdr:y>
    </cdr:from>
    <cdr:to>
      <cdr:x>0.9582</cdr:x>
      <cdr:y>0.56344</cdr:y>
    </cdr:to>
    <cdr:cxnSp macro="">
      <cdr:nvCxnSpPr>
        <cdr:cNvPr id="11" name="Straight Connector 10"/>
        <cdr:cNvCxnSpPr/>
      </cdr:nvCxnSpPr>
      <cdr:spPr>
        <a:xfrm xmlns:a="http://schemas.openxmlformats.org/drawingml/2006/main" flipH="1">
          <a:off x="8020051" y="3276600"/>
          <a:ext cx="276224" cy="276225"/>
        </a:xfrm>
        <a:prstGeom xmlns:a="http://schemas.openxmlformats.org/drawingml/2006/main" prst="line">
          <a:avLst/>
        </a:prstGeom>
        <a:ln xmlns:a="http://schemas.openxmlformats.org/drawingml/2006/main" w="28575">
          <a:solidFill>
            <a:srgbClr val="194B6D"/>
          </a:solidFill>
          <a:headEnd type="triangle" w="lg"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0.9335</cdr:x>
      <cdr:y>0.89474</cdr:y>
    </cdr:from>
    <cdr:to>
      <cdr:x>0.99754</cdr:x>
      <cdr:y>0.93609</cdr:y>
    </cdr:to>
    <cdr:sp macro="" textlink="">
      <cdr:nvSpPr>
        <cdr:cNvPr id="4" name="TextBox 3"/>
        <cdr:cNvSpPr txBox="1"/>
      </cdr:nvSpPr>
      <cdr:spPr>
        <a:xfrm xmlns:a="http://schemas.openxmlformats.org/drawingml/2006/main">
          <a:off x="8663940" y="5440680"/>
          <a:ext cx="59436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0.08471</cdr:x>
      <cdr:y>0.17304</cdr:y>
    </cdr:from>
    <cdr:to>
      <cdr:x>0.22772</cdr:x>
      <cdr:y>0.2216</cdr:y>
    </cdr:to>
    <cdr:sp macro="" textlink="">
      <cdr:nvSpPr>
        <cdr:cNvPr id="9" name="TextBox 1"/>
        <cdr:cNvSpPr txBox="1"/>
      </cdr:nvSpPr>
      <cdr:spPr>
        <a:xfrm xmlns:a="http://schemas.openxmlformats.org/drawingml/2006/main">
          <a:off x="733445" y="1091087"/>
          <a:ext cx="1238213" cy="3061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800" b="1">
              <a:solidFill>
                <a:srgbClr val="194B6D"/>
              </a:solidFill>
              <a:latin typeface="Arial" pitchFamily="34" charset="0"/>
              <a:cs typeface="Arial" pitchFamily="34" charset="0"/>
            </a:rPr>
            <a:t>Births</a:t>
          </a:r>
        </a:p>
      </cdr:txBody>
    </cdr:sp>
  </cdr:relSizeAnchor>
  <cdr:relSizeAnchor xmlns:cdr="http://schemas.openxmlformats.org/drawingml/2006/chartDrawing">
    <cdr:from>
      <cdr:x>0.08947</cdr:x>
      <cdr:y>0.49063</cdr:y>
    </cdr:from>
    <cdr:to>
      <cdr:x>0.23249</cdr:x>
      <cdr:y>0.53919</cdr:y>
    </cdr:to>
    <cdr:sp macro="" textlink="">
      <cdr:nvSpPr>
        <cdr:cNvPr id="10" name="TextBox 1"/>
        <cdr:cNvSpPr txBox="1"/>
      </cdr:nvSpPr>
      <cdr:spPr>
        <a:xfrm xmlns:a="http://schemas.openxmlformats.org/drawingml/2006/main">
          <a:off x="774662" y="3093696"/>
          <a:ext cx="1238299" cy="3061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0">
              <a:solidFill>
                <a:srgbClr val="194B6D"/>
              </a:solidFill>
              <a:latin typeface="Arial" pitchFamily="34" charset="0"/>
              <a:cs typeface="Arial" pitchFamily="34" charset="0"/>
            </a:rPr>
            <a:t>Deaths</a:t>
          </a:r>
        </a:p>
      </cdr:txBody>
    </cdr:sp>
  </cdr:relSizeAnchor>
  <cdr:relSizeAnchor xmlns:cdr="http://schemas.openxmlformats.org/drawingml/2006/chartDrawing">
    <cdr:from>
      <cdr:x>0.49432</cdr:x>
      <cdr:y>0.31622</cdr:y>
    </cdr:from>
    <cdr:to>
      <cdr:x>0.67547</cdr:x>
      <cdr:y>0.41587</cdr:y>
    </cdr:to>
    <cdr:sp macro="" textlink="">
      <cdr:nvSpPr>
        <cdr:cNvPr id="12" name="TextBox 1"/>
        <cdr:cNvSpPr txBox="1"/>
      </cdr:nvSpPr>
      <cdr:spPr>
        <a:xfrm xmlns:a="http://schemas.openxmlformats.org/drawingml/2006/main">
          <a:off x="4279928" y="1993957"/>
          <a:ext cx="1568438" cy="6283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lumMod val="65000"/>
                  <a:lumOff val="35000"/>
                </a:schemeClr>
              </a:solidFill>
              <a:latin typeface="Arial" pitchFamily="34" charset="0"/>
              <a:cs typeface="Arial" pitchFamily="34" charset="0"/>
            </a:rPr>
            <a:t>More</a:t>
          </a:r>
          <a:r>
            <a:rPr lang="en-GB" sz="1400" b="1" baseline="0">
              <a:solidFill>
                <a:schemeClr val="tx1">
                  <a:lumMod val="65000"/>
                  <a:lumOff val="35000"/>
                </a:schemeClr>
              </a:solidFill>
              <a:latin typeface="Arial" pitchFamily="34" charset="0"/>
              <a:cs typeface="Arial" pitchFamily="34" charset="0"/>
            </a:rPr>
            <a:t> births than deaths</a:t>
          </a:r>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0.79575</cdr:x>
      <cdr:y>0.56792</cdr:y>
    </cdr:from>
    <cdr:to>
      <cdr:x>0.9769</cdr:x>
      <cdr:y>0.66756</cdr:y>
    </cdr:to>
    <cdr:sp macro="" textlink="">
      <cdr:nvSpPr>
        <cdr:cNvPr id="13" name="TextBox 1"/>
        <cdr:cNvSpPr txBox="1"/>
      </cdr:nvSpPr>
      <cdr:spPr>
        <a:xfrm xmlns:a="http://schemas.openxmlformats.org/drawingml/2006/main">
          <a:off x="6889768" y="3581020"/>
          <a:ext cx="1568438" cy="6282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rgbClr val="194B6D"/>
              </a:solidFill>
              <a:latin typeface="Arial" pitchFamily="34" charset="0"/>
              <a:cs typeface="Arial" pitchFamily="34" charset="0"/>
            </a:rPr>
            <a:t>More</a:t>
          </a:r>
          <a:r>
            <a:rPr lang="en-GB" sz="1600" b="1" baseline="0">
              <a:solidFill>
                <a:srgbClr val="194B6D"/>
              </a:solidFill>
              <a:latin typeface="Arial" pitchFamily="34" charset="0"/>
              <a:cs typeface="Arial" pitchFamily="34" charset="0"/>
            </a:rPr>
            <a:t> deaths than births</a:t>
          </a:r>
          <a:endParaRPr lang="en-GB" sz="1600" b="1">
            <a:solidFill>
              <a:srgbClr val="194B6D"/>
            </a:solidFill>
            <a:latin typeface="Arial" pitchFamily="34" charset="0"/>
            <a:cs typeface="Arial" pitchFamily="34" charset="0"/>
          </a:endParaRPr>
        </a:p>
      </cdr:txBody>
    </cdr:sp>
  </cdr:relSizeAnchor>
  <cdr:relSizeAnchor xmlns:cdr="http://schemas.openxmlformats.org/drawingml/2006/chartDrawing">
    <cdr:from>
      <cdr:x>0.14228</cdr:x>
      <cdr:y>0.29944</cdr:y>
    </cdr:from>
    <cdr:to>
      <cdr:x>0.32343</cdr:x>
      <cdr:y>0.39909</cdr:y>
    </cdr:to>
    <cdr:sp macro="" textlink="">
      <cdr:nvSpPr>
        <cdr:cNvPr id="14" name="TextBox 1"/>
        <cdr:cNvSpPr txBox="1"/>
      </cdr:nvSpPr>
      <cdr:spPr>
        <a:xfrm xmlns:a="http://schemas.openxmlformats.org/drawingml/2006/main">
          <a:off x="1231900" y="1879600"/>
          <a:ext cx="1568451" cy="625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lumMod val="75000"/>
                  <a:lumOff val="25000"/>
                </a:schemeClr>
              </a:solidFill>
              <a:latin typeface="Arial" pitchFamily="34" charset="0"/>
              <a:cs typeface="Arial" pitchFamily="34" charset="0"/>
            </a:rPr>
            <a:t>More</a:t>
          </a:r>
          <a:r>
            <a:rPr lang="en-GB" sz="1400" b="1" baseline="0">
              <a:solidFill>
                <a:schemeClr val="tx1">
                  <a:lumMod val="75000"/>
                  <a:lumOff val="25000"/>
                </a:schemeClr>
              </a:solidFill>
              <a:latin typeface="Arial" pitchFamily="34" charset="0"/>
              <a:cs typeface="Arial" pitchFamily="34" charset="0"/>
            </a:rPr>
            <a:t> births than deaths</a:t>
          </a:r>
          <a:endParaRPr lang="en-GB" sz="1400" b="1">
            <a:solidFill>
              <a:schemeClr val="tx1">
                <a:lumMod val="75000"/>
                <a:lumOff val="25000"/>
              </a:schemeClr>
            </a:solidFill>
            <a:latin typeface="Arial" pitchFamily="34" charset="0"/>
            <a:cs typeface="Arial" pitchFamily="34" charset="0"/>
          </a:endParaRPr>
        </a:p>
      </cdr:txBody>
    </cdr:sp>
  </cdr:relSizeAnchor>
  <cdr:relSizeAnchor xmlns:cdr="http://schemas.openxmlformats.org/drawingml/2006/chartDrawing">
    <cdr:from>
      <cdr:x>0.8277</cdr:x>
      <cdr:y>0.38655</cdr:y>
    </cdr:from>
    <cdr:to>
      <cdr:x>0.98942</cdr:x>
      <cdr:y>0.4862</cdr:y>
    </cdr:to>
    <cdr:sp macro="" textlink="">
      <cdr:nvSpPr>
        <cdr:cNvPr id="15" name="TextBox 1"/>
        <cdr:cNvSpPr txBox="1"/>
      </cdr:nvSpPr>
      <cdr:spPr>
        <a:xfrm xmlns:a="http://schemas.openxmlformats.org/drawingml/2006/main">
          <a:off x="7152205" y="2432984"/>
          <a:ext cx="1397435" cy="6272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tx1">
                  <a:lumMod val="65000"/>
                  <a:lumOff val="35000"/>
                </a:schemeClr>
              </a:solidFill>
              <a:latin typeface="Arial" pitchFamily="34" charset="0"/>
              <a:cs typeface="Arial" pitchFamily="34" charset="0"/>
            </a:rPr>
            <a:t>More</a:t>
          </a:r>
          <a:r>
            <a:rPr lang="en-GB" sz="1400" b="1" baseline="0">
              <a:solidFill>
                <a:schemeClr val="tx1">
                  <a:lumMod val="65000"/>
                  <a:lumOff val="35000"/>
                </a:schemeClr>
              </a:solidFill>
              <a:latin typeface="Arial" pitchFamily="34" charset="0"/>
              <a:cs typeface="Arial" pitchFamily="34" charset="0"/>
            </a:rPr>
            <a:t> births than deaths</a:t>
          </a:r>
          <a:endParaRPr lang="en-GB" sz="14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0.82398</cdr:x>
      <cdr:y>0.52115</cdr:y>
    </cdr:from>
    <cdr:to>
      <cdr:x>0.85259</cdr:x>
      <cdr:y>0.56949</cdr:y>
    </cdr:to>
    <cdr:cxnSp macro="">
      <cdr:nvCxnSpPr>
        <cdr:cNvPr id="16" name="Straight Connector 5"/>
        <cdr:cNvCxnSpPr/>
      </cdr:nvCxnSpPr>
      <cdr:spPr>
        <a:xfrm xmlns:a="http://schemas.openxmlformats.org/drawingml/2006/main">
          <a:off x="7134225" y="3286125"/>
          <a:ext cx="247650" cy="304800"/>
        </a:xfrm>
        <a:prstGeom xmlns:a="http://schemas.openxmlformats.org/drawingml/2006/main" prst="line">
          <a:avLst/>
        </a:prstGeom>
        <a:ln xmlns:a="http://schemas.openxmlformats.org/drawingml/2006/main" w="28575">
          <a:solidFill>
            <a:srgbClr val="194B6D"/>
          </a:solidFill>
          <a:headEnd type="triangle" w="lg"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0.92629</cdr:x>
      <cdr:y>0.51964</cdr:y>
    </cdr:from>
    <cdr:to>
      <cdr:x>0.9582</cdr:x>
      <cdr:y>0.56344</cdr:y>
    </cdr:to>
    <cdr:cxnSp macro="">
      <cdr:nvCxnSpPr>
        <cdr:cNvPr id="17" name="Straight Connector 10"/>
        <cdr:cNvCxnSpPr/>
      </cdr:nvCxnSpPr>
      <cdr:spPr>
        <a:xfrm xmlns:a="http://schemas.openxmlformats.org/drawingml/2006/main" flipH="1">
          <a:off x="8020051" y="3276600"/>
          <a:ext cx="276224" cy="276225"/>
        </a:xfrm>
        <a:prstGeom xmlns:a="http://schemas.openxmlformats.org/drawingml/2006/main" prst="line">
          <a:avLst/>
        </a:prstGeom>
        <a:ln xmlns:a="http://schemas.openxmlformats.org/drawingml/2006/main" w="28575">
          <a:solidFill>
            <a:srgbClr val="194B6D"/>
          </a:solidFill>
          <a:headEnd type="triangle" w="lg"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0.28674</cdr:x>
      <cdr:y>0.01413</cdr:y>
    </cdr:from>
    <cdr:to>
      <cdr:x>0.78212</cdr:x>
      <cdr:y>0.06436</cdr:y>
    </cdr:to>
    <cdr:sp macro="" textlink="">
      <cdr:nvSpPr>
        <cdr:cNvPr id="22" name="TextBox 21"/>
        <cdr:cNvSpPr txBox="1"/>
      </cdr:nvSpPr>
      <cdr:spPr>
        <a:xfrm xmlns:a="http://schemas.openxmlformats.org/drawingml/2006/main">
          <a:off x="2657475" y="85726"/>
          <a:ext cx="459105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latin typeface="Arial" panose="020B0604020202020204" pitchFamily="34" charset="0"/>
              <a:cs typeface="Arial" panose="020B0604020202020204" pitchFamily="34" charset="0"/>
            </a:rPr>
            <a:t>Figure</a:t>
          </a:r>
          <a:r>
            <a:rPr lang="en-GB" sz="1400" b="1" baseline="0">
              <a:latin typeface="Arial" panose="020B0604020202020204" pitchFamily="34" charset="0"/>
              <a:cs typeface="Arial" panose="020B0604020202020204" pitchFamily="34" charset="0"/>
            </a:rPr>
            <a:t> 2.1: Births and deaths, Scotland, 1951-2016</a:t>
          </a:r>
          <a:endParaRPr lang="en-GB" sz="1400" b="1">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0.88272</cdr:x>
      <cdr:y>0.84625</cdr:y>
    </cdr:from>
    <cdr:to>
      <cdr:x>0.94444</cdr:x>
      <cdr:y>0.88499</cdr:y>
    </cdr:to>
    <cdr:sp macro="" textlink="">
      <cdr:nvSpPr>
        <cdr:cNvPr id="2" name="TextBox 1"/>
        <cdr:cNvSpPr txBox="1"/>
      </cdr:nvSpPr>
      <cdr:spPr>
        <a:xfrm xmlns:a="http://schemas.openxmlformats.org/drawingml/2006/main">
          <a:off x="7627620" y="5326380"/>
          <a:ext cx="533400"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2016</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0.90099</cdr:x>
      <cdr:y>0.52656</cdr:y>
    </cdr:from>
    <cdr:to>
      <cdr:x>1</cdr:x>
      <cdr:y>0.57663</cdr:y>
    </cdr:to>
    <cdr:sp macro="" textlink="">
      <cdr:nvSpPr>
        <cdr:cNvPr id="3" name="TextBox 2"/>
        <cdr:cNvSpPr txBox="1"/>
      </cdr:nvSpPr>
      <cdr:spPr>
        <a:xfrm xmlns:a="http://schemas.openxmlformats.org/drawingml/2006/main">
          <a:off x="7800976" y="3320250"/>
          <a:ext cx="857249" cy="31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194B6D"/>
              </a:solidFill>
              <a:latin typeface="Arial" pitchFamily="34" charset="0"/>
              <a:cs typeface="Arial" pitchFamily="34" charset="0"/>
            </a:rPr>
            <a:t>25</a:t>
          </a:r>
          <a:r>
            <a:rPr lang="en-GB" sz="1400" b="1" baseline="0">
              <a:solidFill>
                <a:srgbClr val="194B6D"/>
              </a:solidFill>
              <a:latin typeface="Arial" pitchFamily="34" charset="0"/>
              <a:cs typeface="Arial" pitchFamily="34" charset="0"/>
            </a:rPr>
            <a:t> to </a:t>
          </a:r>
          <a:r>
            <a:rPr lang="en-GB" sz="1400" b="1">
              <a:solidFill>
                <a:srgbClr val="194B6D"/>
              </a:solidFill>
              <a:latin typeface="Arial" pitchFamily="34" charset="0"/>
              <a:cs typeface="Arial" pitchFamily="34" charset="0"/>
            </a:rPr>
            <a:t>29</a:t>
          </a:r>
        </a:p>
      </cdr:txBody>
    </cdr:sp>
  </cdr:relSizeAnchor>
  <cdr:relSizeAnchor xmlns:cdr="http://schemas.openxmlformats.org/drawingml/2006/chartDrawing">
    <cdr:from>
      <cdr:x>0.90209</cdr:x>
      <cdr:y>0.4694</cdr:y>
    </cdr:from>
    <cdr:to>
      <cdr:x>1</cdr:x>
      <cdr:y>0.51947</cdr:y>
    </cdr:to>
    <cdr:sp macro="" textlink="">
      <cdr:nvSpPr>
        <cdr:cNvPr id="6" name="TextBox 1"/>
        <cdr:cNvSpPr txBox="1"/>
      </cdr:nvSpPr>
      <cdr:spPr>
        <a:xfrm xmlns:a="http://schemas.openxmlformats.org/drawingml/2006/main">
          <a:off x="7810500" y="2959825"/>
          <a:ext cx="847725" cy="315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94B6D"/>
              </a:solidFill>
              <a:latin typeface="Arial" pitchFamily="34" charset="0"/>
              <a:cs typeface="Arial" pitchFamily="34" charset="0"/>
            </a:rPr>
            <a:t>30</a:t>
          </a:r>
          <a:r>
            <a:rPr lang="en-GB" sz="1400" b="1" baseline="0">
              <a:solidFill>
                <a:srgbClr val="194B6D"/>
              </a:solidFill>
              <a:latin typeface="Arial" pitchFamily="34" charset="0"/>
              <a:cs typeface="Arial" pitchFamily="34" charset="0"/>
            </a:rPr>
            <a:t> to </a:t>
          </a:r>
          <a:r>
            <a:rPr lang="en-GB" sz="1400" b="1">
              <a:solidFill>
                <a:srgbClr val="194B6D"/>
              </a:solidFill>
              <a:latin typeface="Arial" pitchFamily="34" charset="0"/>
              <a:cs typeface="Arial" pitchFamily="34" charset="0"/>
            </a:rPr>
            <a:t>34</a:t>
          </a:r>
        </a:p>
      </cdr:txBody>
    </cdr:sp>
  </cdr:relSizeAnchor>
  <cdr:relSizeAnchor xmlns:cdr="http://schemas.openxmlformats.org/drawingml/2006/chartDrawing">
    <cdr:from>
      <cdr:x>0.89901</cdr:x>
      <cdr:y>0.66885</cdr:y>
    </cdr:from>
    <cdr:to>
      <cdr:x>0.99912</cdr:x>
      <cdr:y>0.71892</cdr:y>
    </cdr:to>
    <cdr:sp macro="" textlink="">
      <cdr:nvSpPr>
        <cdr:cNvPr id="7" name="TextBox 1"/>
        <cdr:cNvSpPr txBox="1"/>
      </cdr:nvSpPr>
      <cdr:spPr>
        <a:xfrm xmlns:a="http://schemas.openxmlformats.org/drawingml/2006/main">
          <a:off x="7768401" y="4209815"/>
          <a:ext cx="865059" cy="315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94B6D"/>
              </a:solidFill>
              <a:latin typeface="Arial" pitchFamily="34" charset="0"/>
              <a:cs typeface="Arial" pitchFamily="34" charset="0"/>
            </a:rPr>
            <a:t>20</a:t>
          </a:r>
          <a:r>
            <a:rPr lang="en-GB" sz="1400" b="1" baseline="0">
              <a:solidFill>
                <a:srgbClr val="194B6D"/>
              </a:solidFill>
              <a:latin typeface="Arial" pitchFamily="34" charset="0"/>
              <a:cs typeface="Arial" pitchFamily="34" charset="0"/>
            </a:rPr>
            <a:t> to </a:t>
          </a:r>
          <a:r>
            <a:rPr lang="en-GB" sz="1400" b="1">
              <a:solidFill>
                <a:srgbClr val="194B6D"/>
              </a:solidFill>
              <a:latin typeface="Arial" pitchFamily="34" charset="0"/>
              <a:cs typeface="Arial" pitchFamily="34" charset="0"/>
            </a:rPr>
            <a:t>24</a:t>
          </a:r>
        </a:p>
      </cdr:txBody>
    </cdr:sp>
  </cdr:relSizeAnchor>
  <cdr:relSizeAnchor xmlns:cdr="http://schemas.openxmlformats.org/drawingml/2006/chartDrawing">
    <cdr:from>
      <cdr:x>0.89879</cdr:x>
      <cdr:y>0.62755</cdr:y>
    </cdr:from>
    <cdr:to>
      <cdr:x>1</cdr:x>
      <cdr:y>0.67763</cdr:y>
    </cdr:to>
    <cdr:sp macro="" textlink="">
      <cdr:nvSpPr>
        <cdr:cNvPr id="8" name="TextBox 1"/>
        <cdr:cNvSpPr txBox="1"/>
      </cdr:nvSpPr>
      <cdr:spPr>
        <a:xfrm xmlns:a="http://schemas.openxmlformats.org/drawingml/2006/main">
          <a:off x="7766516" y="3949893"/>
          <a:ext cx="874564" cy="3152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94B6D"/>
              </a:solidFill>
              <a:latin typeface="Arial" pitchFamily="34" charset="0"/>
              <a:cs typeface="Arial" pitchFamily="34" charset="0"/>
            </a:rPr>
            <a:t>35</a:t>
          </a:r>
          <a:r>
            <a:rPr lang="en-GB" sz="1400" b="1" baseline="0">
              <a:solidFill>
                <a:srgbClr val="194B6D"/>
              </a:solidFill>
              <a:latin typeface="Arial" pitchFamily="34" charset="0"/>
              <a:cs typeface="Arial" pitchFamily="34" charset="0"/>
            </a:rPr>
            <a:t> to </a:t>
          </a:r>
          <a:r>
            <a:rPr lang="en-GB" sz="1400" b="1">
              <a:solidFill>
                <a:srgbClr val="194B6D"/>
              </a:solidFill>
              <a:latin typeface="Arial" pitchFamily="34" charset="0"/>
              <a:cs typeface="Arial" pitchFamily="34" charset="0"/>
            </a:rPr>
            <a:t>39</a:t>
          </a:r>
        </a:p>
      </cdr:txBody>
    </cdr:sp>
  </cdr:relSizeAnchor>
  <cdr:relSizeAnchor xmlns:cdr="http://schemas.openxmlformats.org/drawingml/2006/chartDrawing">
    <cdr:from>
      <cdr:x>0.89901</cdr:x>
      <cdr:y>0.79051</cdr:y>
    </cdr:from>
    <cdr:to>
      <cdr:x>0.99912</cdr:x>
      <cdr:y>0.84059</cdr:y>
    </cdr:to>
    <cdr:sp macro="" textlink="">
      <cdr:nvSpPr>
        <cdr:cNvPr id="9" name="TextBox 1"/>
        <cdr:cNvSpPr txBox="1"/>
      </cdr:nvSpPr>
      <cdr:spPr>
        <a:xfrm xmlns:a="http://schemas.openxmlformats.org/drawingml/2006/main">
          <a:off x="7768401" y="4975595"/>
          <a:ext cx="865059" cy="3152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94B6D"/>
              </a:solidFill>
              <a:latin typeface="Arial" pitchFamily="34" charset="0"/>
              <a:cs typeface="Arial" pitchFamily="34" charset="0"/>
            </a:rPr>
            <a:t>15</a:t>
          </a:r>
          <a:r>
            <a:rPr lang="en-GB" sz="1400" b="1" baseline="0">
              <a:solidFill>
                <a:srgbClr val="194B6D"/>
              </a:solidFill>
              <a:latin typeface="Arial" pitchFamily="34" charset="0"/>
              <a:cs typeface="Arial" pitchFamily="34" charset="0"/>
            </a:rPr>
            <a:t> to </a:t>
          </a:r>
          <a:r>
            <a:rPr lang="en-GB" sz="1400" b="1">
              <a:solidFill>
                <a:srgbClr val="194B6D"/>
              </a:solidFill>
              <a:latin typeface="Arial" pitchFamily="34" charset="0"/>
              <a:cs typeface="Arial" pitchFamily="34" charset="0"/>
            </a:rPr>
            <a:t>19</a:t>
          </a:r>
        </a:p>
      </cdr:txBody>
    </cdr:sp>
  </cdr:relSizeAnchor>
  <cdr:relSizeAnchor xmlns:cdr="http://schemas.openxmlformats.org/drawingml/2006/chartDrawing">
    <cdr:from>
      <cdr:x>0.90099</cdr:x>
      <cdr:y>0.82269</cdr:y>
    </cdr:from>
    <cdr:to>
      <cdr:x>1</cdr:x>
      <cdr:y>0.87276</cdr:y>
    </cdr:to>
    <cdr:sp macro="" textlink="">
      <cdr:nvSpPr>
        <cdr:cNvPr id="10" name="TextBox 1"/>
        <cdr:cNvSpPr txBox="1"/>
      </cdr:nvSpPr>
      <cdr:spPr>
        <a:xfrm xmlns:a="http://schemas.openxmlformats.org/drawingml/2006/main">
          <a:off x="7785527" y="5178135"/>
          <a:ext cx="855553" cy="3151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194B6D"/>
              </a:solidFill>
              <a:latin typeface="Arial" pitchFamily="34" charset="0"/>
              <a:cs typeface="Arial" pitchFamily="34" charset="0"/>
            </a:rPr>
            <a:t>40</a:t>
          </a:r>
          <a:r>
            <a:rPr lang="en-GB" sz="1400" b="1" baseline="0">
              <a:solidFill>
                <a:srgbClr val="194B6D"/>
              </a:solidFill>
              <a:latin typeface="Arial" pitchFamily="34" charset="0"/>
              <a:cs typeface="Arial" pitchFamily="34" charset="0"/>
            </a:rPr>
            <a:t> to </a:t>
          </a:r>
          <a:r>
            <a:rPr lang="en-GB" sz="1400" b="1">
              <a:solidFill>
                <a:srgbClr val="194B6D"/>
              </a:solidFill>
              <a:latin typeface="Arial" pitchFamily="34" charset="0"/>
              <a:cs typeface="Arial" pitchFamily="34" charset="0"/>
            </a:rPr>
            <a:t>44</a:t>
          </a:r>
        </a:p>
      </cdr:txBody>
    </cdr:sp>
  </cdr:relSizeAnchor>
  <cdr:relSizeAnchor xmlns:cdr="http://schemas.openxmlformats.org/drawingml/2006/chartDrawing">
    <cdr:from>
      <cdr:x>0.8545</cdr:x>
      <cdr:y>0.38721</cdr:y>
    </cdr:from>
    <cdr:to>
      <cdr:x>1</cdr:x>
      <cdr:y>0.46489</cdr:y>
    </cdr:to>
    <cdr:sp macro="" textlink="">
      <cdr:nvSpPr>
        <cdr:cNvPr id="11" name="TextBox 10"/>
        <cdr:cNvSpPr txBox="1"/>
      </cdr:nvSpPr>
      <cdr:spPr>
        <a:xfrm xmlns:a="http://schemas.openxmlformats.org/drawingml/2006/main">
          <a:off x="7383780" y="2437141"/>
          <a:ext cx="1257300" cy="4889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200" b="1">
              <a:solidFill>
                <a:srgbClr val="194B6D"/>
              </a:solidFill>
              <a:latin typeface="Arial" pitchFamily="34" charset="0"/>
              <a:cs typeface="Arial" pitchFamily="34" charset="0"/>
            </a:rPr>
            <a:t>Births</a:t>
          </a:r>
          <a:r>
            <a:rPr lang="en-GB" sz="1200" b="1" baseline="0">
              <a:solidFill>
                <a:srgbClr val="194B6D"/>
              </a:solidFill>
              <a:latin typeface="Arial" pitchFamily="34" charset="0"/>
              <a:cs typeface="Arial" pitchFamily="34" charset="0"/>
            </a:rPr>
            <a:t> to women aged</a:t>
          </a:r>
          <a:endParaRPr lang="en-GB" sz="1200" b="1">
            <a:solidFill>
              <a:srgbClr val="194B6D"/>
            </a:solidFill>
            <a:latin typeface="Arial" pitchFamily="34" charset="0"/>
            <a:cs typeface="Arial" pitchFamily="34" charset="0"/>
          </a:endParaRPr>
        </a:p>
      </cdr:txBody>
    </cdr:sp>
  </cdr:relSizeAnchor>
  <cdr:relSizeAnchor xmlns:cdr="http://schemas.openxmlformats.org/drawingml/2006/chartDrawing">
    <cdr:from>
      <cdr:x>0.87213</cdr:x>
      <cdr:y>0.90557</cdr:y>
    </cdr:from>
    <cdr:to>
      <cdr:x>0.93474</cdr:x>
      <cdr:y>0.94068</cdr:y>
    </cdr:to>
    <cdr:sp macro="" textlink="">
      <cdr:nvSpPr>
        <cdr:cNvPr id="2" name="TextBox 1"/>
        <cdr:cNvSpPr txBox="1"/>
      </cdr:nvSpPr>
      <cdr:spPr>
        <a:xfrm xmlns:a="http://schemas.openxmlformats.org/drawingml/2006/main">
          <a:off x="7536180" y="5699760"/>
          <a:ext cx="541020"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2016</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58225" cy="6276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cdr:x>
      <cdr:y>0.94411</cdr:y>
    </cdr:from>
    <cdr:to>
      <cdr:x>0.67437</cdr:x>
      <cdr:y>1</cdr:y>
    </cdr:to>
    <cdr:sp macro="" textlink="">
      <cdr:nvSpPr>
        <cdr:cNvPr id="609282" name="Text Box 2"/>
        <cdr:cNvSpPr txBox="1">
          <a:spLocks xmlns:a="http://schemas.openxmlformats.org/drawingml/2006/main" noChangeArrowheads="1"/>
        </cdr:cNvSpPr>
      </cdr:nvSpPr>
      <cdr:spPr bwMode="auto">
        <a:xfrm xmlns:a="http://schemas.openxmlformats.org/drawingml/2006/main">
          <a:off x="43289" y="5953124"/>
          <a:ext cx="5795535" cy="3524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1" i="0" u="none" strike="noStrike" baseline="0">
              <a:solidFill>
                <a:srgbClr val="000000"/>
              </a:solidFill>
              <a:latin typeface="Arial"/>
              <a:cs typeface="Arial"/>
            </a:rPr>
            <a:t>Footnote</a:t>
          </a:r>
        </a:p>
        <a:p xmlns:a="http://schemas.openxmlformats.org/drawingml/2006/main">
          <a:pPr algn="l" rtl="0">
            <a:defRPr sz="1000"/>
          </a:pPr>
          <a:r>
            <a:rPr lang="en-GB" sz="1000" b="0" i="0" u="none" strike="noStrike" baseline="0">
              <a:solidFill>
                <a:srgbClr val="000000"/>
              </a:solidFill>
              <a:latin typeface="Arial"/>
              <a:cs typeface="Arial"/>
            </a:rPr>
            <a:t>1) The rate for age 15 includes births at younger ages and for age 44 includes births at older ages.</a:t>
          </a:r>
          <a:endParaRPr lang="en-GB" sz="1000"/>
        </a:p>
      </cdr:txBody>
    </cdr:sp>
  </cdr:relSizeAnchor>
  <cdr:relSizeAnchor xmlns:cdr="http://schemas.openxmlformats.org/drawingml/2006/chartDrawing">
    <cdr:from>
      <cdr:x>0.005</cdr:x>
      <cdr:y>0.94411</cdr:y>
    </cdr:from>
    <cdr:to>
      <cdr:x>0.67437</cdr:x>
      <cdr:y>1</cdr:y>
    </cdr:to>
    <cdr:sp macro="" textlink="">
      <cdr:nvSpPr>
        <cdr:cNvPr id="2" name="Text Box 2"/>
        <cdr:cNvSpPr txBox="1">
          <a:spLocks xmlns:a="http://schemas.openxmlformats.org/drawingml/2006/main" noChangeArrowheads="1"/>
        </cdr:cNvSpPr>
      </cdr:nvSpPr>
      <cdr:spPr bwMode="auto">
        <a:xfrm xmlns:a="http://schemas.openxmlformats.org/drawingml/2006/main">
          <a:off x="43289" y="5953124"/>
          <a:ext cx="5795535" cy="3524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1" i="0" u="none" strike="noStrike" baseline="0">
              <a:solidFill>
                <a:srgbClr val="000000"/>
              </a:solidFill>
              <a:latin typeface="Arial"/>
              <a:cs typeface="Arial"/>
            </a:rPr>
            <a:t>Footnote</a:t>
          </a:r>
        </a:p>
        <a:p xmlns:a="http://schemas.openxmlformats.org/drawingml/2006/main">
          <a:pPr algn="l" rtl="0">
            <a:defRPr sz="1000"/>
          </a:pPr>
          <a:r>
            <a:rPr lang="en-GB" sz="1000" b="0" i="0" u="none" strike="noStrike" baseline="0">
              <a:solidFill>
                <a:srgbClr val="000000"/>
              </a:solidFill>
              <a:latin typeface="Arial"/>
              <a:cs typeface="Arial"/>
            </a:rPr>
            <a:t>1) The rate for age 15 includes births at younger ages and for age 44 includes births at older ages.</a:t>
          </a:r>
          <a:endParaRPr lang="en-GB" sz="1000"/>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tabSelected="1" zoomScaleNormal="100" workbookViewId="0">
      <selection sqref="A1:B1"/>
    </sheetView>
  </sheetViews>
  <sheetFormatPr defaultColWidth="9.140625" defaultRowHeight="12.75"/>
  <cols>
    <col min="1" max="1" width="11.7109375" style="2" customWidth="1"/>
    <col min="2" max="2" width="120.140625" style="139" customWidth="1"/>
    <col min="3" max="3" width="9.140625" style="2" customWidth="1"/>
    <col min="4" max="16384" width="9.140625" style="2"/>
  </cols>
  <sheetData>
    <row r="1" spans="1:2" s="5" customFormat="1" ht="18" customHeight="1">
      <c r="A1" s="141" t="s">
        <v>46</v>
      </c>
      <c r="B1" s="141"/>
    </row>
    <row r="3" spans="1:2" ht="13.5" customHeight="1">
      <c r="A3" s="6" t="s">
        <v>53</v>
      </c>
      <c r="B3" s="140"/>
    </row>
    <row r="4" spans="1:2">
      <c r="A4" s="2" t="s">
        <v>10</v>
      </c>
      <c r="B4" s="7" t="s">
        <v>56</v>
      </c>
    </row>
    <row r="5" spans="1:2">
      <c r="A5" s="2" t="s">
        <v>11</v>
      </c>
      <c r="B5" s="7" t="s">
        <v>47</v>
      </c>
    </row>
    <row r="6" spans="1:2">
      <c r="A6" s="2" t="s">
        <v>12</v>
      </c>
      <c r="B6" s="7" t="s">
        <v>48</v>
      </c>
    </row>
    <row r="7" spans="1:2">
      <c r="A7" s="2" t="s">
        <v>13</v>
      </c>
      <c r="B7" s="7" t="s">
        <v>49</v>
      </c>
    </row>
    <row r="8" spans="1:2">
      <c r="A8" s="2" t="s">
        <v>14</v>
      </c>
      <c r="B8" s="7" t="s">
        <v>50</v>
      </c>
    </row>
    <row r="9" spans="1:2">
      <c r="A9" s="2" t="s">
        <v>15</v>
      </c>
      <c r="B9" s="7" t="s">
        <v>51</v>
      </c>
    </row>
    <row r="10" spans="1:2">
      <c r="A10" s="2" t="s">
        <v>16</v>
      </c>
      <c r="B10" s="7" t="s">
        <v>52</v>
      </c>
    </row>
    <row r="12" spans="1:2">
      <c r="A12" s="142" t="s">
        <v>18</v>
      </c>
      <c r="B12" s="142"/>
    </row>
  </sheetData>
  <mergeCells count="2">
    <mergeCell ref="A1:B1"/>
    <mergeCell ref="A12:B12"/>
  </mergeCells>
  <hyperlinks>
    <hyperlink ref="B4" location="'Data 2.1'!A1" display="Births and deaths, Scotland 1951-2016"/>
    <hyperlink ref="B5" location="'Data 2.2'!A1" display="Estimated female population aged 15-44 and general fertility rate (GFR), Scotland, 1951 - 2016"/>
    <hyperlink ref="B6" location="'Data 2.3'!A1" display="Live births per 1,000 women, by age of mother, Scotland, 1951-2016"/>
    <hyperlink ref="B7" location="'Data 2.4'!A1" display="Live births per 1,000 women, by age, selected years "/>
    <hyperlink ref="B8" location="'Data 2.5'!A1" display="Total fertility rate, Scotland, 1951-2016"/>
    <hyperlink ref="B9" location="'Data 2.6'!A1" display="Cumulative cohort fertility rate for selected birth cohorts, Scotland"/>
    <hyperlink ref="B10" location="'Data 2.7'!A1" display="Total fertility rates, UK countries, 1971-2016"/>
  </hyperlinks>
  <pageMargins left="0.15748031496062992" right="0.15748031496062992" top="0.98425196850393704" bottom="0.98425196850393704" header="0.51181102362204722" footer="0.51181102362204722"/>
  <pageSetup paperSize="9" scale="57" orientation="landscape" r:id="rId1"/>
  <headerFooter alignWithMargins="0">
    <oddFooter>&amp;L© Crown Copyright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workbookViewId="0">
      <selection sqref="A1:F1"/>
    </sheetView>
  </sheetViews>
  <sheetFormatPr defaultColWidth="9.140625" defaultRowHeight="12.75"/>
  <cols>
    <col min="1" max="1" width="7.85546875" style="2" customWidth="1"/>
    <col min="2" max="2" width="11.140625" style="2" customWidth="1"/>
    <col min="3" max="3" width="10.85546875" style="2" customWidth="1"/>
    <col min="4" max="4" width="9.140625" style="2"/>
    <col min="5" max="5" width="26.85546875" style="2" customWidth="1"/>
    <col min="6" max="6" width="6.28515625" style="19" customWidth="1"/>
    <col min="7" max="7" width="9.140625" style="19"/>
    <col min="8" max="16384" width="9.140625" style="2"/>
  </cols>
  <sheetData>
    <row r="1" spans="1:9" s="5" customFormat="1" ht="18" customHeight="1">
      <c r="A1" s="143" t="s">
        <v>54</v>
      </c>
      <c r="B1" s="143"/>
      <c r="C1" s="143"/>
      <c r="D1" s="143"/>
      <c r="E1" s="143"/>
      <c r="F1" s="143"/>
      <c r="G1" s="9"/>
      <c r="H1" s="144" t="s">
        <v>55</v>
      </c>
      <c r="I1" s="144"/>
    </row>
    <row r="2" spans="1:9" s="12" customFormat="1" ht="18" customHeight="1">
      <c r="A2" s="143" t="s">
        <v>57</v>
      </c>
      <c r="B2" s="143"/>
      <c r="C2" s="143"/>
      <c r="D2" s="143"/>
      <c r="E2" s="143"/>
      <c r="F2" s="143"/>
      <c r="G2" s="11"/>
    </row>
    <row r="3" spans="1:9" s="12" customFormat="1" ht="12.75" customHeight="1">
      <c r="A3" s="13"/>
      <c r="B3" s="13"/>
      <c r="C3" s="13"/>
      <c r="F3" s="10"/>
      <c r="G3" s="11"/>
    </row>
    <row r="4" spans="1:9" s="15" customFormat="1" ht="26.45" customHeight="1">
      <c r="A4" s="14" t="s">
        <v>3</v>
      </c>
      <c r="B4" s="14" t="s">
        <v>4</v>
      </c>
      <c r="C4" s="14" t="s">
        <v>5</v>
      </c>
      <c r="F4" s="16" t="s">
        <v>3</v>
      </c>
      <c r="G4" s="17" t="s">
        <v>17</v>
      </c>
    </row>
    <row r="5" spans="1:9">
      <c r="A5" s="2">
        <v>1951</v>
      </c>
      <c r="B5" s="18">
        <v>90639</v>
      </c>
      <c r="C5" s="18">
        <v>65778</v>
      </c>
      <c r="F5" s="19">
        <v>1951</v>
      </c>
      <c r="G5" s="20">
        <f t="shared" ref="G5:G68" si="0">IF(B5&lt;C5,B5,C5)</f>
        <v>65778</v>
      </c>
      <c r="H5" s="2" t="s">
        <v>1</v>
      </c>
    </row>
    <row r="6" spans="1:9">
      <c r="A6" s="2">
        <v>1952</v>
      </c>
      <c r="B6" s="18">
        <v>90422</v>
      </c>
      <c r="C6" s="18">
        <v>61510</v>
      </c>
      <c r="F6" s="19">
        <v>1952</v>
      </c>
      <c r="G6" s="20">
        <f t="shared" si="0"/>
        <v>61510</v>
      </c>
    </row>
    <row r="7" spans="1:9">
      <c r="A7" s="2">
        <v>1953</v>
      </c>
      <c r="B7" s="18">
        <v>90913</v>
      </c>
      <c r="C7" s="18">
        <v>58878</v>
      </c>
      <c r="F7" s="19">
        <v>1953</v>
      </c>
      <c r="G7" s="20">
        <f t="shared" si="0"/>
        <v>58878</v>
      </c>
    </row>
    <row r="8" spans="1:9">
      <c r="A8" s="2">
        <v>1954</v>
      </c>
      <c r="B8" s="18">
        <v>92315</v>
      </c>
      <c r="C8" s="18">
        <v>61380</v>
      </c>
      <c r="F8" s="19">
        <v>1954</v>
      </c>
      <c r="G8" s="20">
        <f t="shared" si="0"/>
        <v>61380</v>
      </c>
    </row>
    <row r="9" spans="1:9">
      <c r="A9" s="2">
        <v>1955</v>
      </c>
      <c r="B9" s="18">
        <v>92539</v>
      </c>
      <c r="C9" s="18">
        <v>61645</v>
      </c>
      <c r="F9" s="19">
        <v>1955</v>
      </c>
      <c r="G9" s="20">
        <f t="shared" si="0"/>
        <v>61645</v>
      </c>
    </row>
    <row r="10" spans="1:9">
      <c r="A10" s="2">
        <v>1956</v>
      </c>
      <c r="B10" s="18">
        <v>95313</v>
      </c>
      <c r="C10" s="18">
        <v>61792</v>
      </c>
      <c r="F10" s="19">
        <v>1956</v>
      </c>
      <c r="G10" s="20">
        <f t="shared" si="0"/>
        <v>61792</v>
      </c>
    </row>
    <row r="11" spans="1:9">
      <c r="A11" s="2">
        <v>1957</v>
      </c>
      <c r="B11" s="18">
        <v>97977</v>
      </c>
      <c r="C11" s="18">
        <v>61143</v>
      </c>
      <c r="F11" s="19">
        <v>1957</v>
      </c>
      <c r="G11" s="20">
        <f t="shared" si="0"/>
        <v>61143</v>
      </c>
    </row>
    <row r="12" spans="1:9">
      <c r="A12" s="2">
        <v>1958</v>
      </c>
      <c r="B12" s="18">
        <v>99481</v>
      </c>
      <c r="C12" s="18">
        <v>62065</v>
      </c>
      <c r="F12" s="19">
        <v>1958</v>
      </c>
      <c r="G12" s="20">
        <f t="shared" si="0"/>
        <v>62065</v>
      </c>
    </row>
    <row r="13" spans="1:9">
      <c r="A13" s="2">
        <v>1959</v>
      </c>
      <c r="B13" s="18">
        <v>99251</v>
      </c>
      <c r="C13" s="18">
        <v>63061</v>
      </c>
      <c r="F13" s="19">
        <v>1959</v>
      </c>
      <c r="G13" s="20">
        <f t="shared" si="0"/>
        <v>63061</v>
      </c>
    </row>
    <row r="14" spans="1:9">
      <c r="A14" s="2">
        <v>1960</v>
      </c>
      <c r="B14" s="18">
        <v>101292</v>
      </c>
      <c r="C14" s="18">
        <v>61764</v>
      </c>
      <c r="F14" s="19">
        <v>1960</v>
      </c>
      <c r="G14" s="20">
        <f t="shared" si="0"/>
        <v>61764</v>
      </c>
    </row>
    <row r="15" spans="1:9">
      <c r="A15" s="2">
        <v>1961</v>
      </c>
      <c r="B15" s="18">
        <v>101169</v>
      </c>
      <c r="C15" s="18">
        <v>63928</v>
      </c>
      <c r="F15" s="19">
        <v>1961</v>
      </c>
      <c r="G15" s="20">
        <f t="shared" si="0"/>
        <v>63928</v>
      </c>
    </row>
    <row r="16" spans="1:9">
      <c r="A16" s="2">
        <v>1962</v>
      </c>
      <c r="B16" s="18">
        <v>104334</v>
      </c>
      <c r="C16" s="18">
        <v>63189</v>
      </c>
      <c r="F16" s="19">
        <v>1962</v>
      </c>
      <c r="G16" s="20">
        <f t="shared" si="0"/>
        <v>63189</v>
      </c>
    </row>
    <row r="17" spans="1:9">
      <c r="A17" s="2">
        <v>1963</v>
      </c>
      <c r="B17" s="18">
        <v>102691</v>
      </c>
      <c r="C17" s="18">
        <v>65521</v>
      </c>
      <c r="F17" s="19">
        <v>1963</v>
      </c>
      <c r="G17" s="20">
        <f t="shared" si="0"/>
        <v>65521</v>
      </c>
    </row>
    <row r="18" spans="1:9">
      <c r="A18" s="2">
        <v>1964</v>
      </c>
      <c r="B18" s="18">
        <v>104355</v>
      </c>
      <c r="C18" s="18">
        <v>61039</v>
      </c>
      <c r="F18" s="19">
        <v>1964</v>
      </c>
      <c r="G18" s="20">
        <f t="shared" si="0"/>
        <v>61039</v>
      </c>
    </row>
    <row r="19" spans="1:9">
      <c r="A19" s="2">
        <v>1965</v>
      </c>
      <c r="B19" s="18">
        <v>100660</v>
      </c>
      <c r="C19" s="18">
        <v>62868</v>
      </c>
      <c r="F19" s="19">
        <v>1965</v>
      </c>
      <c r="G19" s="20">
        <f t="shared" si="0"/>
        <v>62868</v>
      </c>
    </row>
    <row r="20" spans="1:9">
      <c r="A20" s="2">
        <v>1966</v>
      </c>
      <c r="B20" s="18">
        <v>96536</v>
      </c>
      <c r="C20" s="18">
        <v>63689</v>
      </c>
      <c r="F20" s="19">
        <v>1966</v>
      </c>
      <c r="G20" s="20">
        <f t="shared" si="0"/>
        <v>63689</v>
      </c>
    </row>
    <row r="21" spans="1:9">
      <c r="A21" s="2">
        <v>1967</v>
      </c>
      <c r="B21" s="18">
        <v>96221</v>
      </c>
      <c r="C21" s="18">
        <v>59523</v>
      </c>
      <c r="F21" s="19">
        <v>1967</v>
      </c>
      <c r="G21" s="20">
        <f t="shared" si="0"/>
        <v>59523</v>
      </c>
    </row>
    <row r="22" spans="1:9">
      <c r="A22" s="2">
        <v>1968</v>
      </c>
      <c r="B22" s="18">
        <v>94786</v>
      </c>
      <c r="C22" s="18">
        <v>63311</v>
      </c>
      <c r="F22" s="19">
        <v>1968</v>
      </c>
      <c r="G22" s="20">
        <f t="shared" si="0"/>
        <v>63311</v>
      </c>
    </row>
    <row r="23" spans="1:9">
      <c r="A23" s="2">
        <v>1969</v>
      </c>
      <c r="B23" s="18">
        <v>90290</v>
      </c>
      <c r="C23" s="18">
        <v>63821</v>
      </c>
      <c r="F23" s="19">
        <v>1969</v>
      </c>
      <c r="G23" s="20">
        <f t="shared" si="0"/>
        <v>63821</v>
      </c>
    </row>
    <row r="24" spans="1:9">
      <c r="A24" s="2">
        <v>1970</v>
      </c>
      <c r="B24" s="18">
        <v>87335</v>
      </c>
      <c r="C24" s="18">
        <v>63640</v>
      </c>
      <c r="F24" s="19">
        <v>1970</v>
      </c>
      <c r="G24" s="20">
        <f t="shared" si="0"/>
        <v>63640</v>
      </c>
    </row>
    <row r="25" spans="1:9">
      <c r="A25" s="2">
        <v>1971</v>
      </c>
      <c r="B25" s="18">
        <v>86728</v>
      </c>
      <c r="C25" s="18">
        <v>61614</v>
      </c>
      <c r="F25" s="19">
        <v>1971</v>
      </c>
      <c r="G25" s="20">
        <f t="shared" si="0"/>
        <v>61614</v>
      </c>
      <c r="I25" s="21"/>
    </row>
    <row r="26" spans="1:9">
      <c r="A26" s="2">
        <v>1972</v>
      </c>
      <c r="B26" s="18">
        <v>78550</v>
      </c>
      <c r="C26" s="18">
        <v>65017</v>
      </c>
      <c r="F26" s="19">
        <v>1972</v>
      </c>
      <c r="G26" s="20">
        <f t="shared" si="0"/>
        <v>65017</v>
      </c>
      <c r="I26" s="21"/>
    </row>
    <row r="27" spans="1:9">
      <c r="A27" s="2">
        <v>1973</v>
      </c>
      <c r="B27" s="18">
        <v>74392</v>
      </c>
      <c r="C27" s="18">
        <v>64545</v>
      </c>
      <c r="F27" s="19">
        <v>1973</v>
      </c>
      <c r="G27" s="20">
        <f t="shared" si="0"/>
        <v>64545</v>
      </c>
      <c r="I27" s="21"/>
    </row>
    <row r="28" spans="1:9">
      <c r="A28" s="2">
        <v>1974</v>
      </c>
      <c r="B28" s="18">
        <v>70093</v>
      </c>
      <c r="C28" s="18">
        <v>64740</v>
      </c>
      <c r="F28" s="19">
        <v>1974</v>
      </c>
      <c r="G28" s="20">
        <f t="shared" si="0"/>
        <v>64740</v>
      </c>
      <c r="I28" s="21"/>
    </row>
    <row r="29" spans="1:9">
      <c r="A29" s="2">
        <v>1975</v>
      </c>
      <c r="B29" s="18">
        <v>67943</v>
      </c>
      <c r="C29" s="18">
        <v>63125</v>
      </c>
      <c r="F29" s="19">
        <v>1975</v>
      </c>
      <c r="G29" s="20">
        <f t="shared" si="0"/>
        <v>63125</v>
      </c>
      <c r="I29" s="21"/>
    </row>
    <row r="30" spans="1:9">
      <c r="A30" s="2">
        <v>1976</v>
      </c>
      <c r="B30" s="18">
        <v>64895</v>
      </c>
      <c r="C30" s="18">
        <v>65253</v>
      </c>
      <c r="F30" s="19">
        <v>1976</v>
      </c>
      <c r="G30" s="20">
        <f t="shared" si="0"/>
        <v>64895</v>
      </c>
      <c r="I30" s="22"/>
    </row>
    <row r="31" spans="1:9">
      <c r="A31" s="2">
        <v>1977</v>
      </c>
      <c r="B31" s="18">
        <v>62342</v>
      </c>
      <c r="C31" s="18">
        <v>62294</v>
      </c>
      <c r="F31" s="19">
        <v>1977</v>
      </c>
      <c r="G31" s="20">
        <f t="shared" si="0"/>
        <v>62294</v>
      </c>
      <c r="I31" s="22"/>
    </row>
    <row r="32" spans="1:9">
      <c r="A32" s="2">
        <v>1978</v>
      </c>
      <c r="B32" s="18">
        <v>64295</v>
      </c>
      <c r="C32" s="18">
        <v>65123</v>
      </c>
      <c r="F32" s="19">
        <v>1978</v>
      </c>
      <c r="G32" s="20">
        <f t="shared" si="0"/>
        <v>64295</v>
      </c>
      <c r="I32" s="22"/>
    </row>
    <row r="33" spans="1:9">
      <c r="A33" s="2">
        <v>1979</v>
      </c>
      <c r="B33" s="18">
        <v>68366</v>
      </c>
      <c r="C33" s="18">
        <v>65747</v>
      </c>
      <c r="F33" s="19">
        <v>1979</v>
      </c>
      <c r="G33" s="20">
        <f t="shared" si="0"/>
        <v>65747</v>
      </c>
      <c r="I33" s="22"/>
    </row>
    <row r="34" spans="1:9">
      <c r="A34" s="2">
        <v>1980</v>
      </c>
      <c r="B34" s="18">
        <v>68892</v>
      </c>
      <c r="C34" s="18">
        <v>63299</v>
      </c>
      <c r="F34" s="19">
        <v>1980</v>
      </c>
      <c r="G34" s="20">
        <f t="shared" si="0"/>
        <v>63299</v>
      </c>
      <c r="I34" s="22"/>
    </row>
    <row r="35" spans="1:9">
      <c r="A35" s="2">
        <v>1981</v>
      </c>
      <c r="B35" s="18">
        <v>69054</v>
      </c>
      <c r="C35" s="18">
        <v>63828</v>
      </c>
      <c r="F35" s="19">
        <v>1981</v>
      </c>
      <c r="G35" s="20">
        <f t="shared" si="0"/>
        <v>63828</v>
      </c>
      <c r="I35" s="22"/>
    </row>
    <row r="36" spans="1:9">
      <c r="A36" s="2">
        <v>1982</v>
      </c>
      <c r="B36" s="18">
        <v>66196</v>
      </c>
      <c r="C36" s="18">
        <v>65022</v>
      </c>
      <c r="F36" s="19">
        <v>1982</v>
      </c>
      <c r="G36" s="20">
        <f t="shared" si="0"/>
        <v>65022</v>
      </c>
      <c r="I36" s="22"/>
    </row>
    <row r="37" spans="1:9">
      <c r="A37" s="2">
        <v>1983</v>
      </c>
      <c r="B37" s="18">
        <v>65078</v>
      </c>
      <c r="C37" s="18">
        <v>63454</v>
      </c>
      <c r="F37" s="19">
        <v>1983</v>
      </c>
      <c r="G37" s="20">
        <f t="shared" si="0"/>
        <v>63454</v>
      </c>
      <c r="I37" s="22"/>
    </row>
    <row r="38" spans="1:9">
      <c r="A38" s="2">
        <v>1984</v>
      </c>
      <c r="B38" s="18">
        <v>65106</v>
      </c>
      <c r="C38" s="18">
        <v>62345</v>
      </c>
      <c r="F38" s="19">
        <v>1984</v>
      </c>
      <c r="G38" s="20">
        <f t="shared" si="0"/>
        <v>62345</v>
      </c>
      <c r="I38" s="22"/>
    </row>
    <row r="39" spans="1:9">
      <c r="A39" s="2">
        <v>1985</v>
      </c>
      <c r="B39" s="18">
        <v>66676</v>
      </c>
      <c r="C39" s="18">
        <v>63967</v>
      </c>
      <c r="F39" s="19">
        <v>1985</v>
      </c>
      <c r="G39" s="20">
        <f t="shared" si="0"/>
        <v>63967</v>
      </c>
      <c r="I39" s="22"/>
    </row>
    <row r="40" spans="1:9">
      <c r="A40" s="2">
        <v>1986</v>
      </c>
      <c r="B40" s="18">
        <v>65812</v>
      </c>
      <c r="C40" s="18">
        <v>63467</v>
      </c>
      <c r="F40" s="19">
        <v>1986</v>
      </c>
      <c r="G40" s="20">
        <f t="shared" si="0"/>
        <v>63467</v>
      </c>
      <c r="I40" s="22"/>
    </row>
    <row r="41" spans="1:9">
      <c r="A41" s="2">
        <v>1987</v>
      </c>
      <c r="B41" s="18">
        <v>66241</v>
      </c>
      <c r="C41" s="18">
        <v>62014</v>
      </c>
      <c r="F41" s="19">
        <v>1987</v>
      </c>
      <c r="G41" s="20">
        <f t="shared" si="0"/>
        <v>62014</v>
      </c>
      <c r="I41" s="22"/>
    </row>
    <row r="42" spans="1:9">
      <c r="A42" s="2">
        <v>1988</v>
      </c>
      <c r="B42" s="18">
        <v>66212</v>
      </c>
      <c r="C42" s="18">
        <v>61957</v>
      </c>
      <c r="F42" s="19">
        <v>1988</v>
      </c>
      <c r="G42" s="20">
        <f t="shared" si="0"/>
        <v>61957</v>
      </c>
      <c r="I42" s="22"/>
    </row>
    <row r="43" spans="1:9">
      <c r="A43" s="2">
        <v>1989</v>
      </c>
      <c r="B43" s="18">
        <v>63480</v>
      </c>
      <c r="C43" s="18">
        <v>65017</v>
      </c>
      <c r="F43" s="19">
        <v>1989</v>
      </c>
      <c r="G43" s="20">
        <f t="shared" si="0"/>
        <v>63480</v>
      </c>
      <c r="I43" s="22"/>
    </row>
    <row r="44" spans="1:9">
      <c r="A44" s="2">
        <v>1990</v>
      </c>
      <c r="B44" s="18">
        <v>65973</v>
      </c>
      <c r="C44" s="18">
        <v>61527</v>
      </c>
      <c r="F44" s="19">
        <v>1990</v>
      </c>
      <c r="G44" s="20">
        <f t="shared" si="0"/>
        <v>61527</v>
      </c>
      <c r="I44" s="22"/>
    </row>
    <row r="45" spans="1:9">
      <c r="A45" s="2">
        <v>1991</v>
      </c>
      <c r="B45" s="18">
        <v>67024</v>
      </c>
      <c r="C45" s="18">
        <v>61041</v>
      </c>
      <c r="F45" s="19">
        <v>1991</v>
      </c>
      <c r="G45" s="20">
        <f t="shared" si="0"/>
        <v>61041</v>
      </c>
      <c r="I45" s="22"/>
    </row>
    <row r="46" spans="1:9">
      <c r="A46" s="2">
        <v>1992</v>
      </c>
      <c r="B46" s="18">
        <v>65789</v>
      </c>
      <c r="C46" s="18">
        <v>60937</v>
      </c>
      <c r="F46" s="19">
        <v>1992</v>
      </c>
      <c r="G46" s="20">
        <f t="shared" si="0"/>
        <v>60937</v>
      </c>
      <c r="I46" s="22"/>
    </row>
    <row r="47" spans="1:9">
      <c r="A47" s="2">
        <v>1993</v>
      </c>
      <c r="B47" s="18">
        <v>63337</v>
      </c>
      <c r="C47" s="18">
        <v>64049</v>
      </c>
      <c r="F47" s="19">
        <v>1993</v>
      </c>
      <c r="G47" s="20">
        <f t="shared" si="0"/>
        <v>63337</v>
      </c>
      <c r="I47" s="22"/>
    </row>
    <row r="48" spans="1:9">
      <c r="A48" s="2">
        <v>1994</v>
      </c>
      <c r="B48" s="18">
        <v>61656</v>
      </c>
      <c r="C48" s="18">
        <v>59328</v>
      </c>
      <c r="F48" s="19">
        <v>1994</v>
      </c>
      <c r="G48" s="20">
        <f t="shared" si="0"/>
        <v>59328</v>
      </c>
      <c r="I48" s="22"/>
    </row>
    <row r="49" spans="1:9">
      <c r="A49" s="2">
        <v>1995</v>
      </c>
      <c r="B49" s="18">
        <v>60051</v>
      </c>
      <c r="C49" s="18">
        <v>60500</v>
      </c>
      <c r="F49" s="19">
        <v>1995</v>
      </c>
      <c r="G49" s="20">
        <f t="shared" si="0"/>
        <v>60051</v>
      </c>
      <c r="I49" s="22"/>
    </row>
    <row r="50" spans="1:9">
      <c r="A50" s="2">
        <v>1996</v>
      </c>
      <c r="B50" s="18">
        <v>59296</v>
      </c>
      <c r="C50" s="18">
        <v>60654</v>
      </c>
      <c r="F50" s="19">
        <v>1996</v>
      </c>
      <c r="G50" s="20">
        <f t="shared" si="0"/>
        <v>59296</v>
      </c>
      <c r="I50" s="22"/>
    </row>
    <row r="51" spans="1:9">
      <c r="A51" s="2">
        <v>1997</v>
      </c>
      <c r="B51" s="18">
        <v>59440</v>
      </c>
      <c r="C51" s="18">
        <v>59494</v>
      </c>
      <c r="F51" s="19">
        <v>1997</v>
      </c>
      <c r="G51" s="20">
        <f t="shared" si="0"/>
        <v>59440</v>
      </c>
      <c r="I51" s="22"/>
    </row>
    <row r="52" spans="1:9">
      <c r="A52" s="2">
        <v>1998</v>
      </c>
      <c r="B52" s="18">
        <v>57319</v>
      </c>
      <c r="C52" s="18">
        <v>59164</v>
      </c>
      <c r="F52" s="19">
        <v>1998</v>
      </c>
      <c r="G52" s="20">
        <f t="shared" si="0"/>
        <v>57319</v>
      </c>
      <c r="I52" s="22"/>
    </row>
    <row r="53" spans="1:9">
      <c r="A53" s="2">
        <v>1999</v>
      </c>
      <c r="B53" s="18">
        <v>55147</v>
      </c>
      <c r="C53" s="18">
        <v>60281</v>
      </c>
      <c r="F53" s="19">
        <v>1999</v>
      </c>
      <c r="G53" s="20">
        <f t="shared" si="0"/>
        <v>55147</v>
      </c>
      <c r="I53" s="22"/>
    </row>
    <row r="54" spans="1:9">
      <c r="A54" s="2">
        <v>2000</v>
      </c>
      <c r="B54" s="18">
        <v>53076</v>
      </c>
      <c r="C54" s="18">
        <v>57799</v>
      </c>
      <c r="F54" s="19">
        <v>2000</v>
      </c>
      <c r="G54" s="20">
        <f t="shared" si="0"/>
        <v>53076</v>
      </c>
      <c r="I54" s="22"/>
    </row>
    <row r="55" spans="1:9">
      <c r="A55" s="2">
        <v>2001</v>
      </c>
      <c r="B55" s="18">
        <v>52527</v>
      </c>
      <c r="C55" s="18">
        <v>57382</v>
      </c>
      <c r="F55" s="19">
        <v>2001</v>
      </c>
      <c r="G55" s="20">
        <f t="shared" si="0"/>
        <v>52527</v>
      </c>
      <c r="I55" s="22"/>
    </row>
    <row r="56" spans="1:9">
      <c r="A56" s="2">
        <v>2002</v>
      </c>
      <c r="B56" s="18">
        <v>51270</v>
      </c>
      <c r="C56" s="18">
        <v>58103</v>
      </c>
      <c r="F56" s="19">
        <v>2002</v>
      </c>
      <c r="G56" s="20">
        <f t="shared" si="0"/>
        <v>51270</v>
      </c>
      <c r="I56" s="22"/>
    </row>
    <row r="57" spans="1:9">
      <c r="A57" s="2">
        <v>2003</v>
      </c>
      <c r="B57" s="18">
        <v>52432</v>
      </c>
      <c r="C57" s="18">
        <v>58472</v>
      </c>
      <c r="F57" s="19">
        <v>2003</v>
      </c>
      <c r="G57" s="20">
        <f t="shared" si="0"/>
        <v>52432</v>
      </c>
      <c r="I57" s="22"/>
    </row>
    <row r="58" spans="1:9">
      <c r="A58" s="2">
        <v>2004</v>
      </c>
      <c r="B58" s="18">
        <v>53957</v>
      </c>
      <c r="C58" s="18">
        <v>56187</v>
      </c>
      <c r="F58" s="19">
        <v>2004</v>
      </c>
      <c r="G58" s="20">
        <f t="shared" si="0"/>
        <v>53957</v>
      </c>
      <c r="I58" s="22"/>
    </row>
    <row r="59" spans="1:9">
      <c r="A59" s="2">
        <v>2005</v>
      </c>
      <c r="B59" s="18">
        <v>54386</v>
      </c>
      <c r="C59" s="18">
        <v>55747</v>
      </c>
      <c r="F59" s="19">
        <v>2005</v>
      </c>
      <c r="G59" s="20">
        <f t="shared" si="0"/>
        <v>54386</v>
      </c>
      <c r="I59" s="22"/>
    </row>
    <row r="60" spans="1:9">
      <c r="A60" s="2">
        <v>2006</v>
      </c>
      <c r="B60" s="18">
        <v>55690</v>
      </c>
      <c r="C60" s="18">
        <v>55093</v>
      </c>
      <c r="F60" s="19">
        <v>2006</v>
      </c>
      <c r="G60" s="20">
        <f t="shared" si="0"/>
        <v>55093</v>
      </c>
      <c r="I60" s="22"/>
    </row>
    <row r="61" spans="1:9">
      <c r="A61" s="2">
        <v>2007</v>
      </c>
      <c r="B61" s="18">
        <v>57781</v>
      </c>
      <c r="C61" s="18">
        <v>55986</v>
      </c>
      <c r="F61" s="19">
        <v>2007</v>
      </c>
      <c r="G61" s="20">
        <f t="shared" si="0"/>
        <v>55986</v>
      </c>
      <c r="I61" s="22"/>
    </row>
    <row r="62" spans="1:9">
      <c r="A62" s="2">
        <v>2008</v>
      </c>
      <c r="B62" s="18">
        <v>60041</v>
      </c>
      <c r="C62" s="18">
        <v>55700</v>
      </c>
      <c r="F62" s="19">
        <v>2008</v>
      </c>
      <c r="G62" s="20">
        <f t="shared" si="0"/>
        <v>55700</v>
      </c>
      <c r="I62" s="22"/>
    </row>
    <row r="63" spans="1:9">
      <c r="A63" s="2">
        <v>2009</v>
      </c>
      <c r="B63" s="18">
        <v>59046</v>
      </c>
      <c r="C63" s="18">
        <v>53856</v>
      </c>
      <c r="F63" s="19">
        <v>2009</v>
      </c>
      <c r="G63" s="20">
        <f t="shared" si="0"/>
        <v>53856</v>
      </c>
      <c r="I63" s="22"/>
    </row>
    <row r="64" spans="1:9">
      <c r="A64" s="2">
        <v>2010</v>
      </c>
      <c r="B64" s="18">
        <v>58791</v>
      </c>
      <c r="C64" s="18">
        <v>53967</v>
      </c>
      <c r="F64" s="19">
        <v>2010</v>
      </c>
      <c r="G64" s="20">
        <f t="shared" si="0"/>
        <v>53967</v>
      </c>
      <c r="I64" s="22"/>
    </row>
    <row r="65" spans="1:7">
      <c r="A65" s="2">
        <v>2011</v>
      </c>
      <c r="B65" s="18">
        <v>58590</v>
      </c>
      <c r="C65" s="18">
        <v>53661</v>
      </c>
      <c r="F65" s="19">
        <v>2011</v>
      </c>
      <c r="G65" s="20">
        <f t="shared" si="0"/>
        <v>53661</v>
      </c>
    </row>
    <row r="66" spans="1:7">
      <c r="A66" s="2">
        <v>2012</v>
      </c>
      <c r="B66" s="18">
        <v>58027</v>
      </c>
      <c r="C66" s="18">
        <v>54937</v>
      </c>
      <c r="F66" s="19">
        <v>2012</v>
      </c>
      <c r="G66" s="20">
        <f t="shared" si="0"/>
        <v>54937</v>
      </c>
    </row>
    <row r="67" spans="1:7">
      <c r="A67" s="2">
        <v>2013</v>
      </c>
      <c r="B67" s="18">
        <v>56014</v>
      </c>
      <c r="C67" s="18">
        <v>54700</v>
      </c>
      <c r="F67" s="19">
        <v>2013</v>
      </c>
      <c r="G67" s="20">
        <f t="shared" si="0"/>
        <v>54700</v>
      </c>
    </row>
    <row r="68" spans="1:7">
      <c r="A68" s="23">
        <v>2014</v>
      </c>
      <c r="B68" s="24">
        <v>56725</v>
      </c>
      <c r="C68" s="25">
        <v>54239</v>
      </c>
      <c r="F68" s="19">
        <v>2014</v>
      </c>
      <c r="G68" s="20">
        <f t="shared" si="0"/>
        <v>54239</v>
      </c>
    </row>
    <row r="69" spans="1:7">
      <c r="A69" s="23">
        <v>2015</v>
      </c>
      <c r="B69" s="24">
        <v>55098</v>
      </c>
      <c r="C69" s="25">
        <v>57579</v>
      </c>
      <c r="D69" s="18"/>
      <c r="F69" s="19">
        <v>2015</v>
      </c>
      <c r="G69" s="20">
        <f t="shared" ref="G69:G70" si="1">IF(B69&lt;C69,B69,C69)</f>
        <v>55098</v>
      </c>
    </row>
    <row r="70" spans="1:7">
      <c r="A70" s="26">
        <v>2016</v>
      </c>
      <c r="B70" s="27">
        <v>54488</v>
      </c>
      <c r="C70" s="28">
        <v>56728</v>
      </c>
      <c r="D70" s="18"/>
      <c r="F70" s="19">
        <v>2016</v>
      </c>
      <c r="G70" s="20">
        <f t="shared" si="1"/>
        <v>54488</v>
      </c>
    </row>
    <row r="71" spans="1:7" ht="10.5" customHeight="1"/>
    <row r="72" spans="1:7" ht="10.5" customHeight="1">
      <c r="A72" s="145" t="s">
        <v>18</v>
      </c>
      <c r="B72" s="145"/>
      <c r="C72" s="145"/>
    </row>
    <row r="73" spans="1:7">
      <c r="B73" s="18"/>
    </row>
    <row r="74" spans="1:7">
      <c r="B74" s="29"/>
    </row>
  </sheetData>
  <mergeCells count="4">
    <mergeCell ref="A1:F1"/>
    <mergeCell ref="H1:I1"/>
    <mergeCell ref="A2:F2"/>
    <mergeCell ref="A72:C72"/>
  </mergeCells>
  <hyperlinks>
    <hyperlink ref="H1:I1" location="Contents!A1" display="Back to Contents"/>
  </hyperlinks>
  <pageMargins left="0.15748031496062992" right="0.15748031496062992" top="0.98425196850393704" bottom="0.98425196850393704" header="0.51181102362204722" footer="0.51181102362204722"/>
  <pageSetup paperSize="9" scale="49" orientation="landscape" r:id="rId1"/>
  <headerFooter alignWithMargins="0">
    <oddFooter>&amp;L© Crown Copyright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Normal="100" workbookViewId="0">
      <selection sqref="A1:E1"/>
    </sheetView>
  </sheetViews>
  <sheetFormatPr defaultColWidth="9.140625" defaultRowHeight="12.75"/>
  <cols>
    <col min="1" max="1" width="9.140625" style="35"/>
    <col min="2" max="2" width="13.140625" style="2" customWidth="1"/>
    <col min="3" max="3" width="19.5703125" style="2" customWidth="1"/>
    <col min="4" max="4" width="13.7109375" style="2" customWidth="1"/>
    <col min="5" max="5" width="11.85546875" style="2" customWidth="1"/>
    <col min="6" max="6" width="26.85546875" style="2" customWidth="1"/>
    <col min="7" max="7" width="6.28515625" style="2" customWidth="1"/>
    <col min="8" max="8" width="9.140625" style="2"/>
    <col min="9" max="9" width="15.28515625" style="2" customWidth="1"/>
    <col min="10" max="16384" width="9.140625" style="2"/>
  </cols>
  <sheetData>
    <row r="1" spans="1:13" s="5" customFormat="1" ht="18" customHeight="1">
      <c r="A1" s="143" t="s">
        <v>54</v>
      </c>
      <c r="B1" s="143"/>
      <c r="C1" s="143"/>
      <c r="D1" s="143"/>
      <c r="E1" s="136"/>
      <c r="F1" s="136"/>
      <c r="G1" s="137" t="s">
        <v>1</v>
      </c>
      <c r="J1" s="144" t="s">
        <v>55</v>
      </c>
      <c r="K1" s="144"/>
    </row>
    <row r="2" spans="1:13" ht="18" customHeight="1">
      <c r="A2" s="146" t="s">
        <v>43</v>
      </c>
      <c r="B2" s="146"/>
      <c r="C2" s="146"/>
      <c r="D2" s="146"/>
      <c r="E2" s="146"/>
      <c r="F2" s="146"/>
      <c r="G2" s="146"/>
      <c r="H2" s="146"/>
      <c r="I2" s="146"/>
    </row>
    <row r="3" spans="1:13" ht="12.75" customHeight="1">
      <c r="A3" s="30"/>
      <c r="B3" s="31"/>
      <c r="C3" s="31"/>
      <c r="D3" s="31"/>
      <c r="E3" s="31"/>
      <c r="F3" s="31"/>
      <c r="G3" s="13"/>
    </row>
    <row r="4" spans="1:13" s="6" customFormat="1" ht="40.5" customHeight="1">
      <c r="A4" s="14" t="s">
        <v>3</v>
      </c>
      <c r="B4" s="32" t="s">
        <v>19</v>
      </c>
      <c r="C4" s="32" t="s">
        <v>20</v>
      </c>
      <c r="D4" s="32" t="s">
        <v>21</v>
      </c>
      <c r="E4" s="33"/>
      <c r="F4" s="33"/>
      <c r="G4" s="34"/>
      <c r="I4" s="33"/>
      <c r="J4" s="33"/>
      <c r="K4" s="34"/>
      <c r="L4" s="33"/>
      <c r="M4" s="33"/>
    </row>
    <row r="5" spans="1:13">
      <c r="A5" s="35">
        <v>1951</v>
      </c>
      <c r="B5" s="18">
        <v>1132622</v>
      </c>
      <c r="C5" s="36">
        <v>80</v>
      </c>
      <c r="D5" s="18">
        <v>90639</v>
      </c>
      <c r="E5" s="18"/>
      <c r="F5" s="37"/>
    </row>
    <row r="6" spans="1:13">
      <c r="A6" s="35">
        <v>1952</v>
      </c>
      <c r="B6" s="18">
        <v>1123660</v>
      </c>
      <c r="C6" s="36">
        <v>80.5</v>
      </c>
      <c r="D6" s="18">
        <v>90422</v>
      </c>
      <c r="E6" s="18"/>
    </row>
    <row r="7" spans="1:13">
      <c r="A7" s="35">
        <v>1953</v>
      </c>
      <c r="B7" s="18">
        <v>1111911</v>
      </c>
      <c r="C7" s="36">
        <v>81.8</v>
      </c>
      <c r="D7" s="18">
        <v>90913</v>
      </c>
      <c r="E7" s="18"/>
    </row>
    <row r="8" spans="1:13">
      <c r="A8" s="35">
        <v>1954</v>
      </c>
      <c r="B8" s="18">
        <v>1101299</v>
      </c>
      <c r="C8" s="36">
        <v>83.8</v>
      </c>
      <c r="D8" s="18">
        <v>92315</v>
      </c>
      <c r="E8" s="18"/>
    </row>
    <row r="9" spans="1:13">
      <c r="A9" s="35">
        <v>1955</v>
      </c>
      <c r="B9" s="18">
        <v>1092634</v>
      </c>
      <c r="C9" s="36">
        <v>84.7</v>
      </c>
      <c r="D9" s="18">
        <v>92539</v>
      </c>
      <c r="E9" s="18"/>
      <c r="G9" s="38"/>
    </row>
    <row r="10" spans="1:13">
      <c r="A10" s="35">
        <v>1956</v>
      </c>
      <c r="B10" s="18">
        <v>1080681</v>
      </c>
      <c r="C10" s="36">
        <v>88.2</v>
      </c>
      <c r="D10" s="18">
        <v>95313</v>
      </c>
      <c r="E10" s="18"/>
    </row>
    <row r="11" spans="1:13">
      <c r="A11" s="35">
        <v>1957</v>
      </c>
      <c r="B11" s="18">
        <v>1069241</v>
      </c>
      <c r="C11" s="36">
        <v>91.6</v>
      </c>
      <c r="D11" s="18">
        <v>97977</v>
      </c>
      <c r="E11" s="18"/>
    </row>
    <row r="12" spans="1:13">
      <c r="A12" s="35">
        <v>1958</v>
      </c>
      <c r="B12" s="18">
        <v>1061942</v>
      </c>
      <c r="C12" s="36">
        <v>93.7</v>
      </c>
      <c r="D12" s="18">
        <v>99481</v>
      </c>
      <c r="E12" s="18"/>
    </row>
    <row r="13" spans="1:13">
      <c r="A13" s="35">
        <v>1959</v>
      </c>
      <c r="B13" s="18">
        <v>1056825</v>
      </c>
      <c r="C13" s="36">
        <v>93.9</v>
      </c>
      <c r="D13" s="18">
        <v>99251</v>
      </c>
      <c r="E13" s="18"/>
    </row>
    <row r="14" spans="1:13">
      <c r="A14" s="35">
        <v>1960</v>
      </c>
      <c r="B14" s="18">
        <v>1047392</v>
      </c>
      <c r="C14" s="36">
        <v>96.7</v>
      </c>
      <c r="D14" s="18">
        <v>101292</v>
      </c>
      <c r="E14" s="18"/>
    </row>
    <row r="15" spans="1:13">
      <c r="A15" s="35">
        <v>1961</v>
      </c>
      <c r="B15" s="18">
        <v>1040407</v>
      </c>
      <c r="C15" s="36">
        <v>97.2</v>
      </c>
      <c r="D15" s="18">
        <v>101169</v>
      </c>
      <c r="E15" s="18"/>
    </row>
    <row r="16" spans="1:13">
      <c r="A16" s="35">
        <v>1962</v>
      </c>
      <c r="B16" s="18">
        <v>1048751</v>
      </c>
      <c r="C16" s="36">
        <v>99.5</v>
      </c>
      <c r="D16" s="18">
        <v>104334</v>
      </c>
      <c r="E16" s="18"/>
    </row>
    <row r="17" spans="1:5">
      <c r="A17" s="35">
        <v>1963</v>
      </c>
      <c r="B17" s="18">
        <v>1052849</v>
      </c>
      <c r="C17" s="36">
        <v>97.5</v>
      </c>
      <c r="D17" s="18">
        <v>102691</v>
      </c>
      <c r="E17" s="18"/>
    </row>
    <row r="18" spans="1:5">
      <c r="A18" s="35">
        <v>1964</v>
      </c>
      <c r="B18" s="18">
        <v>1052061</v>
      </c>
      <c r="C18" s="36">
        <v>99.2</v>
      </c>
      <c r="D18" s="18">
        <v>104355</v>
      </c>
      <c r="E18" s="18"/>
    </row>
    <row r="19" spans="1:5">
      <c r="A19" s="35">
        <v>1965</v>
      </c>
      <c r="B19" s="18">
        <v>1039214</v>
      </c>
      <c r="C19" s="36">
        <v>96.9</v>
      </c>
      <c r="D19" s="18">
        <v>100660</v>
      </c>
      <c r="E19" s="18"/>
    </row>
    <row r="20" spans="1:5">
      <c r="A20" s="35">
        <v>1966</v>
      </c>
      <c r="B20" s="18">
        <v>1026191</v>
      </c>
      <c r="C20" s="36">
        <v>94.1</v>
      </c>
      <c r="D20" s="18">
        <v>96536</v>
      </c>
      <c r="E20" s="18"/>
    </row>
    <row r="21" spans="1:5">
      <c r="A21" s="35">
        <v>1967</v>
      </c>
      <c r="B21" s="18">
        <v>1013879</v>
      </c>
      <c r="C21" s="36">
        <v>94.9</v>
      </c>
      <c r="D21" s="18">
        <v>96221</v>
      </c>
      <c r="E21" s="18"/>
    </row>
    <row r="22" spans="1:5">
      <c r="A22" s="35">
        <v>1968</v>
      </c>
      <c r="B22" s="18">
        <v>1008860</v>
      </c>
      <c r="C22" s="36">
        <v>94</v>
      </c>
      <c r="D22" s="18">
        <v>94786</v>
      </c>
      <c r="E22" s="18"/>
    </row>
    <row r="23" spans="1:5">
      <c r="A23" s="35">
        <v>1969</v>
      </c>
      <c r="B23" s="18">
        <v>1006765</v>
      </c>
      <c r="C23" s="36">
        <v>89.7</v>
      </c>
      <c r="D23" s="18">
        <v>90290</v>
      </c>
      <c r="E23" s="18"/>
    </row>
    <row r="24" spans="1:5">
      <c r="A24" s="35">
        <v>1970</v>
      </c>
      <c r="B24" s="18">
        <v>1006297</v>
      </c>
      <c r="C24" s="36">
        <v>86.8</v>
      </c>
      <c r="D24" s="18">
        <v>87335</v>
      </c>
      <c r="E24" s="18"/>
    </row>
    <row r="25" spans="1:5">
      <c r="A25" s="35">
        <v>1971</v>
      </c>
      <c r="B25" s="18">
        <v>1010799</v>
      </c>
      <c r="C25" s="36">
        <v>85.8</v>
      </c>
      <c r="D25" s="18">
        <v>86728</v>
      </c>
      <c r="E25" s="18"/>
    </row>
    <row r="26" spans="1:5">
      <c r="A26" s="35">
        <v>1972</v>
      </c>
      <c r="B26" s="18">
        <v>1011172</v>
      </c>
      <c r="C26" s="36">
        <v>77.7</v>
      </c>
      <c r="D26" s="18">
        <v>78550</v>
      </c>
      <c r="E26" s="18"/>
    </row>
    <row r="27" spans="1:5">
      <c r="A27" s="35">
        <v>1973</v>
      </c>
      <c r="B27" s="18">
        <v>1017383</v>
      </c>
      <c r="C27" s="36">
        <v>73.099999999999994</v>
      </c>
      <c r="D27" s="18">
        <v>74392</v>
      </c>
      <c r="E27" s="18"/>
    </row>
    <row r="28" spans="1:5">
      <c r="A28" s="35">
        <v>1974</v>
      </c>
      <c r="B28" s="18">
        <v>1027886</v>
      </c>
      <c r="C28" s="36">
        <v>68.2</v>
      </c>
      <c r="D28" s="18">
        <v>70093</v>
      </c>
      <c r="E28" s="18"/>
    </row>
    <row r="29" spans="1:5">
      <c r="A29" s="35">
        <v>1975</v>
      </c>
      <c r="B29" s="18">
        <v>1032642</v>
      </c>
      <c r="C29" s="36">
        <v>65.8</v>
      </c>
      <c r="D29" s="18">
        <v>67943</v>
      </c>
      <c r="E29" s="18"/>
    </row>
    <row r="30" spans="1:5">
      <c r="A30" s="35">
        <v>1976</v>
      </c>
      <c r="B30" s="18">
        <v>1044148</v>
      </c>
      <c r="C30" s="36">
        <v>62.2</v>
      </c>
      <c r="D30" s="18">
        <v>64895</v>
      </c>
      <c r="E30" s="18"/>
    </row>
    <row r="31" spans="1:5">
      <c r="A31" s="35">
        <v>1977</v>
      </c>
      <c r="B31" s="18">
        <v>1055255</v>
      </c>
      <c r="C31" s="36">
        <v>59.1</v>
      </c>
      <c r="D31" s="18">
        <v>62342</v>
      </c>
      <c r="E31" s="18"/>
    </row>
    <row r="32" spans="1:5">
      <c r="A32" s="35">
        <v>1978</v>
      </c>
      <c r="B32" s="18">
        <v>1065626</v>
      </c>
      <c r="C32" s="36">
        <v>60.3</v>
      </c>
      <c r="D32" s="18">
        <v>64295</v>
      </c>
      <c r="E32" s="18"/>
    </row>
    <row r="33" spans="1:5">
      <c r="A33" s="35">
        <v>1979</v>
      </c>
      <c r="B33" s="18">
        <v>1077584</v>
      </c>
      <c r="C33" s="36">
        <v>63.4</v>
      </c>
      <c r="D33" s="18">
        <v>68366</v>
      </c>
      <c r="E33" s="18"/>
    </row>
    <row r="34" spans="1:5">
      <c r="A34" s="35">
        <v>1980</v>
      </c>
      <c r="B34" s="18">
        <v>1087799</v>
      </c>
      <c r="C34" s="36">
        <v>63.3</v>
      </c>
      <c r="D34" s="18">
        <v>68892</v>
      </c>
      <c r="E34" s="18"/>
    </row>
    <row r="35" spans="1:5">
      <c r="A35" s="35">
        <v>1981</v>
      </c>
      <c r="B35" s="18">
        <v>1094086</v>
      </c>
      <c r="C35" s="36">
        <v>63.1</v>
      </c>
      <c r="D35" s="18">
        <v>69054</v>
      </c>
      <c r="E35" s="18"/>
    </row>
    <row r="36" spans="1:5">
      <c r="A36" s="35">
        <v>1982</v>
      </c>
      <c r="B36" s="39">
        <v>1101328</v>
      </c>
      <c r="C36" s="40">
        <v>60.1</v>
      </c>
      <c r="D36" s="18">
        <v>66196</v>
      </c>
      <c r="E36" s="18"/>
    </row>
    <row r="37" spans="1:5">
      <c r="A37" s="35">
        <v>1983</v>
      </c>
      <c r="B37" s="39">
        <v>1107990</v>
      </c>
      <c r="C37" s="40">
        <v>58.7</v>
      </c>
      <c r="D37" s="18">
        <v>65078</v>
      </c>
      <c r="E37" s="18"/>
    </row>
    <row r="38" spans="1:5">
      <c r="A38" s="35">
        <v>1984</v>
      </c>
      <c r="B38" s="39">
        <v>1115834</v>
      </c>
      <c r="C38" s="40">
        <v>58.3</v>
      </c>
      <c r="D38" s="18">
        <v>65106</v>
      </c>
      <c r="E38" s="18"/>
    </row>
    <row r="39" spans="1:5">
      <c r="A39" s="35">
        <v>1985</v>
      </c>
      <c r="B39" s="39">
        <v>1121019</v>
      </c>
      <c r="C39" s="40">
        <v>59.5</v>
      </c>
      <c r="D39" s="18">
        <v>66676</v>
      </c>
      <c r="E39" s="18"/>
    </row>
    <row r="40" spans="1:5">
      <c r="A40" s="35">
        <v>1986</v>
      </c>
      <c r="B40" s="39">
        <v>1125817</v>
      </c>
      <c r="C40" s="40">
        <v>58.5</v>
      </c>
      <c r="D40" s="18">
        <v>65812</v>
      </c>
      <c r="E40" s="18"/>
    </row>
    <row r="41" spans="1:5">
      <c r="A41" s="35">
        <v>1987</v>
      </c>
      <c r="B41" s="39">
        <v>1127412</v>
      </c>
      <c r="C41" s="40">
        <v>58.8</v>
      </c>
      <c r="D41" s="18">
        <v>66241</v>
      </c>
      <c r="E41" s="18"/>
    </row>
    <row r="42" spans="1:5">
      <c r="A42" s="35">
        <v>1988</v>
      </c>
      <c r="B42" s="39">
        <v>1120948</v>
      </c>
      <c r="C42" s="40">
        <v>59.1</v>
      </c>
      <c r="D42" s="18">
        <v>66212</v>
      </c>
      <c r="E42" s="18"/>
    </row>
    <row r="43" spans="1:5">
      <c r="A43" s="35">
        <v>1989</v>
      </c>
      <c r="B43" s="39">
        <v>1119277</v>
      </c>
      <c r="C43" s="40">
        <v>56.7</v>
      </c>
      <c r="D43" s="18">
        <v>63480</v>
      </c>
      <c r="E43" s="18"/>
    </row>
    <row r="44" spans="1:5">
      <c r="A44" s="35">
        <v>1990</v>
      </c>
      <c r="B44" s="39">
        <v>1122408</v>
      </c>
      <c r="C44" s="40">
        <v>58.8</v>
      </c>
      <c r="D44" s="18">
        <v>65973</v>
      </c>
      <c r="E44" s="18"/>
    </row>
    <row r="45" spans="1:5">
      <c r="A45" s="35">
        <v>1991</v>
      </c>
      <c r="B45" s="39">
        <v>1121555</v>
      </c>
      <c r="C45" s="40">
        <v>59.8</v>
      </c>
      <c r="D45" s="18">
        <v>67024</v>
      </c>
      <c r="E45" s="18"/>
    </row>
    <row r="46" spans="1:5">
      <c r="A46" s="35">
        <v>1992</v>
      </c>
      <c r="B46" s="39">
        <v>1108632</v>
      </c>
      <c r="C46" s="40">
        <v>59.3</v>
      </c>
      <c r="D46" s="18">
        <v>65789</v>
      </c>
      <c r="E46" s="18"/>
    </row>
    <row r="47" spans="1:5">
      <c r="A47" s="35">
        <v>1993</v>
      </c>
      <c r="B47" s="39">
        <v>1102509</v>
      </c>
      <c r="C47" s="40">
        <v>57.4</v>
      </c>
      <c r="D47" s="18">
        <v>63337</v>
      </c>
      <c r="E47" s="18"/>
    </row>
    <row r="48" spans="1:5">
      <c r="A48" s="35">
        <v>1994</v>
      </c>
      <c r="B48" s="39">
        <v>1101332</v>
      </c>
      <c r="C48" s="40">
        <v>56</v>
      </c>
      <c r="D48" s="18">
        <v>61656</v>
      </c>
      <c r="E48" s="18"/>
    </row>
    <row r="49" spans="1:5">
      <c r="A49" s="35">
        <v>1995</v>
      </c>
      <c r="B49" s="39">
        <v>1100694</v>
      </c>
      <c r="C49" s="40">
        <v>54.6</v>
      </c>
      <c r="D49" s="18">
        <v>60051</v>
      </c>
      <c r="E49" s="18"/>
    </row>
    <row r="50" spans="1:5">
      <c r="A50" s="35">
        <v>1996</v>
      </c>
      <c r="B50" s="39">
        <v>1097034</v>
      </c>
      <c r="C50" s="40">
        <v>54.1</v>
      </c>
      <c r="D50" s="18">
        <v>59296</v>
      </c>
      <c r="E50" s="18"/>
    </row>
    <row r="51" spans="1:5">
      <c r="A51" s="35">
        <v>1997</v>
      </c>
      <c r="B51" s="39">
        <v>1092868</v>
      </c>
      <c r="C51" s="40">
        <v>54.4</v>
      </c>
      <c r="D51" s="18">
        <v>59440</v>
      </c>
      <c r="E51" s="18"/>
    </row>
    <row r="52" spans="1:5">
      <c r="A52" s="35">
        <v>1998</v>
      </c>
      <c r="B52" s="39">
        <v>1087480</v>
      </c>
      <c r="C52" s="40">
        <v>52.7</v>
      </c>
      <c r="D52" s="18">
        <v>57319</v>
      </c>
      <c r="E52" s="18"/>
    </row>
    <row r="53" spans="1:5">
      <c r="A53" s="35">
        <v>1999</v>
      </c>
      <c r="B53" s="39">
        <v>1082840</v>
      </c>
      <c r="C53" s="40">
        <v>50.9</v>
      </c>
      <c r="D53" s="18">
        <v>55147</v>
      </c>
      <c r="E53" s="18"/>
    </row>
    <row r="54" spans="1:5">
      <c r="A54" s="35">
        <v>2000</v>
      </c>
      <c r="B54" s="39">
        <v>1079356</v>
      </c>
      <c r="C54" s="40">
        <v>49.2</v>
      </c>
      <c r="D54" s="18">
        <v>53076</v>
      </c>
      <c r="E54" s="18"/>
    </row>
    <row r="55" spans="1:5">
      <c r="A55" s="35">
        <v>2001</v>
      </c>
      <c r="B55" s="18">
        <v>1075849</v>
      </c>
      <c r="C55" s="36">
        <v>48.8</v>
      </c>
      <c r="D55" s="18">
        <v>52527</v>
      </c>
      <c r="E55" s="18"/>
    </row>
    <row r="56" spans="1:5">
      <c r="A56" s="35">
        <v>2002</v>
      </c>
      <c r="B56" s="18">
        <v>1071336</v>
      </c>
      <c r="C56" s="36">
        <v>47.9</v>
      </c>
      <c r="D56" s="18">
        <v>51270</v>
      </c>
      <c r="E56" s="41"/>
    </row>
    <row r="57" spans="1:5">
      <c r="A57" s="35">
        <v>2003</v>
      </c>
      <c r="B57" s="42">
        <v>1066269</v>
      </c>
      <c r="C57" s="36">
        <v>49.2</v>
      </c>
      <c r="D57" s="18">
        <v>52432</v>
      </c>
      <c r="E57" s="41"/>
    </row>
    <row r="58" spans="1:5">
      <c r="A58" s="35">
        <v>2004</v>
      </c>
      <c r="B58" s="42">
        <v>1063675</v>
      </c>
      <c r="C58" s="36">
        <v>50.7</v>
      </c>
      <c r="D58" s="18">
        <v>53957</v>
      </c>
      <c r="E58" s="41"/>
    </row>
    <row r="59" spans="1:5">
      <c r="A59" s="35">
        <v>2005</v>
      </c>
      <c r="B59" s="42">
        <v>1065071</v>
      </c>
      <c r="C59" s="36">
        <v>51.1</v>
      </c>
      <c r="D59" s="18">
        <v>54386</v>
      </c>
      <c r="E59" s="41"/>
    </row>
    <row r="60" spans="1:5">
      <c r="A60" s="35">
        <v>2006</v>
      </c>
      <c r="B60" s="42">
        <v>1063816</v>
      </c>
      <c r="C60" s="36">
        <v>52.3</v>
      </c>
      <c r="D60" s="18">
        <v>55690</v>
      </c>
      <c r="E60" s="41"/>
    </row>
    <row r="61" spans="1:5">
      <c r="A61" s="35">
        <v>2007</v>
      </c>
      <c r="B61" s="18">
        <v>1066323</v>
      </c>
      <c r="C61" s="36">
        <v>54.2</v>
      </c>
      <c r="D61" s="18">
        <v>57781</v>
      </c>
      <c r="E61" s="41"/>
    </row>
    <row r="62" spans="1:5">
      <c r="A62" s="35">
        <v>2008</v>
      </c>
      <c r="B62" s="18">
        <v>1064533</v>
      </c>
      <c r="C62" s="36">
        <v>56.4</v>
      </c>
      <c r="D62" s="18">
        <v>60041</v>
      </c>
      <c r="E62" s="41"/>
    </row>
    <row r="63" spans="1:5">
      <c r="A63" s="35">
        <v>2009</v>
      </c>
      <c r="B63" s="18">
        <v>1061073</v>
      </c>
      <c r="C63" s="36">
        <v>55.6</v>
      </c>
      <c r="D63" s="18">
        <v>59046</v>
      </c>
      <c r="E63" s="41"/>
    </row>
    <row r="64" spans="1:5">
      <c r="A64" s="35">
        <v>2010</v>
      </c>
      <c r="B64" s="18">
        <v>1058338</v>
      </c>
      <c r="C64" s="36">
        <v>55.6</v>
      </c>
      <c r="D64" s="18">
        <v>58791</v>
      </c>
      <c r="E64" s="41"/>
    </row>
    <row r="65" spans="1:9">
      <c r="A65" s="35">
        <v>2011</v>
      </c>
      <c r="B65" s="18">
        <v>1058467</v>
      </c>
      <c r="C65" s="36">
        <v>55.4</v>
      </c>
      <c r="D65" s="18">
        <v>58590</v>
      </c>
      <c r="E65" s="41"/>
    </row>
    <row r="66" spans="1:9">
      <c r="A66" s="35">
        <v>2012</v>
      </c>
      <c r="B66" s="18">
        <v>1051693</v>
      </c>
      <c r="C66" s="36">
        <v>55.2</v>
      </c>
      <c r="D66" s="18">
        <v>58027</v>
      </c>
      <c r="E66" s="41"/>
      <c r="F66" s="36"/>
    </row>
    <row r="67" spans="1:9">
      <c r="A67" s="35">
        <v>2013</v>
      </c>
      <c r="B67" s="18">
        <v>1043307</v>
      </c>
      <c r="C67" s="2">
        <v>53.7</v>
      </c>
      <c r="D67" s="18">
        <v>56014</v>
      </c>
    </row>
    <row r="68" spans="1:9">
      <c r="A68" s="1">
        <v>2014</v>
      </c>
      <c r="B68" s="43">
        <v>1037572</v>
      </c>
      <c r="C68" s="44">
        <f>(D68/B68)*1000</f>
        <v>54.670904766127073</v>
      </c>
      <c r="D68" s="43">
        <v>56725</v>
      </c>
    </row>
    <row r="69" spans="1:9">
      <c r="A69" s="1">
        <v>2015</v>
      </c>
      <c r="B69" s="43">
        <v>1036055</v>
      </c>
      <c r="C69" s="44">
        <v>53.2</v>
      </c>
      <c r="D69" s="43">
        <v>55098</v>
      </c>
    </row>
    <row r="70" spans="1:9">
      <c r="A70" s="45">
        <v>2016</v>
      </c>
      <c r="B70" s="46">
        <v>1035102</v>
      </c>
      <c r="C70" s="47">
        <v>52.6</v>
      </c>
      <c r="D70" s="46">
        <v>54488</v>
      </c>
    </row>
    <row r="71" spans="1:9" ht="10.5" customHeight="1"/>
    <row r="72" spans="1:9" ht="10.5" customHeight="1">
      <c r="A72" s="148" t="s">
        <v>22</v>
      </c>
      <c r="B72" s="148"/>
      <c r="C72" s="8"/>
      <c r="D72" s="8"/>
      <c r="E72" s="8"/>
      <c r="F72" s="8"/>
      <c r="G72" s="8"/>
      <c r="H72" s="8"/>
      <c r="I72" s="8"/>
    </row>
    <row r="73" spans="1:9" ht="21" customHeight="1">
      <c r="A73" s="147" t="s">
        <v>23</v>
      </c>
      <c r="B73" s="147"/>
      <c r="C73" s="147"/>
      <c r="D73" s="147"/>
      <c r="E73" s="3"/>
      <c r="F73" s="3"/>
      <c r="G73" s="3"/>
      <c r="H73" s="3"/>
      <c r="I73" s="3"/>
    </row>
    <row r="74" spans="1:9" ht="10.5" customHeight="1"/>
    <row r="75" spans="1:9" ht="10.5" customHeight="1">
      <c r="A75" s="145" t="s">
        <v>18</v>
      </c>
      <c r="B75" s="145"/>
      <c r="C75" s="145"/>
    </row>
  </sheetData>
  <mergeCells count="6">
    <mergeCell ref="A75:C75"/>
    <mergeCell ref="J1:K1"/>
    <mergeCell ref="A2:I2"/>
    <mergeCell ref="A73:D73"/>
    <mergeCell ref="A1:D1"/>
    <mergeCell ref="A72:B72"/>
  </mergeCells>
  <hyperlinks>
    <hyperlink ref="J1:K1" location="Contents!A1" display="Back to Contents"/>
  </hyperlinks>
  <pageMargins left="0.15748031496062992" right="0.15748031496062992" top="0.98425196850393704" bottom="0.98425196850393704" header="0.51181102362204722" footer="0.51181102362204722"/>
  <pageSetup paperSize="9" scale="47" orientation="landscape" r:id="rId1"/>
  <headerFooter alignWithMargins="0">
    <oddFooter>&amp;L© Crown Copyright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zoomScaleNormal="100" workbookViewId="0">
      <selection sqref="A1:E1"/>
    </sheetView>
  </sheetViews>
  <sheetFormatPr defaultColWidth="9.140625" defaultRowHeight="12.75"/>
  <cols>
    <col min="1" max="6" width="9.140625" style="2"/>
    <col min="7" max="7" width="9.28515625" style="2" customWidth="1"/>
    <col min="8" max="10" width="9.140625" style="2"/>
    <col min="11" max="11" width="4.7109375" style="2" customWidth="1"/>
    <col min="12" max="13" width="9.140625" style="2"/>
    <col min="14" max="14" width="9.140625" style="19"/>
    <col min="15" max="16384" width="9.140625" style="2"/>
  </cols>
  <sheetData>
    <row r="1" spans="1:14" s="5" customFormat="1" ht="18" customHeight="1">
      <c r="A1" s="143" t="s">
        <v>54</v>
      </c>
      <c r="B1" s="143"/>
      <c r="C1" s="143"/>
      <c r="D1" s="143"/>
      <c r="E1" s="143"/>
      <c r="F1" s="143"/>
      <c r="G1" s="13"/>
      <c r="L1" s="144" t="s">
        <v>55</v>
      </c>
      <c r="M1" s="144"/>
      <c r="N1" s="9"/>
    </row>
    <row r="2" spans="1:14" ht="18" customHeight="1">
      <c r="A2" s="150" t="s">
        <v>44</v>
      </c>
      <c r="B2" s="150"/>
      <c r="C2" s="150"/>
      <c r="D2" s="150"/>
      <c r="E2" s="150"/>
      <c r="F2" s="150"/>
      <c r="G2" s="150"/>
      <c r="H2" s="150"/>
      <c r="I2" s="150"/>
      <c r="J2" s="150"/>
      <c r="K2" s="150"/>
    </row>
    <row r="3" spans="1:14">
      <c r="A3" s="48"/>
      <c r="B3" s="49"/>
      <c r="C3" s="49"/>
      <c r="D3" s="49"/>
      <c r="E3" s="49"/>
      <c r="F3" s="49"/>
      <c r="G3" s="49"/>
    </row>
    <row r="4" spans="1:14" ht="16.5" customHeight="1">
      <c r="B4" s="149" t="s">
        <v>2</v>
      </c>
      <c r="C4" s="149"/>
      <c r="D4" s="149"/>
      <c r="E4" s="149"/>
      <c r="F4" s="149"/>
      <c r="G4" s="149"/>
    </row>
    <row r="5" spans="1:14" ht="18.75" customHeight="1">
      <c r="A5" s="50" t="s">
        <v>3</v>
      </c>
      <c r="B5" s="51" t="s">
        <v>24</v>
      </c>
      <c r="C5" s="51" t="s">
        <v>25</v>
      </c>
      <c r="D5" s="51" t="s">
        <v>26</v>
      </c>
      <c r="E5" s="51" t="s">
        <v>27</v>
      </c>
      <c r="F5" s="51" t="s">
        <v>28</v>
      </c>
      <c r="G5" s="51" t="s">
        <v>29</v>
      </c>
      <c r="H5" s="52"/>
      <c r="I5" s="52"/>
      <c r="J5" s="52"/>
      <c r="K5" s="52"/>
      <c r="L5" s="52"/>
      <c r="M5" s="52"/>
    </row>
    <row r="6" spans="1:14">
      <c r="A6" s="1">
        <v>1951</v>
      </c>
      <c r="B6" s="53">
        <v>19.600000000000001</v>
      </c>
      <c r="C6" s="53">
        <v>128.6</v>
      </c>
      <c r="D6" s="53">
        <v>147.30000000000001</v>
      </c>
      <c r="E6" s="53">
        <v>105.9</v>
      </c>
      <c r="F6" s="53">
        <v>59.4</v>
      </c>
      <c r="G6" s="53">
        <v>17</v>
      </c>
      <c r="N6" s="19">
        <v>1951</v>
      </c>
    </row>
    <row r="7" spans="1:14">
      <c r="A7" s="1">
        <v>1952</v>
      </c>
      <c r="B7" s="53">
        <v>19.8</v>
      </c>
      <c r="C7" s="53">
        <v>131.1</v>
      </c>
      <c r="D7" s="53">
        <v>149.1</v>
      </c>
      <c r="E7" s="53">
        <v>105.2</v>
      </c>
      <c r="F7" s="53">
        <v>58.6</v>
      </c>
      <c r="G7" s="53">
        <v>16.5</v>
      </c>
      <c r="N7" s="19" t="s">
        <v>1</v>
      </c>
    </row>
    <row r="8" spans="1:14">
      <c r="A8" s="1">
        <v>1953</v>
      </c>
      <c r="B8" s="53">
        <v>20.6</v>
      </c>
      <c r="C8" s="53">
        <v>136.6</v>
      </c>
      <c r="D8" s="53">
        <v>152.30000000000001</v>
      </c>
      <c r="E8" s="53">
        <v>104.8</v>
      </c>
      <c r="F8" s="53">
        <v>57.2</v>
      </c>
      <c r="G8" s="53">
        <v>16</v>
      </c>
      <c r="N8" s="19" t="s">
        <v>1</v>
      </c>
    </row>
    <row r="9" spans="1:14">
      <c r="A9" s="1">
        <v>1954</v>
      </c>
      <c r="B9" s="53">
        <v>21.9</v>
      </c>
      <c r="C9" s="53">
        <v>146.1</v>
      </c>
      <c r="D9" s="53">
        <v>154</v>
      </c>
      <c r="E9" s="53">
        <v>103.8</v>
      </c>
      <c r="F9" s="53">
        <v>57.8</v>
      </c>
      <c r="G9" s="53">
        <v>16.3</v>
      </c>
      <c r="N9" s="19" t="s">
        <v>1</v>
      </c>
    </row>
    <row r="10" spans="1:14">
      <c r="A10" s="1">
        <v>1955</v>
      </c>
      <c r="B10" s="53">
        <v>23.1</v>
      </c>
      <c r="C10" s="53">
        <v>149.19999999999999</v>
      </c>
      <c r="D10" s="53">
        <v>161</v>
      </c>
      <c r="E10" s="53">
        <v>103</v>
      </c>
      <c r="F10" s="53">
        <v>56</v>
      </c>
      <c r="G10" s="53">
        <v>15.5</v>
      </c>
      <c r="N10" s="19">
        <v>1955</v>
      </c>
    </row>
    <row r="11" spans="1:14">
      <c r="A11" s="1">
        <v>1956</v>
      </c>
      <c r="B11" s="53">
        <v>26.6</v>
      </c>
      <c r="C11" s="53">
        <v>157.9</v>
      </c>
      <c r="D11" s="53">
        <v>166.4</v>
      </c>
      <c r="E11" s="53">
        <v>103.6</v>
      </c>
      <c r="F11" s="53">
        <v>57.6</v>
      </c>
      <c r="G11" s="53">
        <v>15.1</v>
      </c>
      <c r="K11" s="53"/>
      <c r="L11" s="53"/>
      <c r="M11" s="53"/>
      <c r="N11" s="19" t="s">
        <v>1</v>
      </c>
    </row>
    <row r="12" spans="1:14">
      <c r="A12" s="1">
        <v>1957</v>
      </c>
      <c r="B12" s="53">
        <v>28.1</v>
      </c>
      <c r="C12" s="53">
        <v>168.1</v>
      </c>
      <c r="D12" s="53">
        <v>173.5</v>
      </c>
      <c r="E12" s="53">
        <v>108.4</v>
      </c>
      <c r="F12" s="53">
        <v>58</v>
      </c>
      <c r="G12" s="53">
        <v>15.1</v>
      </c>
      <c r="K12" s="53"/>
      <c r="L12" s="53"/>
      <c r="M12" s="53"/>
      <c r="N12" s="19" t="s">
        <v>1</v>
      </c>
    </row>
    <row r="13" spans="1:14">
      <c r="A13" s="1">
        <v>1958</v>
      </c>
      <c r="B13" s="53">
        <v>29.4</v>
      </c>
      <c r="C13" s="53">
        <v>174.4</v>
      </c>
      <c r="D13" s="53">
        <v>178.7</v>
      </c>
      <c r="E13" s="53">
        <v>109.5</v>
      </c>
      <c r="F13" s="53">
        <v>56.3</v>
      </c>
      <c r="G13" s="53">
        <v>15</v>
      </c>
      <c r="K13" s="53"/>
      <c r="L13" s="53"/>
      <c r="M13" s="53"/>
      <c r="N13" s="19" t="s">
        <v>1</v>
      </c>
    </row>
    <row r="14" spans="1:14">
      <c r="A14" s="1">
        <v>1959</v>
      </c>
      <c r="B14" s="53">
        <v>30.5</v>
      </c>
      <c r="C14" s="53">
        <v>174.1</v>
      </c>
      <c r="D14" s="53">
        <v>180.6</v>
      </c>
      <c r="E14" s="53">
        <v>109.9</v>
      </c>
      <c r="F14" s="53">
        <v>54.4</v>
      </c>
      <c r="G14" s="53">
        <v>14.5</v>
      </c>
      <c r="K14" s="53"/>
      <c r="L14" s="53"/>
      <c r="M14" s="53"/>
      <c r="N14" s="19">
        <v>1959</v>
      </c>
    </row>
    <row r="15" spans="1:14">
      <c r="A15" s="1">
        <v>1960</v>
      </c>
      <c r="B15" s="53">
        <v>32.1</v>
      </c>
      <c r="C15" s="53">
        <v>179.1</v>
      </c>
      <c r="D15" s="53">
        <v>187</v>
      </c>
      <c r="E15" s="53">
        <v>113.5</v>
      </c>
      <c r="F15" s="53">
        <v>55.5</v>
      </c>
      <c r="G15" s="53">
        <v>15.3</v>
      </c>
      <c r="K15" s="53"/>
      <c r="L15" s="53"/>
      <c r="M15" s="53"/>
      <c r="N15" s="19" t="s">
        <v>1</v>
      </c>
    </row>
    <row r="16" spans="1:14">
      <c r="A16" s="54">
        <v>1961</v>
      </c>
      <c r="B16" s="55">
        <v>33.700000000000003</v>
      </c>
      <c r="C16" s="55">
        <v>179.4</v>
      </c>
      <c r="D16" s="55">
        <v>188.9</v>
      </c>
      <c r="E16" s="55">
        <v>115.2</v>
      </c>
      <c r="F16" s="55">
        <v>56.7</v>
      </c>
      <c r="G16" s="55">
        <v>16.100000000000001</v>
      </c>
      <c r="N16" s="19" t="s">
        <v>1</v>
      </c>
    </row>
    <row r="17" spans="1:16">
      <c r="A17" s="54">
        <v>1962</v>
      </c>
      <c r="B17" s="55">
        <v>35.6</v>
      </c>
      <c r="C17" s="55">
        <v>189</v>
      </c>
      <c r="D17" s="55">
        <v>195.7</v>
      </c>
      <c r="E17" s="55">
        <v>115.6</v>
      </c>
      <c r="F17" s="55">
        <v>57.2</v>
      </c>
      <c r="G17" s="55">
        <v>16.2</v>
      </c>
      <c r="K17" s="53"/>
      <c r="L17" s="53"/>
      <c r="M17" s="53"/>
      <c r="N17" s="56" t="s">
        <v>1</v>
      </c>
      <c r="O17" s="57"/>
      <c r="P17" s="57"/>
    </row>
    <row r="18" spans="1:16">
      <c r="A18" s="54">
        <v>1963</v>
      </c>
      <c r="B18" s="55">
        <v>36.700000000000003</v>
      </c>
      <c r="C18" s="55">
        <v>183.7</v>
      </c>
      <c r="D18" s="55">
        <v>193.9</v>
      </c>
      <c r="E18" s="55">
        <v>116.1</v>
      </c>
      <c r="F18" s="55">
        <v>54.8</v>
      </c>
      <c r="G18" s="55">
        <v>14.8</v>
      </c>
      <c r="K18" s="55"/>
      <c r="L18" s="55"/>
      <c r="M18" s="55"/>
      <c r="N18" s="19">
        <v>1963</v>
      </c>
    </row>
    <row r="19" spans="1:16">
      <c r="A19" s="54">
        <v>1964</v>
      </c>
      <c r="B19" s="55">
        <v>40.1</v>
      </c>
      <c r="C19" s="55">
        <v>187.2</v>
      </c>
      <c r="D19" s="55">
        <v>195.1</v>
      </c>
      <c r="E19" s="55">
        <v>117.4</v>
      </c>
      <c r="F19" s="55">
        <v>57.1</v>
      </c>
      <c r="G19" s="55">
        <v>15</v>
      </c>
      <c r="K19" s="55"/>
      <c r="L19" s="55"/>
      <c r="M19" s="55"/>
      <c r="N19" s="19" t="s">
        <v>1</v>
      </c>
    </row>
    <row r="20" spans="1:16">
      <c r="A20" s="54">
        <v>1965</v>
      </c>
      <c r="B20" s="55">
        <v>42.5</v>
      </c>
      <c r="C20" s="55">
        <v>184.5</v>
      </c>
      <c r="D20" s="55">
        <v>188.8</v>
      </c>
      <c r="E20" s="55">
        <v>110.5</v>
      </c>
      <c r="F20" s="55">
        <v>55.2</v>
      </c>
      <c r="G20" s="55">
        <v>13.8</v>
      </c>
      <c r="K20" s="55"/>
      <c r="L20" s="55"/>
      <c r="M20" s="55"/>
      <c r="N20" s="19" t="s">
        <v>1</v>
      </c>
    </row>
    <row r="21" spans="1:16">
      <c r="A21" s="54">
        <v>1966</v>
      </c>
      <c r="B21" s="55">
        <v>46.1</v>
      </c>
      <c r="C21" s="55">
        <v>181.7</v>
      </c>
      <c r="D21" s="55">
        <v>180.5</v>
      </c>
      <c r="E21" s="55">
        <v>103.8</v>
      </c>
      <c r="F21" s="55">
        <v>50.8</v>
      </c>
      <c r="G21" s="55">
        <v>13.8</v>
      </c>
      <c r="K21" s="55"/>
      <c r="L21" s="55"/>
      <c r="M21" s="55"/>
      <c r="N21" s="19" t="s">
        <v>1</v>
      </c>
    </row>
    <row r="22" spans="1:16">
      <c r="A22" s="54">
        <v>1967</v>
      </c>
      <c r="B22" s="55">
        <v>49</v>
      </c>
      <c r="C22" s="55">
        <v>179.1</v>
      </c>
      <c r="D22" s="55">
        <v>180.1</v>
      </c>
      <c r="E22" s="55">
        <v>101.7</v>
      </c>
      <c r="F22" s="55">
        <v>49.5</v>
      </c>
      <c r="G22" s="55">
        <v>13.4</v>
      </c>
      <c r="N22" s="19">
        <v>1967</v>
      </c>
    </row>
    <row r="23" spans="1:16">
      <c r="A23" s="54">
        <v>1968</v>
      </c>
      <c r="B23" s="55">
        <v>48</v>
      </c>
      <c r="C23" s="55">
        <v>179.8</v>
      </c>
      <c r="D23" s="55">
        <v>177.6</v>
      </c>
      <c r="E23" s="55">
        <v>98.3</v>
      </c>
      <c r="F23" s="55">
        <v>46.8</v>
      </c>
      <c r="G23" s="55">
        <v>11.8</v>
      </c>
      <c r="N23" s="19" t="s">
        <v>1</v>
      </c>
    </row>
    <row r="24" spans="1:16">
      <c r="A24" s="54">
        <v>1969</v>
      </c>
      <c r="B24" s="55">
        <v>47.3</v>
      </c>
      <c r="C24" s="55">
        <v>169.4</v>
      </c>
      <c r="D24" s="55">
        <v>170.6</v>
      </c>
      <c r="E24" s="55">
        <v>92.6</v>
      </c>
      <c r="F24" s="55">
        <v>42.8</v>
      </c>
      <c r="G24" s="55">
        <v>10.8</v>
      </c>
      <c r="K24" s="55"/>
      <c r="L24" s="55"/>
      <c r="M24" s="55"/>
      <c r="N24" s="19" t="s">
        <v>1</v>
      </c>
    </row>
    <row r="25" spans="1:16">
      <c r="A25" s="54">
        <v>1970</v>
      </c>
      <c r="B25" s="55">
        <v>47.6</v>
      </c>
      <c r="C25" s="55">
        <v>166.2</v>
      </c>
      <c r="D25" s="55">
        <v>164.5</v>
      </c>
      <c r="E25" s="55">
        <v>87</v>
      </c>
      <c r="F25" s="55">
        <v>37.9</v>
      </c>
      <c r="G25" s="55">
        <v>9.6</v>
      </c>
      <c r="K25" s="36"/>
      <c r="L25" s="36"/>
      <c r="M25" s="36"/>
      <c r="N25" s="19" t="s">
        <v>1</v>
      </c>
    </row>
    <row r="26" spans="1:16">
      <c r="A26" s="54">
        <v>1971</v>
      </c>
      <c r="B26" s="55">
        <v>47.7</v>
      </c>
      <c r="C26" s="55">
        <v>163.5</v>
      </c>
      <c r="D26" s="55">
        <v>164.4</v>
      </c>
      <c r="E26" s="55">
        <v>84.8</v>
      </c>
      <c r="F26" s="55">
        <v>36.5</v>
      </c>
      <c r="G26" s="55">
        <v>9.1999999999999993</v>
      </c>
      <c r="K26" s="36"/>
      <c r="L26" s="36"/>
      <c r="M26" s="36"/>
      <c r="N26" s="19">
        <v>1971</v>
      </c>
    </row>
    <row r="27" spans="1:16">
      <c r="A27" s="54">
        <v>1972</v>
      </c>
      <c r="B27" s="55">
        <v>47.1</v>
      </c>
      <c r="C27" s="55">
        <v>147.4</v>
      </c>
      <c r="D27" s="55">
        <v>147.4</v>
      </c>
      <c r="E27" s="55">
        <v>74.900000000000006</v>
      </c>
      <c r="F27" s="55">
        <v>30.9</v>
      </c>
      <c r="G27" s="55">
        <v>7.8</v>
      </c>
      <c r="N27" s="19" t="s">
        <v>1</v>
      </c>
    </row>
    <row r="28" spans="1:16">
      <c r="A28" s="54">
        <v>1973</v>
      </c>
      <c r="B28" s="55">
        <v>44.6</v>
      </c>
      <c r="C28" s="55">
        <v>138.30000000000001</v>
      </c>
      <c r="D28" s="55">
        <v>141.9</v>
      </c>
      <c r="E28" s="55">
        <v>68.599999999999994</v>
      </c>
      <c r="F28" s="55">
        <v>27.2</v>
      </c>
      <c r="G28" s="55">
        <v>6.2</v>
      </c>
      <c r="M28" s="36"/>
      <c r="N28" s="19" t="s">
        <v>1</v>
      </c>
    </row>
    <row r="29" spans="1:16">
      <c r="A29" s="54">
        <v>1974</v>
      </c>
      <c r="B29" s="55">
        <v>42.7</v>
      </c>
      <c r="C29" s="55">
        <v>129.9</v>
      </c>
      <c r="D29" s="55">
        <v>131.30000000000001</v>
      </c>
      <c r="E29" s="55">
        <v>61.6</v>
      </c>
      <c r="F29" s="55">
        <v>22.5</v>
      </c>
      <c r="G29" s="55">
        <v>6.2</v>
      </c>
      <c r="N29" s="19" t="s">
        <v>1</v>
      </c>
    </row>
    <row r="30" spans="1:16">
      <c r="A30" s="54">
        <v>1975</v>
      </c>
      <c r="B30" s="55">
        <v>39.6</v>
      </c>
      <c r="C30" s="55">
        <v>124.9</v>
      </c>
      <c r="D30" s="55">
        <v>128.19999999999999</v>
      </c>
      <c r="E30" s="55">
        <v>59.3</v>
      </c>
      <c r="F30" s="55">
        <v>21.3</v>
      </c>
      <c r="G30" s="55">
        <v>5.4</v>
      </c>
      <c r="N30" s="19">
        <v>1975</v>
      </c>
    </row>
    <row r="31" spans="1:16">
      <c r="A31" s="54">
        <v>1976</v>
      </c>
      <c r="B31" s="55">
        <v>35.299999999999997</v>
      </c>
      <c r="C31" s="55">
        <v>115.6</v>
      </c>
      <c r="D31" s="55">
        <v>124.3</v>
      </c>
      <c r="E31" s="55">
        <v>57.3</v>
      </c>
      <c r="F31" s="55">
        <v>19.2</v>
      </c>
      <c r="G31" s="55">
        <v>4.5999999999999996</v>
      </c>
      <c r="I31" s="36"/>
      <c r="J31" s="36"/>
      <c r="N31" s="19" t="s">
        <v>1</v>
      </c>
    </row>
    <row r="32" spans="1:16">
      <c r="A32" s="54">
        <v>1977</v>
      </c>
      <c r="B32" s="55">
        <v>32.1</v>
      </c>
      <c r="C32" s="55">
        <v>108.9</v>
      </c>
      <c r="D32" s="55">
        <v>119.8</v>
      </c>
      <c r="E32" s="55">
        <v>57.4</v>
      </c>
      <c r="F32" s="55">
        <v>18</v>
      </c>
      <c r="G32" s="55">
        <v>4.5</v>
      </c>
      <c r="I32" s="36"/>
      <c r="J32" s="36"/>
      <c r="N32" s="19" t="s">
        <v>1</v>
      </c>
    </row>
    <row r="33" spans="1:14">
      <c r="A33" s="54">
        <v>1978</v>
      </c>
      <c r="B33" s="55">
        <v>32.200000000000003</v>
      </c>
      <c r="C33" s="55">
        <v>109</v>
      </c>
      <c r="D33" s="55">
        <v>124.6</v>
      </c>
      <c r="E33" s="55">
        <v>61.3</v>
      </c>
      <c r="F33" s="55">
        <v>18.2</v>
      </c>
      <c r="G33" s="55">
        <v>3.7</v>
      </c>
      <c r="I33" s="36"/>
      <c r="J33" s="36"/>
      <c r="N33" s="19" t="s">
        <v>1</v>
      </c>
    </row>
    <row r="34" spans="1:14">
      <c r="A34" s="54">
        <v>1979</v>
      </c>
      <c r="B34" s="55">
        <v>32</v>
      </c>
      <c r="C34" s="55">
        <v>111.6</v>
      </c>
      <c r="D34" s="55">
        <v>134.69999999999999</v>
      </c>
      <c r="E34" s="55">
        <v>65.900000000000006</v>
      </c>
      <c r="F34" s="55">
        <v>20.5</v>
      </c>
      <c r="G34" s="55">
        <v>4.0999999999999996</v>
      </c>
      <c r="I34" s="36"/>
      <c r="J34" s="36"/>
      <c r="N34" s="19">
        <v>1979</v>
      </c>
    </row>
    <row r="35" spans="1:14">
      <c r="A35" s="54">
        <v>1980</v>
      </c>
      <c r="B35" s="55">
        <v>32</v>
      </c>
      <c r="C35" s="55">
        <v>112.3</v>
      </c>
      <c r="D35" s="55">
        <v>132.5</v>
      </c>
      <c r="E35" s="55">
        <v>66.7</v>
      </c>
      <c r="F35" s="55">
        <v>20.3</v>
      </c>
      <c r="G35" s="55">
        <v>3.9</v>
      </c>
      <c r="I35" s="36"/>
      <c r="J35" s="36"/>
      <c r="N35" s="19" t="s">
        <v>1</v>
      </c>
    </row>
    <row r="36" spans="1:14">
      <c r="A36" s="54">
        <v>1981</v>
      </c>
      <c r="B36" s="55">
        <v>30.5</v>
      </c>
      <c r="C36" s="55">
        <v>112.3</v>
      </c>
      <c r="D36" s="55">
        <v>131.30000000000001</v>
      </c>
      <c r="E36" s="55">
        <v>66.2</v>
      </c>
      <c r="F36" s="55">
        <v>20.8</v>
      </c>
      <c r="G36" s="55">
        <v>3.9</v>
      </c>
      <c r="N36" s="19" t="s">
        <v>1</v>
      </c>
    </row>
    <row r="37" spans="1:14">
      <c r="A37" s="54">
        <v>1982</v>
      </c>
      <c r="B37" s="58">
        <v>30.7</v>
      </c>
      <c r="C37" s="58">
        <v>104.8</v>
      </c>
      <c r="D37" s="58">
        <v>123.2</v>
      </c>
      <c r="E37" s="58">
        <v>64.599999999999994</v>
      </c>
      <c r="F37" s="58">
        <v>20.5</v>
      </c>
      <c r="G37" s="58">
        <v>3.9</v>
      </c>
      <c r="J37" s="36"/>
      <c r="N37" s="19" t="s">
        <v>1</v>
      </c>
    </row>
    <row r="38" spans="1:14">
      <c r="A38" s="54">
        <v>1983</v>
      </c>
      <c r="B38" s="58">
        <v>28.6</v>
      </c>
      <c r="C38" s="58">
        <v>100.7</v>
      </c>
      <c r="D38" s="58">
        <v>120.8</v>
      </c>
      <c r="E38" s="58">
        <v>65.400000000000006</v>
      </c>
      <c r="F38" s="58">
        <v>20.6</v>
      </c>
      <c r="G38" s="58">
        <v>3.7</v>
      </c>
      <c r="N38" s="19">
        <v>1983</v>
      </c>
    </row>
    <row r="39" spans="1:14">
      <c r="A39" s="54">
        <v>1984</v>
      </c>
      <c r="B39" s="58">
        <v>28.7</v>
      </c>
      <c r="C39" s="58">
        <v>96.2</v>
      </c>
      <c r="D39" s="58">
        <v>121.6</v>
      </c>
      <c r="E39" s="58">
        <v>65.900000000000006</v>
      </c>
      <c r="F39" s="58">
        <v>20.100000000000001</v>
      </c>
      <c r="G39" s="58">
        <v>3.8</v>
      </c>
      <c r="N39" s="19" t="s">
        <v>1</v>
      </c>
    </row>
    <row r="40" spans="1:14">
      <c r="A40" s="54">
        <v>1985</v>
      </c>
      <c r="B40" s="58">
        <v>30.8</v>
      </c>
      <c r="C40" s="58">
        <v>95.4</v>
      </c>
      <c r="D40" s="58">
        <v>122.4</v>
      </c>
      <c r="E40" s="58">
        <v>67.900000000000006</v>
      </c>
      <c r="F40" s="58">
        <v>20.7</v>
      </c>
      <c r="G40" s="58">
        <v>3.5</v>
      </c>
      <c r="N40" s="19" t="s">
        <v>1</v>
      </c>
    </row>
    <row r="41" spans="1:14">
      <c r="A41" s="54">
        <v>1986</v>
      </c>
      <c r="B41" s="58">
        <v>30.7</v>
      </c>
      <c r="C41" s="58">
        <v>91.6</v>
      </c>
      <c r="D41" s="58">
        <v>119</v>
      </c>
      <c r="E41" s="58">
        <v>69.8</v>
      </c>
      <c r="F41" s="58">
        <v>20.2</v>
      </c>
      <c r="G41" s="58">
        <v>3.6</v>
      </c>
      <c r="N41" s="19" t="s">
        <v>1</v>
      </c>
    </row>
    <row r="42" spans="1:14">
      <c r="A42" s="54">
        <v>1987</v>
      </c>
      <c r="B42" s="58">
        <v>31.6</v>
      </c>
      <c r="C42" s="58">
        <v>90.7</v>
      </c>
      <c r="D42" s="58">
        <v>118.1</v>
      </c>
      <c r="E42" s="58">
        <v>71.7</v>
      </c>
      <c r="F42" s="58">
        <v>21.1</v>
      </c>
      <c r="G42" s="58">
        <v>3.4</v>
      </c>
      <c r="N42" s="19">
        <v>1987</v>
      </c>
    </row>
    <row r="43" spans="1:14">
      <c r="A43" s="59">
        <v>1988</v>
      </c>
      <c r="B43" s="58">
        <v>31.9</v>
      </c>
      <c r="C43" s="58">
        <v>88.7</v>
      </c>
      <c r="D43" s="58">
        <v>119.5</v>
      </c>
      <c r="E43" s="58">
        <v>71.900000000000006</v>
      </c>
      <c r="F43" s="58">
        <v>22.9</v>
      </c>
      <c r="G43" s="58">
        <v>3.3</v>
      </c>
      <c r="N43" s="19" t="s">
        <v>1</v>
      </c>
    </row>
    <row r="44" spans="1:14">
      <c r="A44" s="59">
        <v>1989</v>
      </c>
      <c r="B44" s="40">
        <v>31.1</v>
      </c>
      <c r="C44" s="40">
        <v>82.5</v>
      </c>
      <c r="D44" s="40">
        <v>112.6</v>
      </c>
      <c r="E44" s="40">
        <v>71.5</v>
      </c>
      <c r="F44" s="40">
        <v>22.9</v>
      </c>
      <c r="G44" s="40">
        <v>3.7</v>
      </c>
      <c r="N44" s="19" t="s">
        <v>1</v>
      </c>
    </row>
    <row r="45" spans="1:14">
      <c r="A45" s="35">
        <v>1990</v>
      </c>
      <c r="B45" s="40">
        <v>31.9</v>
      </c>
      <c r="C45" s="40">
        <v>82.7</v>
      </c>
      <c r="D45" s="40">
        <v>116.8</v>
      </c>
      <c r="E45" s="40">
        <v>76.099999999999994</v>
      </c>
      <c r="F45" s="40">
        <v>24.5</v>
      </c>
      <c r="G45" s="40">
        <v>3.5</v>
      </c>
      <c r="N45" s="19" t="s">
        <v>1</v>
      </c>
    </row>
    <row r="46" spans="1:14">
      <c r="A46" s="35">
        <v>1991</v>
      </c>
      <c r="B46" s="40">
        <v>33.299999999999997</v>
      </c>
      <c r="C46" s="40">
        <v>82.3</v>
      </c>
      <c r="D46" s="40">
        <v>116.5</v>
      </c>
      <c r="E46" s="40">
        <v>78.3</v>
      </c>
      <c r="F46" s="40">
        <v>26.8</v>
      </c>
      <c r="G46" s="40">
        <v>4</v>
      </c>
      <c r="N46" s="19">
        <v>1991</v>
      </c>
    </row>
    <row r="47" spans="1:14">
      <c r="A47" s="35">
        <v>1992</v>
      </c>
      <c r="B47" s="40">
        <v>33.1</v>
      </c>
      <c r="C47" s="40">
        <v>77.7</v>
      </c>
      <c r="D47" s="40">
        <v>113.6</v>
      </c>
      <c r="E47" s="40">
        <v>80.7</v>
      </c>
      <c r="F47" s="40">
        <v>27.8</v>
      </c>
      <c r="G47" s="40">
        <v>4</v>
      </c>
      <c r="N47" s="19" t="s">
        <v>1</v>
      </c>
    </row>
    <row r="48" spans="1:14">
      <c r="A48" s="35">
        <v>1993</v>
      </c>
      <c r="B48" s="40">
        <v>31.2</v>
      </c>
      <c r="C48" s="40">
        <v>72.5</v>
      </c>
      <c r="D48" s="40">
        <v>110</v>
      </c>
      <c r="E48" s="40">
        <v>79.8</v>
      </c>
      <c r="F48" s="40">
        <v>28</v>
      </c>
      <c r="G48" s="40">
        <v>4.3</v>
      </c>
      <c r="N48" s="19" t="s">
        <v>1</v>
      </c>
    </row>
    <row r="49" spans="1:15">
      <c r="A49" s="35">
        <v>1994</v>
      </c>
      <c r="B49" s="40">
        <v>28.5</v>
      </c>
      <c r="C49" s="40">
        <v>68.2</v>
      </c>
      <c r="D49" s="40">
        <v>106.5</v>
      </c>
      <c r="E49" s="40">
        <v>81.3</v>
      </c>
      <c r="F49" s="40">
        <v>28.8</v>
      </c>
      <c r="G49" s="40">
        <v>4.5</v>
      </c>
      <c r="N49" s="19" t="s">
        <v>1</v>
      </c>
    </row>
    <row r="50" spans="1:15">
      <c r="A50" s="35">
        <v>1995</v>
      </c>
      <c r="B50" s="40">
        <v>28.2</v>
      </c>
      <c r="C50" s="40">
        <v>66.599999999999994</v>
      </c>
      <c r="D50" s="40">
        <v>101.3</v>
      </c>
      <c r="E50" s="40">
        <v>80.599999999999994</v>
      </c>
      <c r="F50" s="40">
        <v>30.4</v>
      </c>
      <c r="G50" s="40">
        <v>4.9000000000000004</v>
      </c>
      <c r="N50" s="19">
        <v>1995</v>
      </c>
    </row>
    <row r="51" spans="1:15">
      <c r="A51" s="35">
        <v>1996</v>
      </c>
      <c r="B51" s="58">
        <v>29.7</v>
      </c>
      <c r="C51" s="58">
        <v>64.5</v>
      </c>
      <c r="D51" s="58">
        <v>98.5</v>
      </c>
      <c r="E51" s="58">
        <v>81.900000000000006</v>
      </c>
      <c r="F51" s="58">
        <v>31.4</v>
      </c>
      <c r="G51" s="58">
        <v>5.4</v>
      </c>
      <c r="N51" s="19" t="s">
        <v>1</v>
      </c>
    </row>
    <row r="52" spans="1:15">
      <c r="A52" s="35">
        <v>1997</v>
      </c>
      <c r="B52" s="58">
        <v>31</v>
      </c>
      <c r="C52" s="58">
        <v>65.5</v>
      </c>
      <c r="D52" s="58">
        <v>97.4</v>
      </c>
      <c r="E52" s="58">
        <v>83.9</v>
      </c>
      <c r="F52" s="58">
        <v>34</v>
      </c>
      <c r="G52" s="58">
        <v>5.4</v>
      </c>
      <c r="N52" s="19" t="s">
        <v>1</v>
      </c>
    </row>
    <row r="53" spans="1:15">
      <c r="A53" s="35">
        <v>1998</v>
      </c>
      <c r="B53" s="58">
        <v>30.6</v>
      </c>
      <c r="C53" s="58">
        <v>62.8</v>
      </c>
      <c r="D53" s="58">
        <v>94.3</v>
      </c>
      <c r="E53" s="58">
        <v>83.2</v>
      </c>
      <c r="F53" s="58">
        <v>34.1</v>
      </c>
      <c r="G53" s="58">
        <v>5.9</v>
      </c>
      <c r="N53" s="19" t="s">
        <v>1</v>
      </c>
    </row>
    <row r="54" spans="1:15">
      <c r="A54" s="35">
        <v>1999</v>
      </c>
      <c r="B54" s="58">
        <v>30.3</v>
      </c>
      <c r="C54" s="58">
        <v>61</v>
      </c>
      <c r="D54" s="58">
        <v>90.4</v>
      </c>
      <c r="E54" s="58">
        <v>82</v>
      </c>
      <c r="F54" s="58">
        <v>34.299999999999997</v>
      </c>
      <c r="G54" s="58">
        <v>6.1</v>
      </c>
      <c r="N54" s="19">
        <v>1999</v>
      </c>
    </row>
    <row r="55" spans="1:15">
      <c r="A55" s="35">
        <v>2000</v>
      </c>
      <c r="B55" s="58">
        <v>29.3</v>
      </c>
      <c r="C55" s="58">
        <v>57.6</v>
      </c>
      <c r="D55" s="58">
        <v>86.5</v>
      </c>
      <c r="E55" s="58">
        <v>81.3</v>
      </c>
      <c r="F55" s="58">
        <v>35.6</v>
      </c>
      <c r="G55" s="58">
        <v>6.1</v>
      </c>
      <c r="N55" s="19" t="s">
        <v>1</v>
      </c>
    </row>
    <row r="56" spans="1:15">
      <c r="A56" s="35">
        <v>2001</v>
      </c>
      <c r="B56" s="55">
        <v>28.4</v>
      </c>
      <c r="C56" s="55">
        <v>57.8</v>
      </c>
      <c r="D56" s="55">
        <v>85.1</v>
      </c>
      <c r="E56" s="55">
        <v>82.2</v>
      </c>
      <c r="F56" s="55">
        <v>36.9</v>
      </c>
      <c r="G56" s="55">
        <v>6.5</v>
      </c>
      <c r="N56" s="19" t="s">
        <v>1</v>
      </c>
    </row>
    <row r="57" spans="1:15">
      <c r="A57" s="35">
        <v>2002</v>
      </c>
      <c r="B57" s="55">
        <v>26.7</v>
      </c>
      <c r="C57" s="55">
        <v>57.3</v>
      </c>
      <c r="D57" s="55">
        <v>82.6</v>
      </c>
      <c r="E57" s="55">
        <v>83.3</v>
      </c>
      <c r="F57" s="55">
        <v>37</v>
      </c>
      <c r="G57" s="55">
        <v>6.6</v>
      </c>
      <c r="H57" s="41"/>
      <c r="N57" s="19" t="s">
        <v>1</v>
      </c>
    </row>
    <row r="58" spans="1:15">
      <c r="A58" s="35">
        <v>2003</v>
      </c>
      <c r="B58" s="55">
        <v>26.3</v>
      </c>
      <c r="C58" s="55">
        <v>58.6</v>
      </c>
      <c r="D58" s="55">
        <v>85.3</v>
      </c>
      <c r="E58" s="55">
        <v>86.5</v>
      </c>
      <c r="F58" s="55">
        <v>40.1</v>
      </c>
      <c r="G58" s="55">
        <v>7.3</v>
      </c>
      <c r="H58" s="41"/>
      <c r="N58" s="19">
        <v>2003</v>
      </c>
    </row>
    <row r="59" spans="1:15">
      <c r="A59" s="35">
        <v>2004</v>
      </c>
      <c r="B59" s="55">
        <v>26.3</v>
      </c>
      <c r="C59" s="55">
        <v>60</v>
      </c>
      <c r="D59" s="55">
        <v>87.8</v>
      </c>
      <c r="E59" s="55">
        <v>90</v>
      </c>
      <c r="F59" s="55">
        <v>43.4</v>
      </c>
      <c r="G59" s="55">
        <v>8.1999999999999993</v>
      </c>
      <c r="H59" s="41"/>
      <c r="N59" s="19" t="s">
        <v>1</v>
      </c>
    </row>
    <row r="60" spans="1:15">
      <c r="A60" s="35">
        <v>2005</v>
      </c>
      <c r="B60" s="55">
        <v>26.2</v>
      </c>
      <c r="C60" s="55">
        <v>59.1</v>
      </c>
      <c r="D60" s="55">
        <v>86.7</v>
      </c>
      <c r="E60" s="55">
        <v>92.3</v>
      </c>
      <c r="F60" s="55">
        <v>45.4</v>
      </c>
      <c r="G60" s="55">
        <v>8.4</v>
      </c>
      <c r="H60" s="41"/>
      <c r="N60" s="19" t="s">
        <v>1</v>
      </c>
    </row>
    <row r="61" spans="1:15">
      <c r="A61" s="35">
        <v>2006</v>
      </c>
      <c r="B61" s="55">
        <v>25.8</v>
      </c>
      <c r="C61" s="55">
        <v>60.9</v>
      </c>
      <c r="D61" s="55">
        <v>88.3</v>
      </c>
      <c r="E61" s="55">
        <v>95.9</v>
      </c>
      <c r="F61" s="55">
        <v>47.6</v>
      </c>
      <c r="G61" s="55">
        <v>8.6999999999999993</v>
      </c>
      <c r="H61" s="41"/>
      <c r="N61" s="19" t="s">
        <v>1</v>
      </c>
      <c r="O61" s="60"/>
    </row>
    <row r="62" spans="1:15" s="60" customFormat="1">
      <c r="A62" s="35">
        <v>2007</v>
      </c>
      <c r="B62" s="55">
        <v>26.5</v>
      </c>
      <c r="C62" s="55">
        <v>63.3</v>
      </c>
      <c r="D62" s="55">
        <v>90.6</v>
      </c>
      <c r="E62" s="55">
        <v>98.1</v>
      </c>
      <c r="F62" s="55">
        <v>50.9</v>
      </c>
      <c r="G62" s="55">
        <v>9.1999999999999993</v>
      </c>
      <c r="H62" s="41"/>
      <c r="N62" s="19">
        <v>2007</v>
      </c>
    </row>
    <row r="63" spans="1:15">
      <c r="A63" s="35">
        <v>2008</v>
      </c>
      <c r="B63" s="55">
        <v>26.3</v>
      </c>
      <c r="C63" s="55">
        <v>65.2</v>
      </c>
      <c r="D63" s="55">
        <v>95.1</v>
      </c>
      <c r="E63" s="55">
        <v>102.6</v>
      </c>
      <c r="F63" s="55">
        <v>52.4</v>
      </c>
      <c r="G63" s="55">
        <v>10.199999999999999</v>
      </c>
      <c r="H63" s="41"/>
      <c r="N63" s="19" t="s">
        <v>1</v>
      </c>
    </row>
    <row r="64" spans="1:15">
      <c r="A64" s="35">
        <v>2009</v>
      </c>
      <c r="B64" s="55">
        <v>24.3</v>
      </c>
      <c r="C64" s="55">
        <v>63.8</v>
      </c>
      <c r="D64" s="55">
        <v>93.8</v>
      </c>
      <c r="E64" s="55">
        <v>100.7</v>
      </c>
      <c r="F64" s="55">
        <v>52.6</v>
      </c>
      <c r="G64" s="55">
        <v>10.3</v>
      </c>
      <c r="H64" s="41"/>
      <c r="N64" s="19" t="s">
        <v>1</v>
      </c>
    </row>
    <row r="65" spans="1:18">
      <c r="A65" s="35">
        <v>2010</v>
      </c>
      <c r="B65" s="55">
        <v>22.9</v>
      </c>
      <c r="C65" s="55">
        <v>59.9</v>
      </c>
      <c r="D65" s="55">
        <v>92.6</v>
      </c>
      <c r="E65" s="55">
        <v>102.8</v>
      </c>
      <c r="F65" s="55">
        <v>53.8</v>
      </c>
      <c r="G65" s="55">
        <v>10.7</v>
      </c>
      <c r="H65" s="41"/>
      <c r="N65" s="19" t="s">
        <v>1</v>
      </c>
    </row>
    <row r="66" spans="1:18">
      <c r="A66" s="35">
        <v>2011</v>
      </c>
      <c r="B66" s="36">
        <v>21.1</v>
      </c>
      <c r="C66" s="36">
        <v>57.9</v>
      </c>
      <c r="D66" s="36">
        <v>90.2</v>
      </c>
      <c r="E66" s="36">
        <v>102.8</v>
      </c>
      <c r="F66" s="36">
        <v>55.4</v>
      </c>
      <c r="G66" s="36">
        <v>11.2</v>
      </c>
      <c r="H66" s="41"/>
      <c r="I66" s="36"/>
      <c r="J66" s="36"/>
      <c r="K66" s="36"/>
      <c r="L66" s="36"/>
      <c r="M66" s="36"/>
      <c r="N66" s="19">
        <v>2011</v>
      </c>
    </row>
    <row r="67" spans="1:18">
      <c r="A67" s="35">
        <v>2012</v>
      </c>
      <c r="B67" s="36">
        <v>19.7</v>
      </c>
      <c r="C67" s="36">
        <v>55.2</v>
      </c>
      <c r="D67" s="36">
        <v>90.9</v>
      </c>
      <c r="E67" s="36">
        <v>101.7</v>
      </c>
      <c r="F67" s="36">
        <v>55.8</v>
      </c>
      <c r="G67" s="36">
        <v>11</v>
      </c>
      <c r="H67" s="41"/>
      <c r="M67" s="36"/>
      <c r="N67" s="61"/>
      <c r="O67" s="36"/>
      <c r="P67" s="36"/>
      <c r="Q67" s="36"/>
      <c r="R67" s="36"/>
    </row>
    <row r="68" spans="1:18">
      <c r="A68" s="23">
        <v>2013</v>
      </c>
      <c r="B68" s="23">
        <v>17.899999999999999</v>
      </c>
      <c r="C68" s="23">
        <v>52.8</v>
      </c>
      <c r="D68" s="23">
        <v>85.7</v>
      </c>
      <c r="E68" s="23">
        <v>98.1</v>
      </c>
      <c r="F68" s="23">
        <v>56.1</v>
      </c>
      <c r="G68" s="23">
        <v>11.6</v>
      </c>
      <c r="H68" s="62"/>
    </row>
    <row r="69" spans="1:18">
      <c r="A69" s="23">
        <v>2014</v>
      </c>
      <c r="B69" s="23">
        <v>16.100000000000001</v>
      </c>
      <c r="C69" s="23">
        <v>50.3</v>
      </c>
      <c r="D69" s="23">
        <v>87.6</v>
      </c>
      <c r="E69" s="23">
        <v>100.4</v>
      </c>
      <c r="F69" s="23">
        <v>58.3</v>
      </c>
      <c r="G69" s="44">
        <v>12</v>
      </c>
      <c r="H69" s="62"/>
    </row>
    <row r="70" spans="1:18">
      <c r="A70" s="1">
        <v>2015</v>
      </c>
      <c r="B70" s="23">
        <v>14.3</v>
      </c>
      <c r="C70" s="23">
        <v>46.8</v>
      </c>
      <c r="D70" s="23">
        <v>83.6</v>
      </c>
      <c r="E70" s="23">
        <v>98.1</v>
      </c>
      <c r="F70" s="23">
        <v>58.1</v>
      </c>
      <c r="G70" s="44">
        <v>11.7</v>
      </c>
      <c r="N70" s="19">
        <v>2014</v>
      </c>
    </row>
    <row r="71" spans="1:18">
      <c r="A71" s="45">
        <v>2016</v>
      </c>
      <c r="B71" s="26">
        <v>13.5</v>
      </c>
      <c r="C71" s="26">
        <v>45.4</v>
      </c>
      <c r="D71" s="26">
        <v>79.7</v>
      </c>
      <c r="E71" s="26">
        <v>97.4</v>
      </c>
      <c r="F71" s="26">
        <v>57.4</v>
      </c>
      <c r="G71" s="47">
        <v>12.7</v>
      </c>
    </row>
    <row r="72" spans="1:18" ht="10.5" customHeight="1">
      <c r="B72" s="36"/>
      <c r="C72" s="36"/>
      <c r="D72" s="36"/>
      <c r="E72" s="36"/>
      <c r="F72" s="36"/>
      <c r="G72" s="36"/>
    </row>
    <row r="73" spans="1:18" ht="10.5" customHeight="1">
      <c r="A73" s="145" t="s">
        <v>18</v>
      </c>
      <c r="B73" s="145"/>
      <c r="C73" s="145"/>
      <c r="D73" s="36"/>
      <c r="E73" s="36"/>
      <c r="F73" s="36"/>
      <c r="G73" s="36"/>
    </row>
    <row r="74" spans="1:18">
      <c r="B74" s="36"/>
      <c r="C74" s="36"/>
      <c r="D74" s="36"/>
      <c r="E74" s="36"/>
      <c r="F74" s="36"/>
      <c r="G74" s="36"/>
    </row>
    <row r="75" spans="1:18">
      <c r="B75" s="36"/>
      <c r="C75" s="36"/>
      <c r="D75" s="36"/>
      <c r="E75" s="36"/>
      <c r="F75" s="36"/>
      <c r="G75" s="36"/>
    </row>
    <row r="76" spans="1:18">
      <c r="B76" s="36"/>
      <c r="C76" s="36"/>
      <c r="D76" s="36"/>
      <c r="E76" s="36"/>
      <c r="F76" s="36"/>
      <c r="G76" s="36"/>
    </row>
    <row r="77" spans="1:18">
      <c r="B77" s="36"/>
      <c r="C77" s="36"/>
      <c r="D77" s="36"/>
      <c r="E77" s="36"/>
      <c r="F77" s="36"/>
      <c r="G77" s="36"/>
    </row>
    <row r="78" spans="1:18">
      <c r="B78" s="36"/>
      <c r="C78" s="36"/>
      <c r="D78" s="36"/>
      <c r="E78" s="36"/>
      <c r="F78" s="36"/>
      <c r="G78" s="36"/>
    </row>
    <row r="79" spans="1:18">
      <c r="B79" s="36"/>
      <c r="C79" s="36"/>
      <c r="D79" s="36"/>
      <c r="E79" s="36"/>
      <c r="F79" s="36"/>
      <c r="G79" s="36"/>
    </row>
    <row r="80" spans="1:18">
      <c r="B80" s="36"/>
      <c r="C80" s="36"/>
      <c r="D80" s="36"/>
      <c r="E80" s="36"/>
      <c r="F80" s="36"/>
      <c r="G80" s="36"/>
    </row>
  </sheetData>
  <mergeCells count="5">
    <mergeCell ref="A1:F1"/>
    <mergeCell ref="L1:M1"/>
    <mergeCell ref="B4:G4"/>
    <mergeCell ref="A2:K2"/>
    <mergeCell ref="A73:C73"/>
  </mergeCells>
  <hyperlinks>
    <hyperlink ref="L1:M1" location="Contents!A1" display="Back to Contents"/>
  </hyperlinks>
  <pageMargins left="0.15748031496062992" right="0.15748031496062992" top="0.98425196850393704" bottom="0.98425196850393704" header="0.51181102362204722" footer="0.51181102362204722"/>
  <pageSetup paperSize="9" scale="44" orientation="landscape" r:id="rId1"/>
  <headerFooter alignWithMargins="0">
    <oddFooter>&amp;L© Crown Copyright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zoomScaleNormal="100" workbookViewId="0">
      <selection sqref="A1:E1"/>
    </sheetView>
  </sheetViews>
  <sheetFormatPr defaultColWidth="9.140625" defaultRowHeight="12.75"/>
  <cols>
    <col min="1" max="5" width="9.140625" style="2"/>
    <col min="6" max="6" width="9.5703125" style="60" bestFit="1" customWidth="1"/>
    <col min="7" max="7" width="9.5703125" style="62" bestFit="1" customWidth="1"/>
    <col min="8" max="8" width="9.140625" style="19"/>
    <col min="9" max="9" width="3" style="19" customWidth="1"/>
    <col min="10" max="14" width="9.140625" style="19"/>
    <col min="15" max="15" width="9.140625" style="19" customWidth="1"/>
    <col min="16" max="17" width="9.140625" style="19"/>
    <col min="18" max="16384" width="9.140625" style="2"/>
  </cols>
  <sheetData>
    <row r="1" spans="1:18" s="5" customFormat="1" ht="18" customHeight="1">
      <c r="A1" s="143" t="s">
        <v>54</v>
      </c>
      <c r="B1" s="143"/>
      <c r="C1" s="143"/>
      <c r="D1" s="143"/>
      <c r="E1" s="143"/>
      <c r="F1" s="143"/>
      <c r="G1" s="63"/>
      <c r="H1" s="9"/>
      <c r="I1" s="9"/>
      <c r="J1" s="144" t="s">
        <v>55</v>
      </c>
      <c r="K1" s="144"/>
      <c r="L1" s="9"/>
      <c r="M1" s="9"/>
      <c r="N1" s="9"/>
      <c r="O1" s="9"/>
      <c r="P1" s="9"/>
      <c r="Q1" s="9"/>
    </row>
    <row r="2" spans="1:18" ht="18" customHeight="1">
      <c r="A2" s="155" t="s">
        <v>30</v>
      </c>
      <c r="B2" s="155"/>
      <c r="C2" s="155"/>
      <c r="D2" s="155"/>
      <c r="E2" s="155"/>
      <c r="F2" s="155"/>
      <c r="G2" s="155"/>
      <c r="H2" s="155"/>
      <c r="I2" s="155"/>
      <c r="J2" s="155"/>
    </row>
    <row r="3" spans="1:18" ht="12.75" customHeight="1">
      <c r="A3" s="64"/>
      <c r="B3" s="64"/>
      <c r="C3" s="64"/>
      <c r="D3" s="64"/>
      <c r="E3" s="64"/>
    </row>
    <row r="4" spans="1:18" s="15" customFormat="1" ht="18.75" customHeight="1">
      <c r="A4" s="151" t="s">
        <v>31</v>
      </c>
      <c r="B4" s="153" t="s">
        <v>3</v>
      </c>
      <c r="C4" s="153"/>
      <c r="D4" s="153"/>
      <c r="E4" s="153"/>
      <c r="F4" s="153"/>
      <c r="G4" s="65"/>
      <c r="H4" s="17"/>
      <c r="I4" s="17"/>
      <c r="J4" s="17"/>
      <c r="K4" s="17"/>
      <c r="L4" s="17"/>
      <c r="M4" s="17"/>
      <c r="N4" s="17"/>
      <c r="O4" s="17"/>
      <c r="P4" s="17"/>
      <c r="Q4" s="17"/>
    </row>
    <row r="5" spans="1:18" s="15" customFormat="1" ht="18.75" customHeight="1">
      <c r="A5" s="152"/>
      <c r="B5" s="66">
        <v>1951</v>
      </c>
      <c r="C5" s="66">
        <v>1964</v>
      </c>
      <c r="D5" s="66">
        <v>1977</v>
      </c>
      <c r="E5" s="66">
        <v>1991</v>
      </c>
      <c r="F5" s="67">
        <v>2016</v>
      </c>
      <c r="G5" s="68"/>
      <c r="H5" s="69"/>
      <c r="I5" s="70"/>
      <c r="J5" s="71"/>
      <c r="K5" s="71"/>
      <c r="L5" s="72"/>
      <c r="M5" s="72"/>
      <c r="N5" s="72"/>
      <c r="O5" s="17"/>
      <c r="P5" s="17"/>
      <c r="Q5" s="17"/>
    </row>
    <row r="6" spans="1:18">
      <c r="A6" s="73">
        <v>15</v>
      </c>
      <c r="B6" s="74">
        <v>1</v>
      </c>
      <c r="C6" s="74">
        <v>1</v>
      </c>
      <c r="D6" s="74">
        <v>2</v>
      </c>
      <c r="E6" s="74">
        <v>4</v>
      </c>
      <c r="F6" s="23">
        <v>1</v>
      </c>
      <c r="G6" s="75"/>
      <c r="H6" s="76"/>
      <c r="I6" s="77"/>
      <c r="J6" s="78"/>
      <c r="K6" s="79"/>
      <c r="L6" s="79"/>
      <c r="M6" s="79"/>
      <c r="N6" s="79"/>
      <c r="O6" s="79"/>
      <c r="P6" s="79"/>
      <c r="Q6" s="79"/>
    </row>
    <row r="7" spans="1:18">
      <c r="A7" s="80">
        <v>16</v>
      </c>
      <c r="B7" s="74">
        <v>3</v>
      </c>
      <c r="C7" s="74">
        <v>10</v>
      </c>
      <c r="D7" s="74">
        <v>12</v>
      </c>
      <c r="E7" s="74">
        <v>14</v>
      </c>
      <c r="F7" s="23">
        <v>4</v>
      </c>
      <c r="G7" s="75"/>
      <c r="H7" s="76"/>
      <c r="I7" s="81"/>
      <c r="J7" s="82"/>
      <c r="K7" s="75"/>
      <c r="L7" s="75"/>
      <c r="M7" s="75"/>
      <c r="N7" s="75"/>
      <c r="O7" s="75"/>
      <c r="P7" s="75"/>
      <c r="Q7" s="75"/>
    </row>
    <row r="8" spans="1:18">
      <c r="A8" s="80">
        <v>17</v>
      </c>
      <c r="B8" s="74">
        <v>11</v>
      </c>
      <c r="C8" s="74">
        <v>33</v>
      </c>
      <c r="D8" s="74">
        <v>32</v>
      </c>
      <c r="E8" s="74">
        <v>34</v>
      </c>
      <c r="F8" s="23">
        <v>13</v>
      </c>
      <c r="G8" s="75"/>
      <c r="H8" s="76"/>
      <c r="I8" s="81"/>
      <c r="J8" s="82"/>
      <c r="K8" s="75"/>
      <c r="L8" s="75"/>
      <c r="M8" s="75"/>
      <c r="N8" s="75"/>
      <c r="O8" s="75"/>
      <c r="P8" s="75"/>
      <c r="Q8" s="75"/>
    </row>
    <row r="9" spans="1:18">
      <c r="A9" s="80">
        <v>18</v>
      </c>
      <c r="B9" s="74">
        <v>30</v>
      </c>
      <c r="C9" s="74">
        <v>67</v>
      </c>
      <c r="D9" s="74">
        <v>51</v>
      </c>
      <c r="E9" s="74">
        <v>49</v>
      </c>
      <c r="F9" s="23">
        <v>18</v>
      </c>
      <c r="G9" s="75"/>
      <c r="H9" s="83"/>
      <c r="I9" s="81"/>
      <c r="J9" s="82"/>
      <c r="K9" s="75"/>
      <c r="L9" s="75"/>
      <c r="M9" s="75"/>
      <c r="N9" s="75"/>
      <c r="O9" s="75"/>
      <c r="P9" s="75"/>
      <c r="Q9" s="75"/>
    </row>
    <row r="10" spans="1:18">
      <c r="A10" s="80">
        <v>19</v>
      </c>
      <c r="B10" s="74">
        <v>56</v>
      </c>
      <c r="C10" s="74">
        <v>105</v>
      </c>
      <c r="D10" s="74">
        <v>67</v>
      </c>
      <c r="E10" s="74">
        <v>58</v>
      </c>
      <c r="F10" s="23">
        <v>27</v>
      </c>
      <c r="G10" s="75"/>
      <c r="H10" s="79"/>
      <c r="I10" s="84"/>
      <c r="J10" s="79"/>
      <c r="K10" s="79"/>
      <c r="L10" s="79"/>
      <c r="M10" s="79"/>
      <c r="N10" s="79"/>
      <c r="O10" s="79"/>
      <c r="P10" s="79"/>
      <c r="Q10" s="79"/>
      <c r="R10" s="19"/>
    </row>
    <row r="11" spans="1:18">
      <c r="A11" s="80">
        <v>20</v>
      </c>
      <c r="B11" s="74">
        <v>91</v>
      </c>
      <c r="C11" s="74">
        <v>139</v>
      </c>
      <c r="D11" s="74">
        <v>86</v>
      </c>
      <c r="E11" s="74">
        <v>63</v>
      </c>
      <c r="F11" s="23">
        <v>34</v>
      </c>
      <c r="G11" s="75"/>
      <c r="H11" s="79"/>
      <c r="I11" s="84"/>
      <c r="J11" s="79"/>
      <c r="K11" s="79"/>
      <c r="L11" s="79"/>
      <c r="M11" s="79"/>
      <c r="N11" s="79"/>
      <c r="O11" s="79"/>
      <c r="P11" s="79"/>
      <c r="Q11" s="79"/>
      <c r="R11" s="19"/>
    </row>
    <row r="12" spans="1:18" ht="12.75" customHeight="1">
      <c r="A12" s="80">
        <v>21</v>
      </c>
      <c r="B12" s="74">
        <v>124</v>
      </c>
      <c r="C12" s="74">
        <v>176</v>
      </c>
      <c r="D12" s="74">
        <v>98</v>
      </c>
      <c r="E12" s="74">
        <v>71</v>
      </c>
      <c r="F12" s="23">
        <v>38</v>
      </c>
      <c r="G12" s="75"/>
      <c r="H12" s="85" t="s">
        <v>3</v>
      </c>
      <c r="I12" s="86" t="s">
        <v>32</v>
      </c>
      <c r="J12" s="87" t="s">
        <v>6</v>
      </c>
      <c r="K12" s="87"/>
      <c r="L12" s="87"/>
      <c r="M12" s="88"/>
      <c r="N12" s="79"/>
      <c r="O12" s="79"/>
      <c r="P12" s="79"/>
      <c r="Q12" s="79"/>
      <c r="R12" s="79"/>
    </row>
    <row r="13" spans="1:18">
      <c r="A13" s="80">
        <v>22</v>
      </c>
      <c r="B13" s="74">
        <v>135</v>
      </c>
      <c r="C13" s="74">
        <v>191</v>
      </c>
      <c r="D13" s="74">
        <v>112</v>
      </c>
      <c r="E13" s="74">
        <v>80</v>
      </c>
      <c r="F13" s="23">
        <v>45</v>
      </c>
      <c r="G13" s="75"/>
      <c r="H13" s="76">
        <f>B5</f>
        <v>1951</v>
      </c>
      <c r="I13" s="89">
        <f>INDEX(A6:A35,MATCH(MAX(B6:B35),B6:B35,0))</f>
        <v>26</v>
      </c>
      <c r="J13" s="90">
        <f>I13</f>
        <v>26</v>
      </c>
      <c r="K13" s="90">
        <v>31</v>
      </c>
      <c r="L13" s="87">
        <v>0</v>
      </c>
      <c r="M13" s="88">
        <f>VLOOKUP(I13,A6:B35,2,FALSE)</f>
        <v>163</v>
      </c>
      <c r="N13" s="79">
        <f>M13</f>
        <v>163</v>
      </c>
      <c r="O13" s="79"/>
      <c r="P13" s="78"/>
      <c r="Q13" s="79"/>
      <c r="R13" s="79"/>
    </row>
    <row r="14" spans="1:18">
      <c r="A14" s="80">
        <v>23</v>
      </c>
      <c r="B14" s="74">
        <v>151</v>
      </c>
      <c r="C14" s="74">
        <v>215</v>
      </c>
      <c r="D14" s="74">
        <v>121</v>
      </c>
      <c r="E14" s="74">
        <v>93</v>
      </c>
      <c r="F14" s="23">
        <v>52</v>
      </c>
      <c r="G14" s="75"/>
      <c r="H14" s="76">
        <f>C5</f>
        <v>1964</v>
      </c>
      <c r="I14" s="77">
        <f>INDEX(A6:A35,MATCH(MAX(C6:C35),C6:C35,0))</f>
        <v>25</v>
      </c>
      <c r="J14" s="78">
        <f>I14</f>
        <v>25</v>
      </c>
      <c r="K14" s="90">
        <v>33</v>
      </c>
      <c r="L14" s="79">
        <v>0</v>
      </c>
      <c r="M14" s="88">
        <f>VLOOKUP(I14,A7:C36,3,FALSE)</f>
        <v>224</v>
      </c>
      <c r="N14" s="79">
        <f t="shared" ref="N14:N17" si="0">M14</f>
        <v>224</v>
      </c>
      <c r="O14" s="79"/>
      <c r="P14" s="78"/>
      <c r="Q14" s="79"/>
      <c r="R14" s="79"/>
    </row>
    <row r="15" spans="1:18">
      <c r="A15" s="80">
        <v>24</v>
      </c>
      <c r="B15" s="74">
        <v>155</v>
      </c>
      <c r="C15" s="74">
        <v>221</v>
      </c>
      <c r="D15" s="74">
        <v>131</v>
      </c>
      <c r="E15" s="74">
        <v>104</v>
      </c>
      <c r="F15" s="23">
        <v>56</v>
      </c>
      <c r="G15" s="75"/>
      <c r="H15" s="76">
        <f>D5</f>
        <v>1977</v>
      </c>
      <c r="I15" s="77">
        <f>INDEX(A6:A35,MATCH(MAX(D6:D35),D6:D35,0))</f>
        <v>25</v>
      </c>
      <c r="J15" s="78">
        <f t="shared" ref="J15:J17" si="1">I15</f>
        <v>25</v>
      </c>
      <c r="K15" s="90">
        <f>IF(I13=I14,K14,K14+1+(I15-I14))</f>
        <v>34</v>
      </c>
      <c r="L15" s="79">
        <v>0</v>
      </c>
      <c r="M15" s="88">
        <f>VLOOKUP(I15,A8:D37,4,FALSE)</f>
        <v>136</v>
      </c>
      <c r="N15" s="79">
        <f t="shared" si="0"/>
        <v>136</v>
      </c>
      <c r="O15" s="79"/>
      <c r="P15" s="78"/>
      <c r="Q15" s="79"/>
      <c r="R15" s="79"/>
    </row>
    <row r="16" spans="1:18">
      <c r="A16" s="80">
        <v>25</v>
      </c>
      <c r="B16" s="74">
        <v>161</v>
      </c>
      <c r="C16" s="74">
        <v>224</v>
      </c>
      <c r="D16" s="74">
        <v>136</v>
      </c>
      <c r="E16" s="74">
        <v>111</v>
      </c>
      <c r="F16" s="23">
        <v>64</v>
      </c>
      <c r="G16" s="75"/>
      <c r="H16" s="76">
        <f>E5</f>
        <v>1991</v>
      </c>
      <c r="I16" s="77">
        <f>INDEX(A6:A35,MATCH(MAX(E6:E35),E6:E35,0))</f>
        <v>26</v>
      </c>
      <c r="J16" s="78">
        <f t="shared" si="1"/>
        <v>26</v>
      </c>
      <c r="K16" s="90">
        <v>36</v>
      </c>
      <c r="L16" s="79">
        <v>0</v>
      </c>
      <c r="M16" s="88">
        <f>VLOOKUP(I16,A9:E38,5,FALSE)</f>
        <v>120</v>
      </c>
      <c r="N16" s="79">
        <f t="shared" si="0"/>
        <v>120</v>
      </c>
      <c r="O16" s="79"/>
      <c r="P16" s="78"/>
      <c r="Q16" s="79"/>
      <c r="R16" s="79"/>
    </row>
    <row r="17" spans="1:18">
      <c r="A17" s="80">
        <v>26</v>
      </c>
      <c r="B17" s="74">
        <v>163</v>
      </c>
      <c r="C17" s="74">
        <v>213</v>
      </c>
      <c r="D17" s="74">
        <v>130</v>
      </c>
      <c r="E17" s="74">
        <v>120</v>
      </c>
      <c r="F17" s="23">
        <v>72</v>
      </c>
      <c r="G17" s="75"/>
      <c r="H17" s="83">
        <f>F5</f>
        <v>2016</v>
      </c>
      <c r="I17" s="77">
        <f>INDEX(A6:A35,MATCH(MAX(F6:F35),F6:F35,0))</f>
        <v>31</v>
      </c>
      <c r="J17" s="78">
        <f t="shared" si="1"/>
        <v>31</v>
      </c>
      <c r="K17" s="90">
        <f>IF(I13=I14,K14,K14+1+(I17-I14))</f>
        <v>40</v>
      </c>
      <c r="L17" s="79">
        <v>0</v>
      </c>
      <c r="M17" s="88">
        <f>VLOOKUP(I17,A10:F39,6,FALSE)</f>
        <v>103</v>
      </c>
      <c r="N17" s="79">
        <f t="shared" si="0"/>
        <v>103</v>
      </c>
      <c r="O17" s="79"/>
      <c r="P17" s="78"/>
      <c r="Q17" s="79"/>
      <c r="R17" s="79"/>
    </row>
    <row r="18" spans="1:18">
      <c r="A18" s="80">
        <v>27</v>
      </c>
      <c r="B18" s="74">
        <v>143</v>
      </c>
      <c r="C18" s="74">
        <v>191</v>
      </c>
      <c r="D18" s="74">
        <v>125</v>
      </c>
      <c r="E18" s="74">
        <v>120</v>
      </c>
      <c r="F18" s="23">
        <v>79</v>
      </c>
      <c r="G18" s="75"/>
      <c r="I18" s="91"/>
      <c r="J18" s="79"/>
      <c r="K18" s="79"/>
      <c r="L18" s="79"/>
      <c r="M18" s="79"/>
      <c r="N18" s="79"/>
      <c r="O18" s="79"/>
      <c r="P18" s="79"/>
      <c r="Q18" s="79"/>
      <c r="R18" s="19"/>
    </row>
    <row r="19" spans="1:18">
      <c r="A19" s="80">
        <v>28</v>
      </c>
      <c r="B19" s="74">
        <v>145</v>
      </c>
      <c r="C19" s="74">
        <v>181</v>
      </c>
      <c r="D19" s="74">
        <v>111</v>
      </c>
      <c r="E19" s="74">
        <v>117</v>
      </c>
      <c r="F19" s="23">
        <v>90</v>
      </c>
      <c r="G19" s="75"/>
      <c r="I19" s="84"/>
      <c r="J19" s="79"/>
      <c r="K19" s="79"/>
      <c r="L19" s="79"/>
      <c r="M19" s="79"/>
      <c r="N19" s="79"/>
      <c r="O19" s="79"/>
      <c r="P19" s="79"/>
      <c r="Q19" s="79"/>
      <c r="R19" s="19"/>
    </row>
    <row r="20" spans="1:18">
      <c r="A20" s="80">
        <v>29</v>
      </c>
      <c r="B20" s="74">
        <v>133</v>
      </c>
      <c r="C20" s="74">
        <v>164</v>
      </c>
      <c r="D20" s="74">
        <v>98</v>
      </c>
      <c r="E20" s="74">
        <v>114</v>
      </c>
      <c r="F20" s="23">
        <v>95</v>
      </c>
      <c r="G20" s="75"/>
      <c r="I20" s="84"/>
      <c r="J20" s="79"/>
      <c r="K20" s="79"/>
      <c r="L20" s="79"/>
      <c r="M20" s="79"/>
      <c r="N20" s="79"/>
      <c r="O20" s="79"/>
      <c r="P20" s="79"/>
      <c r="Q20" s="79"/>
      <c r="R20" s="19"/>
    </row>
    <row r="21" spans="1:18">
      <c r="A21" s="80">
        <v>30</v>
      </c>
      <c r="B21" s="74">
        <v>124</v>
      </c>
      <c r="C21" s="74">
        <v>150</v>
      </c>
      <c r="D21" s="74">
        <v>83</v>
      </c>
      <c r="E21" s="74">
        <v>102</v>
      </c>
      <c r="F21" s="23">
        <v>100</v>
      </c>
      <c r="G21" s="75"/>
      <c r="I21" s="92"/>
      <c r="J21" s="75"/>
      <c r="K21" s="75"/>
      <c r="L21" s="75"/>
      <c r="M21" s="75"/>
      <c r="N21" s="75"/>
      <c r="O21" s="75"/>
      <c r="P21" s="75"/>
      <c r="Q21" s="75"/>
    </row>
    <row r="22" spans="1:18">
      <c r="A22" s="80">
        <v>31</v>
      </c>
      <c r="B22" s="74">
        <v>114</v>
      </c>
      <c r="C22" s="74">
        <v>126</v>
      </c>
      <c r="D22" s="74">
        <v>68</v>
      </c>
      <c r="E22" s="74">
        <v>91</v>
      </c>
      <c r="F22" s="23">
        <v>103</v>
      </c>
      <c r="G22" s="75"/>
      <c r="I22" s="92"/>
      <c r="J22" s="75"/>
      <c r="K22" s="75"/>
      <c r="L22" s="75"/>
      <c r="M22" s="75"/>
      <c r="N22" s="75"/>
      <c r="O22" s="75"/>
      <c r="P22" s="75"/>
      <c r="Q22" s="75"/>
    </row>
    <row r="23" spans="1:18">
      <c r="A23" s="80">
        <v>32</v>
      </c>
      <c r="B23" s="74">
        <v>101</v>
      </c>
      <c r="C23" s="74">
        <v>120</v>
      </c>
      <c r="D23" s="74">
        <v>52</v>
      </c>
      <c r="E23" s="74">
        <v>78</v>
      </c>
      <c r="F23" s="23">
        <v>101</v>
      </c>
      <c r="G23" s="75"/>
      <c r="I23" s="93"/>
      <c r="J23" s="75"/>
      <c r="K23" s="75"/>
      <c r="L23" s="75"/>
      <c r="M23" s="75"/>
      <c r="N23" s="75"/>
      <c r="O23" s="75"/>
      <c r="P23" s="75"/>
      <c r="Q23" s="75"/>
    </row>
    <row r="24" spans="1:18">
      <c r="A24" s="80">
        <v>33</v>
      </c>
      <c r="B24" s="74">
        <v>94</v>
      </c>
      <c r="C24" s="74">
        <v>101</v>
      </c>
      <c r="D24" s="74">
        <v>43</v>
      </c>
      <c r="E24" s="74">
        <v>64</v>
      </c>
      <c r="F24" s="23">
        <v>97</v>
      </c>
      <c r="G24" s="75"/>
      <c r="I24" s="92"/>
      <c r="J24" s="75"/>
      <c r="K24" s="75"/>
      <c r="L24" s="75"/>
      <c r="M24" s="75"/>
      <c r="N24" s="75"/>
      <c r="O24" s="75"/>
      <c r="P24" s="75"/>
      <c r="Q24" s="75"/>
    </row>
    <row r="25" spans="1:18">
      <c r="A25" s="80">
        <v>34</v>
      </c>
      <c r="B25" s="74">
        <v>86</v>
      </c>
      <c r="C25" s="74">
        <v>92</v>
      </c>
      <c r="D25" s="74">
        <v>33</v>
      </c>
      <c r="E25" s="74">
        <v>53</v>
      </c>
      <c r="F25" s="23">
        <v>86</v>
      </c>
      <c r="G25" s="75"/>
      <c r="I25" s="84"/>
      <c r="J25" s="79"/>
      <c r="K25" s="79"/>
      <c r="L25" s="79"/>
      <c r="M25" s="79"/>
      <c r="N25" s="79"/>
      <c r="O25" s="79"/>
      <c r="P25" s="79"/>
      <c r="Q25" s="79"/>
    </row>
    <row r="26" spans="1:18">
      <c r="A26" s="80">
        <v>35</v>
      </c>
      <c r="B26" s="74">
        <v>77</v>
      </c>
      <c r="C26" s="74">
        <v>77</v>
      </c>
      <c r="D26" s="74">
        <v>29</v>
      </c>
      <c r="E26" s="74">
        <v>43</v>
      </c>
      <c r="F26" s="23">
        <v>80</v>
      </c>
      <c r="G26" s="75"/>
      <c r="I26" s="84"/>
      <c r="J26" s="79"/>
      <c r="K26" s="79"/>
      <c r="L26" s="79"/>
      <c r="M26" s="79"/>
      <c r="N26" s="79"/>
      <c r="O26" s="79"/>
      <c r="P26" s="79"/>
      <c r="Q26" s="79"/>
    </row>
    <row r="27" spans="1:18">
      <c r="A27" s="80">
        <v>36</v>
      </c>
      <c r="B27" s="74">
        <v>69</v>
      </c>
      <c r="C27" s="74">
        <v>66</v>
      </c>
      <c r="D27" s="74">
        <v>21</v>
      </c>
      <c r="E27" s="74">
        <v>33</v>
      </c>
      <c r="F27" s="23">
        <v>70</v>
      </c>
      <c r="G27" s="75"/>
      <c r="I27" s="84"/>
      <c r="J27" s="79"/>
      <c r="K27" s="79"/>
      <c r="L27" s="79"/>
      <c r="M27" s="79"/>
      <c r="N27" s="79"/>
      <c r="O27" s="79"/>
      <c r="P27" s="79"/>
      <c r="Q27" s="79"/>
    </row>
    <row r="28" spans="1:18">
      <c r="A28" s="80">
        <v>37</v>
      </c>
      <c r="B28" s="74">
        <v>55</v>
      </c>
      <c r="C28" s="74">
        <v>53</v>
      </c>
      <c r="D28" s="74">
        <v>17</v>
      </c>
      <c r="E28" s="74">
        <v>24</v>
      </c>
      <c r="F28" s="23">
        <v>55</v>
      </c>
      <c r="G28" s="75"/>
      <c r="I28" s="91"/>
      <c r="J28" s="79"/>
      <c r="K28" s="79"/>
      <c r="L28" s="79"/>
      <c r="M28" s="79"/>
      <c r="N28" s="79"/>
      <c r="O28" s="79"/>
      <c r="P28" s="79"/>
      <c r="Q28" s="79"/>
    </row>
    <row r="29" spans="1:18">
      <c r="A29" s="80">
        <v>38</v>
      </c>
      <c r="B29" s="74">
        <v>53</v>
      </c>
      <c r="C29" s="74">
        <v>50</v>
      </c>
      <c r="D29" s="74">
        <v>14</v>
      </c>
      <c r="E29" s="74">
        <v>18</v>
      </c>
      <c r="F29" s="23">
        <v>43</v>
      </c>
      <c r="G29" s="75"/>
      <c r="I29" s="84"/>
      <c r="J29" s="79"/>
      <c r="K29" s="79"/>
      <c r="L29" s="79"/>
      <c r="M29" s="79"/>
      <c r="N29" s="79"/>
      <c r="O29" s="79"/>
      <c r="P29" s="79"/>
      <c r="Q29" s="79"/>
    </row>
    <row r="30" spans="1:18">
      <c r="A30" s="80">
        <v>39</v>
      </c>
      <c r="B30" s="74">
        <v>42</v>
      </c>
      <c r="C30" s="74">
        <v>39</v>
      </c>
      <c r="D30" s="74">
        <v>9</v>
      </c>
      <c r="E30" s="74">
        <v>14</v>
      </c>
      <c r="F30" s="23">
        <v>35</v>
      </c>
      <c r="G30" s="75"/>
      <c r="I30" s="84"/>
      <c r="J30" s="79"/>
      <c r="K30" s="79"/>
      <c r="L30" s="79"/>
      <c r="M30" s="79"/>
      <c r="N30" s="79"/>
      <c r="O30" s="79"/>
      <c r="P30" s="79"/>
      <c r="Q30" s="79"/>
    </row>
    <row r="31" spans="1:18">
      <c r="A31" s="80">
        <v>40</v>
      </c>
      <c r="B31" s="74">
        <v>31</v>
      </c>
      <c r="C31" s="74">
        <v>28</v>
      </c>
      <c r="D31" s="74">
        <v>8</v>
      </c>
      <c r="E31" s="74">
        <v>9</v>
      </c>
      <c r="F31" s="23">
        <v>25</v>
      </c>
      <c r="G31" s="75"/>
      <c r="I31" s="84"/>
      <c r="J31" s="79"/>
      <c r="K31" s="79"/>
      <c r="L31" s="79"/>
      <c r="M31" s="79"/>
      <c r="N31" s="79"/>
      <c r="O31" s="79"/>
      <c r="P31" s="79"/>
      <c r="Q31" s="79"/>
    </row>
    <row r="32" spans="1:18">
      <c r="A32" s="80">
        <v>41</v>
      </c>
      <c r="B32" s="74">
        <v>20</v>
      </c>
      <c r="C32" s="74">
        <v>20</v>
      </c>
      <c r="D32" s="74">
        <v>5</v>
      </c>
      <c r="E32" s="74">
        <v>5</v>
      </c>
      <c r="F32" s="23">
        <v>17</v>
      </c>
      <c r="G32" s="75"/>
      <c r="I32" s="84"/>
      <c r="J32" s="79"/>
      <c r="K32" s="79"/>
      <c r="L32" s="79"/>
      <c r="M32" s="79"/>
      <c r="N32" s="79"/>
      <c r="O32" s="79"/>
      <c r="P32" s="79"/>
      <c r="Q32" s="79"/>
    </row>
    <row r="33" spans="1:17">
      <c r="A33" s="80">
        <v>42</v>
      </c>
      <c r="B33" s="74">
        <v>17</v>
      </c>
      <c r="C33" s="74">
        <v>15</v>
      </c>
      <c r="D33" s="74">
        <v>4</v>
      </c>
      <c r="E33" s="74">
        <v>3</v>
      </c>
      <c r="F33" s="94">
        <v>10</v>
      </c>
      <c r="G33" s="75"/>
      <c r="I33" s="91"/>
      <c r="J33" s="79"/>
      <c r="K33" s="79"/>
      <c r="L33" s="79"/>
      <c r="M33" s="79"/>
      <c r="N33" s="79"/>
      <c r="O33" s="79"/>
      <c r="P33" s="79"/>
      <c r="Q33" s="79"/>
    </row>
    <row r="34" spans="1:17">
      <c r="A34" s="80">
        <v>43</v>
      </c>
      <c r="B34" s="74">
        <v>9</v>
      </c>
      <c r="C34" s="74">
        <v>9</v>
      </c>
      <c r="D34" s="74">
        <v>3</v>
      </c>
      <c r="E34" s="74">
        <v>2</v>
      </c>
      <c r="F34" s="23">
        <v>6</v>
      </c>
      <c r="G34" s="75"/>
      <c r="I34" s="95"/>
      <c r="J34" s="79"/>
      <c r="K34" s="79"/>
      <c r="L34" s="79"/>
      <c r="M34" s="79"/>
      <c r="N34" s="79"/>
      <c r="O34" s="79"/>
      <c r="P34" s="79"/>
      <c r="Q34" s="79"/>
    </row>
    <row r="35" spans="1:17">
      <c r="A35" s="96">
        <v>44</v>
      </c>
      <c r="B35" s="97">
        <v>11</v>
      </c>
      <c r="C35" s="97">
        <v>10</v>
      </c>
      <c r="D35" s="97">
        <v>2</v>
      </c>
      <c r="E35" s="97">
        <v>2</v>
      </c>
      <c r="F35" s="26">
        <v>6</v>
      </c>
      <c r="I35" s="84"/>
      <c r="J35" s="79"/>
      <c r="K35" s="79"/>
      <c r="L35" s="79"/>
      <c r="M35" s="79"/>
      <c r="N35" s="79"/>
      <c r="O35" s="79"/>
      <c r="P35" s="79"/>
      <c r="Q35" s="79"/>
    </row>
    <row r="36" spans="1:17" ht="10.5" customHeight="1">
      <c r="A36" s="98"/>
      <c r="B36" s="98"/>
      <c r="C36" s="98"/>
      <c r="D36" s="99"/>
      <c r="E36" s="98"/>
      <c r="I36" s="100"/>
      <c r="J36" s="79"/>
      <c r="K36" s="79"/>
      <c r="L36" s="79"/>
    </row>
    <row r="37" spans="1:17" s="8" customFormat="1" ht="10.5" customHeight="1">
      <c r="A37" s="156" t="s">
        <v>0</v>
      </c>
      <c r="B37" s="156"/>
      <c r="C37" s="101"/>
      <c r="D37" s="102"/>
      <c r="E37" s="101"/>
      <c r="F37" s="103"/>
      <c r="G37" s="104"/>
      <c r="H37" s="105"/>
      <c r="I37" s="106"/>
      <c r="J37" s="100"/>
      <c r="K37" s="19"/>
      <c r="L37" s="19"/>
      <c r="M37" s="105"/>
      <c r="N37" s="105"/>
      <c r="O37" s="105"/>
      <c r="P37" s="105"/>
      <c r="Q37" s="105"/>
    </row>
    <row r="38" spans="1:17" s="8" customFormat="1" ht="10.5" customHeight="1">
      <c r="A38" s="154" t="s">
        <v>33</v>
      </c>
      <c r="B38" s="154"/>
      <c r="C38" s="154"/>
      <c r="D38" s="154"/>
      <c r="E38" s="154"/>
      <c r="F38" s="154"/>
      <c r="G38" s="154"/>
      <c r="H38" s="154"/>
      <c r="I38" s="105"/>
      <c r="J38" s="106"/>
      <c r="K38" s="105"/>
      <c r="L38" s="105"/>
      <c r="M38" s="105"/>
      <c r="N38" s="105"/>
      <c r="O38" s="105"/>
      <c r="P38" s="105"/>
      <c r="Q38" s="105"/>
    </row>
    <row r="39" spans="1:17" s="8" customFormat="1" ht="11.25">
      <c r="A39" s="101"/>
      <c r="B39" s="101"/>
      <c r="C39" s="101"/>
      <c r="D39" s="101"/>
      <c r="E39" s="101"/>
      <c r="F39" s="103"/>
      <c r="G39" s="104"/>
      <c r="H39" s="107"/>
      <c r="I39" s="107"/>
      <c r="J39" s="105"/>
      <c r="K39" s="105"/>
      <c r="L39" s="105"/>
      <c r="M39" s="105"/>
      <c r="N39" s="105"/>
      <c r="O39" s="105"/>
      <c r="P39" s="105"/>
      <c r="Q39" s="105"/>
    </row>
    <row r="40" spans="1:17" s="8" customFormat="1" ht="10.5" customHeight="1">
      <c r="A40" s="145" t="s">
        <v>18</v>
      </c>
      <c r="B40" s="145"/>
      <c r="C40" s="145"/>
      <c r="D40" s="108"/>
      <c r="E40" s="108"/>
      <c r="F40" s="103"/>
      <c r="G40" s="104"/>
      <c r="H40" s="105"/>
      <c r="I40" s="105"/>
      <c r="J40" s="105"/>
      <c r="K40" s="105"/>
      <c r="L40" s="105"/>
      <c r="M40" s="105"/>
      <c r="N40" s="105"/>
      <c r="O40" s="105"/>
      <c r="P40" s="105"/>
      <c r="Q40" s="105"/>
    </row>
    <row r="41" spans="1:17">
      <c r="A41" s="109"/>
      <c r="B41" s="110"/>
      <c r="C41" s="110"/>
      <c r="D41" s="109"/>
      <c r="E41" s="109"/>
      <c r="J41" s="105"/>
      <c r="K41" s="105"/>
      <c r="L41" s="105"/>
    </row>
  </sheetData>
  <mergeCells count="8">
    <mergeCell ref="A40:C40"/>
    <mergeCell ref="A1:F1"/>
    <mergeCell ref="J1:K1"/>
    <mergeCell ref="A4:A5"/>
    <mergeCell ref="B4:F4"/>
    <mergeCell ref="A38:H38"/>
    <mergeCell ref="A2:J2"/>
    <mergeCell ref="A37:B37"/>
  </mergeCells>
  <hyperlinks>
    <hyperlink ref="J1:K1" location="Contents!A1" display="Back to Contents"/>
  </hyperlinks>
  <pageMargins left="0.15748031496062992" right="0.15748031496062992" top="0.98425196850393704" bottom="0.98425196850393704" header="0.51181102362204722" footer="0.51181102362204722"/>
  <pageSetup paperSize="9" scale="85" orientation="landscape" r:id="rId1"/>
  <headerFooter alignWithMargins="0">
    <oddFooter>&amp;L© Crown Copyright 2015</oddFooter>
  </headerFooter>
  <ignoredErrors>
    <ignoredError sqref="I13:I1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workbookViewId="0">
      <selection sqref="A1:E1"/>
    </sheetView>
  </sheetViews>
  <sheetFormatPr defaultColWidth="9.140625" defaultRowHeight="12.75"/>
  <cols>
    <col min="1" max="1" width="10.85546875" style="2" customWidth="1"/>
    <col min="2" max="2" width="24.140625" style="2" customWidth="1"/>
    <col min="3" max="3" width="8.42578125" style="2" customWidth="1"/>
    <col min="4" max="5" width="9.140625" style="2"/>
    <col min="6" max="6" width="4.5703125" style="2" customWidth="1"/>
    <col min="7" max="7" width="3.85546875" style="2" customWidth="1"/>
    <col min="8" max="8" width="4.42578125" style="2" customWidth="1"/>
    <col min="9" max="9" width="3.5703125" style="2" customWidth="1"/>
    <col min="10" max="16384" width="9.140625" style="2"/>
  </cols>
  <sheetData>
    <row r="1" spans="1:11" s="5" customFormat="1" ht="18" customHeight="1">
      <c r="A1" s="143" t="s">
        <v>54</v>
      </c>
      <c r="B1" s="143"/>
      <c r="C1" s="143"/>
      <c r="D1" s="143"/>
      <c r="E1" s="143"/>
      <c r="F1" s="143"/>
      <c r="J1" s="144" t="s">
        <v>55</v>
      </c>
      <c r="K1" s="144"/>
    </row>
    <row r="2" spans="1:11" ht="18" customHeight="1">
      <c r="A2" s="150" t="s">
        <v>45</v>
      </c>
      <c r="B2" s="150"/>
      <c r="C2" s="150"/>
      <c r="D2" s="150"/>
      <c r="E2" s="150"/>
      <c r="F2" s="150"/>
      <c r="G2" s="150"/>
    </row>
    <row r="3" spans="1:11" ht="12.75" customHeight="1">
      <c r="A3" s="111"/>
      <c r="B3" s="111"/>
    </row>
    <row r="4" spans="1:11" ht="18.75" customHeight="1">
      <c r="A4" s="14" t="s">
        <v>3</v>
      </c>
      <c r="B4" s="14" t="s">
        <v>34</v>
      </c>
      <c r="C4" s="37"/>
    </row>
    <row r="5" spans="1:11">
      <c r="A5" s="2">
        <v>1951</v>
      </c>
      <c r="B5" s="112">
        <v>2.4</v>
      </c>
    </row>
    <row r="6" spans="1:11">
      <c r="A6" s="2">
        <v>1952</v>
      </c>
      <c r="B6" s="112">
        <v>2.41</v>
      </c>
    </row>
    <row r="7" spans="1:11">
      <c r="A7" s="2">
        <v>1953</v>
      </c>
      <c r="B7" s="112">
        <v>2.4500000000000002</v>
      </c>
    </row>
    <row r="8" spans="1:11">
      <c r="A8" s="2">
        <v>1954</v>
      </c>
      <c r="B8" s="112">
        <v>2.5099999999999998</v>
      </c>
    </row>
    <row r="9" spans="1:11">
      <c r="A9" s="2">
        <v>1955</v>
      </c>
      <c r="B9" s="112">
        <v>2.54</v>
      </c>
    </row>
    <row r="10" spans="1:11">
      <c r="A10" s="2">
        <v>1956</v>
      </c>
      <c r="B10" s="112">
        <v>2.65</v>
      </c>
    </row>
    <row r="11" spans="1:11">
      <c r="A11" s="2">
        <v>1957</v>
      </c>
      <c r="B11" s="112">
        <v>2.76</v>
      </c>
    </row>
    <row r="12" spans="1:11">
      <c r="A12" s="2">
        <v>1958</v>
      </c>
      <c r="B12" s="112">
        <v>2.83</v>
      </c>
    </row>
    <row r="13" spans="1:11">
      <c r="A13" s="2">
        <v>1959</v>
      </c>
      <c r="B13" s="112">
        <v>2.84</v>
      </c>
    </row>
    <row r="14" spans="1:11">
      <c r="A14" s="2">
        <v>1960</v>
      </c>
      <c r="B14" s="112">
        <v>2.93</v>
      </c>
    </row>
    <row r="15" spans="1:11">
      <c r="A15" s="2">
        <v>1961</v>
      </c>
      <c r="B15" s="112">
        <v>2.95</v>
      </c>
    </row>
    <row r="16" spans="1:11">
      <c r="A16" s="2">
        <v>1962</v>
      </c>
      <c r="B16" s="112">
        <v>3.06</v>
      </c>
      <c r="D16" s="36"/>
    </row>
    <row r="17" spans="1:2">
      <c r="A17" s="2">
        <v>1963</v>
      </c>
      <c r="B17" s="112">
        <v>3.03</v>
      </c>
    </row>
    <row r="18" spans="1:2">
      <c r="A18" s="2">
        <v>1964</v>
      </c>
      <c r="B18" s="112">
        <v>3.09</v>
      </c>
    </row>
    <row r="19" spans="1:2">
      <c r="A19" s="2">
        <v>1965</v>
      </c>
      <c r="B19" s="112">
        <v>3</v>
      </c>
    </row>
    <row r="20" spans="1:2">
      <c r="A20" s="2">
        <v>1966</v>
      </c>
      <c r="B20" s="112">
        <v>2.88</v>
      </c>
    </row>
    <row r="21" spans="1:2">
      <c r="A21" s="2">
        <v>1967</v>
      </c>
      <c r="B21" s="112">
        <v>2.87</v>
      </c>
    </row>
    <row r="22" spans="1:2">
      <c r="A22" s="2">
        <v>1968</v>
      </c>
      <c r="B22" s="112">
        <v>2.82</v>
      </c>
    </row>
    <row r="23" spans="1:2">
      <c r="A23" s="2">
        <v>1969</v>
      </c>
      <c r="B23" s="112">
        <v>2.68</v>
      </c>
    </row>
    <row r="24" spans="1:2">
      <c r="A24" s="2">
        <v>1970</v>
      </c>
      <c r="B24" s="112">
        <v>2.57</v>
      </c>
    </row>
    <row r="25" spans="1:2">
      <c r="A25" s="2">
        <v>1971</v>
      </c>
      <c r="B25" s="112">
        <v>2.5299999999999998</v>
      </c>
    </row>
    <row r="26" spans="1:2">
      <c r="A26" s="2">
        <v>1972</v>
      </c>
      <c r="B26" s="112">
        <v>2.27</v>
      </c>
    </row>
    <row r="27" spans="1:2">
      <c r="A27" s="2">
        <v>1973</v>
      </c>
      <c r="B27" s="112">
        <v>2.13</v>
      </c>
    </row>
    <row r="28" spans="1:2">
      <c r="A28" s="2">
        <v>1974</v>
      </c>
      <c r="B28" s="112">
        <v>1.97</v>
      </c>
    </row>
    <row r="29" spans="1:2">
      <c r="A29" s="2">
        <v>1975</v>
      </c>
      <c r="B29" s="112">
        <v>1.9</v>
      </c>
    </row>
    <row r="30" spans="1:2">
      <c r="A30" s="2">
        <v>1976</v>
      </c>
      <c r="B30" s="112">
        <v>1.8</v>
      </c>
    </row>
    <row r="31" spans="1:2">
      <c r="A31" s="2">
        <v>1977</v>
      </c>
      <c r="B31" s="112">
        <v>1.7</v>
      </c>
    </row>
    <row r="32" spans="1:2">
      <c r="A32" s="2">
        <v>1978</v>
      </c>
      <c r="B32" s="112">
        <v>1.74</v>
      </c>
    </row>
    <row r="33" spans="1:2">
      <c r="A33" s="2">
        <v>1979</v>
      </c>
      <c r="B33" s="112">
        <v>1.84</v>
      </c>
    </row>
    <row r="34" spans="1:2">
      <c r="A34" s="2">
        <v>1980</v>
      </c>
      <c r="B34" s="112">
        <v>1.84</v>
      </c>
    </row>
    <row r="35" spans="1:2">
      <c r="A35" s="2">
        <v>1981</v>
      </c>
      <c r="B35" s="112">
        <v>1.84</v>
      </c>
    </row>
    <row r="36" spans="1:2">
      <c r="A36" s="2">
        <v>1982</v>
      </c>
      <c r="B36" s="112">
        <v>1.74</v>
      </c>
    </row>
    <row r="37" spans="1:2">
      <c r="A37" s="2">
        <v>1983</v>
      </c>
      <c r="B37" s="112">
        <v>1.7</v>
      </c>
    </row>
    <row r="38" spans="1:2">
      <c r="A38" s="2">
        <v>1984</v>
      </c>
      <c r="B38" s="112">
        <v>1.68</v>
      </c>
    </row>
    <row r="39" spans="1:2">
      <c r="A39" s="2">
        <v>1985</v>
      </c>
      <c r="B39" s="112">
        <v>1.7</v>
      </c>
    </row>
    <row r="40" spans="1:2">
      <c r="A40" s="2">
        <v>1986</v>
      </c>
      <c r="B40" s="112">
        <v>1.67</v>
      </c>
    </row>
    <row r="41" spans="1:2">
      <c r="A41" s="2">
        <v>1987</v>
      </c>
      <c r="B41" s="112">
        <v>1.67</v>
      </c>
    </row>
    <row r="42" spans="1:2">
      <c r="A42" s="2">
        <v>1988</v>
      </c>
      <c r="B42" s="112">
        <v>1.68</v>
      </c>
    </row>
    <row r="43" spans="1:2">
      <c r="A43" s="2">
        <v>1989</v>
      </c>
      <c r="B43" s="112">
        <v>1.61</v>
      </c>
    </row>
    <row r="44" spans="1:2">
      <c r="A44" s="2">
        <v>1990</v>
      </c>
      <c r="B44" s="112">
        <v>1.66</v>
      </c>
    </row>
    <row r="45" spans="1:2">
      <c r="A45" s="2">
        <v>1991</v>
      </c>
      <c r="B45" s="112">
        <v>1.69</v>
      </c>
    </row>
    <row r="46" spans="1:2">
      <c r="A46" s="2">
        <v>1992</v>
      </c>
      <c r="B46" s="112">
        <v>1.68</v>
      </c>
    </row>
    <row r="47" spans="1:2">
      <c r="A47" s="2">
        <v>1993</v>
      </c>
      <c r="B47" s="112">
        <v>1.62</v>
      </c>
    </row>
    <row r="48" spans="1:2">
      <c r="A48" s="2">
        <v>1994</v>
      </c>
      <c r="B48" s="112">
        <v>1.58</v>
      </c>
    </row>
    <row r="49" spans="1:6">
      <c r="A49" s="2">
        <v>1995</v>
      </c>
      <c r="B49" s="112">
        <v>1.56</v>
      </c>
    </row>
    <row r="50" spans="1:6">
      <c r="A50" s="2">
        <v>1996</v>
      </c>
      <c r="B50" s="112">
        <v>1.56</v>
      </c>
    </row>
    <row r="51" spans="1:6">
      <c r="A51" s="2">
        <v>1997</v>
      </c>
      <c r="B51" s="112">
        <v>1.58</v>
      </c>
    </row>
    <row r="52" spans="1:6">
      <c r="A52" s="2">
        <v>1998</v>
      </c>
      <c r="B52" s="112">
        <v>1.55</v>
      </c>
    </row>
    <row r="53" spans="1:6">
      <c r="A53" s="2">
        <v>1999</v>
      </c>
      <c r="B53" s="112">
        <v>1.52</v>
      </c>
    </row>
    <row r="54" spans="1:6">
      <c r="A54" s="2">
        <v>2000</v>
      </c>
      <c r="B54" s="112">
        <v>1.48</v>
      </c>
    </row>
    <row r="55" spans="1:6">
      <c r="A55" s="2">
        <v>2001</v>
      </c>
      <c r="B55" s="112">
        <v>1.49</v>
      </c>
    </row>
    <row r="56" spans="1:6">
      <c r="A56" s="2">
        <v>2002</v>
      </c>
      <c r="B56" s="112">
        <v>1.47</v>
      </c>
      <c r="C56" s="41"/>
      <c r="E56" s="113"/>
      <c r="F56" s="114"/>
    </row>
    <row r="57" spans="1:6">
      <c r="A57" s="2">
        <v>2003</v>
      </c>
      <c r="B57" s="112">
        <v>1.52</v>
      </c>
      <c r="C57" s="41"/>
      <c r="E57" s="113"/>
      <c r="F57" s="114"/>
    </row>
    <row r="58" spans="1:6">
      <c r="A58" s="2">
        <v>2004</v>
      </c>
      <c r="B58" s="112">
        <v>1.58</v>
      </c>
      <c r="C58" s="41"/>
      <c r="E58" s="113"/>
      <c r="F58" s="114"/>
    </row>
    <row r="59" spans="1:6">
      <c r="A59" s="2">
        <v>2005</v>
      </c>
      <c r="B59" s="112">
        <v>1.6</v>
      </c>
      <c r="C59" s="41"/>
      <c r="E59" s="113"/>
      <c r="F59" s="114"/>
    </row>
    <row r="60" spans="1:6">
      <c r="A60" s="2">
        <v>2006</v>
      </c>
      <c r="B60" s="112">
        <v>1.64</v>
      </c>
      <c r="C60" s="41"/>
      <c r="E60" s="113"/>
      <c r="F60" s="114"/>
    </row>
    <row r="61" spans="1:6">
      <c r="A61" s="2">
        <v>2007</v>
      </c>
      <c r="B61" s="112">
        <v>1.7</v>
      </c>
      <c r="C61" s="41"/>
      <c r="E61" s="113"/>
      <c r="F61" s="114"/>
    </row>
    <row r="62" spans="1:6">
      <c r="A62" s="2">
        <v>2008</v>
      </c>
      <c r="B62" s="112">
        <v>1.77</v>
      </c>
      <c r="C62" s="41"/>
      <c r="E62" s="113"/>
      <c r="F62" s="114"/>
    </row>
    <row r="63" spans="1:6">
      <c r="A63" s="2">
        <v>2009</v>
      </c>
      <c r="B63" s="112">
        <v>1.73</v>
      </c>
      <c r="C63" s="41"/>
      <c r="E63" s="113"/>
      <c r="F63" s="114"/>
    </row>
    <row r="64" spans="1:6">
      <c r="A64" s="2">
        <v>2010</v>
      </c>
      <c r="B64" s="112">
        <v>1.72</v>
      </c>
      <c r="C64" s="41"/>
      <c r="E64" s="113"/>
      <c r="F64" s="114"/>
    </row>
    <row r="65" spans="1:13">
      <c r="A65" s="2">
        <v>2011</v>
      </c>
      <c r="B65" s="2">
        <v>1.69</v>
      </c>
      <c r="C65" s="41"/>
      <c r="E65" s="113"/>
      <c r="F65" s="114"/>
    </row>
    <row r="66" spans="1:13">
      <c r="A66" s="2">
        <v>2012</v>
      </c>
      <c r="B66" s="2">
        <v>1.67</v>
      </c>
      <c r="C66" s="41"/>
    </row>
    <row r="67" spans="1:13">
      <c r="A67" s="2">
        <v>2013</v>
      </c>
      <c r="B67" s="112">
        <v>1.61</v>
      </c>
    </row>
    <row r="68" spans="1:13">
      <c r="A68" s="2">
        <v>2014</v>
      </c>
      <c r="B68" s="112">
        <v>1.62</v>
      </c>
    </row>
    <row r="69" spans="1:13">
      <c r="A69" s="23">
        <v>2015</v>
      </c>
      <c r="B69" s="115">
        <v>1.56</v>
      </c>
    </row>
    <row r="70" spans="1:13">
      <c r="A70" s="26">
        <v>2016</v>
      </c>
      <c r="B70" s="116">
        <v>1.52</v>
      </c>
    </row>
    <row r="71" spans="1:13" ht="10.5" customHeight="1">
      <c r="A71" s="23"/>
      <c r="B71" s="115"/>
    </row>
    <row r="72" spans="1:13" ht="10.5" customHeight="1">
      <c r="A72" s="157" t="s">
        <v>22</v>
      </c>
      <c r="B72" s="157"/>
      <c r="C72" s="8"/>
      <c r="D72" s="8"/>
      <c r="E72" s="8"/>
      <c r="F72" s="8"/>
      <c r="G72" s="8"/>
      <c r="H72" s="8"/>
      <c r="I72" s="8"/>
      <c r="J72" s="8"/>
      <c r="K72" s="8"/>
      <c r="L72" s="8"/>
      <c r="M72" s="8"/>
    </row>
    <row r="73" spans="1:13" ht="10.5" customHeight="1">
      <c r="A73" s="158" t="s">
        <v>23</v>
      </c>
      <c r="B73" s="158"/>
      <c r="C73" s="158"/>
      <c r="D73" s="158"/>
      <c r="E73" s="158"/>
      <c r="F73" s="158"/>
      <c r="G73" s="158"/>
      <c r="H73" s="158"/>
      <c r="I73" s="158"/>
      <c r="J73" s="158"/>
      <c r="K73" s="158"/>
      <c r="L73" s="158"/>
      <c r="M73" s="3"/>
    </row>
    <row r="74" spans="1:13" ht="10.5" customHeight="1"/>
    <row r="75" spans="1:13" ht="10.5" customHeight="1">
      <c r="A75" s="145" t="s">
        <v>18</v>
      </c>
      <c r="B75" s="145"/>
    </row>
  </sheetData>
  <mergeCells count="6">
    <mergeCell ref="A1:F1"/>
    <mergeCell ref="J1:K1"/>
    <mergeCell ref="A2:G2"/>
    <mergeCell ref="A75:B75"/>
    <mergeCell ref="A72:B72"/>
    <mergeCell ref="A73:L73"/>
  </mergeCells>
  <hyperlinks>
    <hyperlink ref="J1:K1" location="Contents!A1" display="Back to Contents"/>
  </hyperlinks>
  <pageMargins left="0.15748031496062992" right="0.15748031496062992" top="0.98425196850393704" bottom="0.98425196850393704" header="0.51181102362204722" footer="0.51181102362204722"/>
  <pageSetup paperSize="9" scale="49" orientation="landscape" r:id="rId1"/>
  <headerFooter alignWithMargins="0">
    <oddFooter>&amp;L© Crown Copyright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election sqref="A1:E1"/>
    </sheetView>
  </sheetViews>
  <sheetFormatPr defaultColWidth="9.85546875" defaultRowHeight="11.25"/>
  <cols>
    <col min="1" max="1" width="42.85546875" style="108" customWidth="1"/>
    <col min="2" max="9" width="8.140625" style="108" customWidth="1"/>
    <col min="10" max="16384" width="9.85546875" style="108"/>
  </cols>
  <sheetData>
    <row r="1" spans="1:14" s="117" customFormat="1" ht="18" customHeight="1">
      <c r="A1" s="143" t="s">
        <v>54</v>
      </c>
      <c r="B1" s="143"/>
      <c r="C1" s="143"/>
      <c r="D1" s="136"/>
      <c r="E1" s="136"/>
      <c r="F1" s="136"/>
      <c r="G1" s="13"/>
      <c r="J1" s="144" t="s">
        <v>55</v>
      </c>
      <c r="K1" s="144"/>
      <c r="M1" s="159"/>
      <c r="N1" s="159"/>
    </row>
    <row r="2" spans="1:14" ht="18" customHeight="1">
      <c r="A2" s="162" t="s">
        <v>35</v>
      </c>
      <c r="B2" s="162"/>
      <c r="C2" s="162"/>
      <c r="D2" s="162"/>
      <c r="E2" s="162"/>
      <c r="F2" s="162"/>
      <c r="G2" s="162"/>
      <c r="H2" s="162"/>
      <c r="I2" s="138"/>
      <c r="J2" s="138"/>
      <c r="K2" s="138"/>
    </row>
    <row r="3" spans="1:14" ht="12.75" customHeight="1">
      <c r="A3" s="118"/>
      <c r="B3" s="118"/>
      <c r="C3" s="118"/>
      <c r="D3" s="118"/>
      <c r="E3" s="118"/>
      <c r="F3" s="118"/>
      <c r="G3" s="118"/>
    </row>
    <row r="4" spans="1:14" ht="21" customHeight="1">
      <c r="A4" s="119" t="s">
        <v>2</v>
      </c>
      <c r="B4" s="119">
        <v>1951</v>
      </c>
      <c r="C4" s="119">
        <v>1956</v>
      </c>
      <c r="D4" s="119">
        <v>1961</v>
      </c>
      <c r="E4" s="119">
        <v>1966</v>
      </c>
      <c r="F4" s="119">
        <v>1971</v>
      </c>
      <c r="G4" s="119">
        <v>1976</v>
      </c>
      <c r="H4" s="119">
        <v>1981</v>
      </c>
      <c r="I4" s="119">
        <v>1986</v>
      </c>
      <c r="J4" s="119">
        <v>1991</v>
      </c>
      <c r="K4" s="119">
        <v>1996</v>
      </c>
      <c r="L4" s="120"/>
      <c r="M4" s="121"/>
      <c r="N4" s="121"/>
    </row>
    <row r="5" spans="1:14" ht="12.75">
      <c r="A5" s="109">
        <v>15</v>
      </c>
      <c r="B5" s="122">
        <v>1.6877856E-3</v>
      </c>
      <c r="C5" s="122">
        <v>2.6814225999999999E-3</v>
      </c>
      <c r="D5" s="122">
        <v>3.0345628E-3</v>
      </c>
      <c r="E5" s="122">
        <v>2.0731763E-3</v>
      </c>
      <c r="F5" s="123">
        <v>3.1927365E-3</v>
      </c>
      <c r="G5" s="123">
        <v>3.689559194769888E-3</v>
      </c>
      <c r="H5" s="123">
        <v>4.9508014109784018E-3</v>
      </c>
      <c r="I5" s="123">
        <v>4.1301627033792244E-3</v>
      </c>
      <c r="J5" s="123">
        <v>3.4584669559202664E-3</v>
      </c>
      <c r="K5" s="123">
        <v>2.6365603028664143E-3</v>
      </c>
      <c r="L5" s="124"/>
      <c r="M5" s="121"/>
      <c r="N5" s="121"/>
    </row>
    <row r="6" spans="1:14" ht="12.75">
      <c r="A6" s="109">
        <v>16</v>
      </c>
      <c r="B6" s="122">
        <v>1.3618827300000001E-2</v>
      </c>
      <c r="C6" s="122">
        <v>1.8738448500000001E-2</v>
      </c>
      <c r="D6" s="122">
        <v>1.49220015E-2</v>
      </c>
      <c r="E6" s="122">
        <v>1.2856325300000001E-2</v>
      </c>
      <c r="F6" s="123">
        <v>1.6406174700000001E-2</v>
      </c>
      <c r="G6" s="123">
        <v>1.8542170589355346E-2</v>
      </c>
      <c r="H6" s="123">
        <v>2.0643290768052453E-2</v>
      </c>
      <c r="I6" s="123">
        <v>1.5362240010190632E-2</v>
      </c>
      <c r="J6" s="123">
        <v>1.4372689944786505E-2</v>
      </c>
      <c r="K6" s="123">
        <v>9.6802378439826177E-3</v>
      </c>
      <c r="L6" s="124"/>
      <c r="M6" s="121"/>
      <c r="N6" s="121"/>
    </row>
    <row r="7" spans="1:14" ht="12.75">
      <c r="A7" s="109">
        <v>17</v>
      </c>
      <c r="B7" s="122">
        <v>5.2970494600000001E-2</v>
      </c>
      <c r="C7" s="122">
        <v>6.5343470900000006E-2</v>
      </c>
      <c r="D7" s="122">
        <v>4.4940255800000002E-2</v>
      </c>
      <c r="E7" s="122">
        <v>4.0249814199999998E-2</v>
      </c>
      <c r="F7" s="123">
        <v>4.7089963300000003E-2</v>
      </c>
      <c r="G7" s="123">
        <v>5.0874884646915398E-2</v>
      </c>
      <c r="H7" s="123">
        <v>5.534449220353381E-2</v>
      </c>
      <c r="I7" s="123">
        <v>4.3989641425761915E-2</v>
      </c>
      <c r="J7" s="123">
        <v>4.0366431618424077E-2</v>
      </c>
      <c r="K7" s="123">
        <v>2.8000000000000001E-2</v>
      </c>
      <c r="L7" s="124"/>
      <c r="M7" s="121"/>
      <c r="N7" s="121"/>
    </row>
    <row r="8" spans="1:14" ht="12.75">
      <c r="A8" s="109">
        <v>18</v>
      </c>
      <c r="B8" s="122">
        <v>0.12824248129999999</v>
      </c>
      <c r="C8" s="122">
        <v>0.1338870144</v>
      </c>
      <c r="D8" s="122">
        <v>9.5117512399999993E-2</v>
      </c>
      <c r="E8" s="122">
        <v>8.4573190199999995E-2</v>
      </c>
      <c r="F8" s="123">
        <v>9.1490044200000009E-2</v>
      </c>
      <c r="G8" s="123">
        <v>9.4276586802326756E-2</v>
      </c>
      <c r="H8" s="123">
        <v>0.10226687177151031</v>
      </c>
      <c r="I8" s="123">
        <v>8.4798220717780509E-2</v>
      </c>
      <c r="J8" s="123">
        <v>7.4702455096046977E-2</v>
      </c>
      <c r="K8" s="123">
        <v>5.0999999999999997E-2</v>
      </c>
      <c r="L8" s="124"/>
      <c r="M8" s="121"/>
      <c r="N8" s="121"/>
    </row>
    <row r="9" spans="1:14" ht="12.75">
      <c r="A9" s="109">
        <v>19</v>
      </c>
      <c r="B9" s="122">
        <v>0.23779236129999998</v>
      </c>
      <c r="C9" s="122">
        <v>0.2173153253</v>
      </c>
      <c r="D9" s="122">
        <v>0.16387961239999999</v>
      </c>
      <c r="E9" s="122">
        <v>0.14280186419999999</v>
      </c>
      <c r="F9" s="123">
        <v>0.14694779070000002</v>
      </c>
      <c r="G9" s="123">
        <v>0.14328399236583414</v>
      </c>
      <c r="H9" s="123">
        <v>0.15499954682178194</v>
      </c>
      <c r="I9" s="123">
        <v>0.13275870984336441</v>
      </c>
      <c r="J9" s="123">
        <v>0.11693452377508326</v>
      </c>
      <c r="K9" s="123">
        <v>7.9000000000000001E-2</v>
      </c>
      <c r="L9" s="124"/>
      <c r="M9" s="60"/>
      <c r="N9" s="121"/>
    </row>
    <row r="10" spans="1:14" ht="12.75">
      <c r="A10" s="109">
        <v>20</v>
      </c>
      <c r="B10" s="122">
        <v>0.36785016479999999</v>
      </c>
      <c r="C10" s="122">
        <v>0.30910671319999999</v>
      </c>
      <c r="D10" s="122">
        <v>0.24582951019999999</v>
      </c>
      <c r="E10" s="122">
        <v>0.2108770364</v>
      </c>
      <c r="F10" s="123">
        <v>0.20964206524126144</v>
      </c>
      <c r="G10" s="123">
        <v>0.19789034723031695</v>
      </c>
      <c r="H10" s="123">
        <v>0.20899147161032339</v>
      </c>
      <c r="I10" s="123">
        <v>0.18712155087018609</v>
      </c>
      <c r="J10" s="123">
        <v>0.16177231334136694</v>
      </c>
      <c r="K10" s="123">
        <v>0.113</v>
      </c>
      <c r="L10" s="124"/>
      <c r="M10" s="121"/>
      <c r="N10" s="121"/>
    </row>
    <row r="11" spans="1:14" ht="12.75">
      <c r="A11" s="109">
        <v>21</v>
      </c>
      <c r="B11" s="122">
        <v>0.50493363560000004</v>
      </c>
      <c r="C11" s="122">
        <v>0.40672667979999999</v>
      </c>
      <c r="D11" s="122">
        <v>0.3408916689</v>
      </c>
      <c r="E11" s="122">
        <v>0.29135032569999997</v>
      </c>
      <c r="F11" s="123">
        <v>0.27657663763859913</v>
      </c>
      <c r="G11" s="123">
        <v>0.25701081796429032</v>
      </c>
      <c r="H11" s="123">
        <v>0.26587508703520563</v>
      </c>
      <c r="I11" s="123">
        <v>0.24719934945828578</v>
      </c>
      <c r="J11" s="123">
        <v>0.20953311762391036</v>
      </c>
      <c r="K11" s="123"/>
      <c r="L11" s="124"/>
      <c r="M11" s="121"/>
      <c r="N11" s="121"/>
    </row>
    <row r="12" spans="1:14" ht="12.75">
      <c r="A12" s="109">
        <v>22</v>
      </c>
      <c r="B12" s="122">
        <v>0.64473170510000011</v>
      </c>
      <c r="C12" s="122">
        <v>0.51946616329999995</v>
      </c>
      <c r="D12" s="122">
        <v>0.4442322064</v>
      </c>
      <c r="E12" s="122">
        <v>0.37957574539999994</v>
      </c>
      <c r="F12" s="123">
        <v>0.34496650020321895</v>
      </c>
      <c r="G12" s="123">
        <v>0.31788940668791538</v>
      </c>
      <c r="H12" s="123">
        <v>0.32284538233994736</v>
      </c>
      <c r="I12" s="123">
        <v>0.31278995004004589</v>
      </c>
      <c r="J12" s="123">
        <v>0.26100000000000001</v>
      </c>
      <c r="K12" s="123"/>
      <c r="L12" s="124"/>
      <c r="M12" s="121"/>
      <c r="N12" s="121"/>
    </row>
    <row r="13" spans="1:14" ht="12.75">
      <c r="A13" s="109">
        <v>23</v>
      </c>
      <c r="B13" s="122">
        <v>0.78666897960000015</v>
      </c>
      <c r="C13" s="122">
        <v>0.64853927479999995</v>
      </c>
      <c r="D13" s="122">
        <v>0.55433896800000004</v>
      </c>
      <c r="E13" s="122">
        <v>0.47241089519999996</v>
      </c>
      <c r="F13" s="123">
        <v>0.42192483778089035</v>
      </c>
      <c r="G13" s="123">
        <v>0.38199404095240752</v>
      </c>
      <c r="H13" s="123">
        <v>0.38714915004699491</v>
      </c>
      <c r="I13" s="123">
        <v>0.38251837318806237</v>
      </c>
      <c r="J13" s="123">
        <v>0.31453779171283563</v>
      </c>
      <c r="K13" s="123"/>
      <c r="L13" s="124"/>
      <c r="M13" s="121"/>
      <c r="N13" s="121"/>
    </row>
    <row r="14" spans="1:14" ht="12.75">
      <c r="A14" s="109">
        <v>24</v>
      </c>
      <c r="B14" s="122">
        <v>0.93168035250000014</v>
      </c>
      <c r="C14" s="122">
        <v>0.78402521339999998</v>
      </c>
      <c r="D14" s="122">
        <v>0.67375590839999999</v>
      </c>
      <c r="E14" s="122">
        <v>0.57658931849999995</v>
      </c>
      <c r="F14" s="123">
        <v>0.50226386436365655</v>
      </c>
      <c r="G14" s="123">
        <v>0.44735912241141418</v>
      </c>
      <c r="H14" s="123">
        <v>0.45359657642042767</v>
      </c>
      <c r="I14" s="123">
        <v>0.45294250886602605</v>
      </c>
      <c r="J14" s="123">
        <v>0.373</v>
      </c>
      <c r="K14" s="123"/>
      <c r="L14" s="124"/>
      <c r="M14" s="121"/>
      <c r="N14" s="121"/>
    </row>
    <row r="15" spans="1:14" ht="12.75">
      <c r="A15" s="109">
        <v>25</v>
      </c>
      <c r="B15" s="122">
        <v>1.0750456828000001</v>
      </c>
      <c r="C15" s="122">
        <v>0.92634477589999997</v>
      </c>
      <c r="D15" s="122">
        <v>0.79564392539999995</v>
      </c>
      <c r="E15" s="122">
        <v>0.68785045810000001</v>
      </c>
      <c r="F15" s="123">
        <v>0.58832742138108685</v>
      </c>
      <c r="G15" s="123">
        <v>0.52016966235101525</v>
      </c>
      <c r="H15" s="123">
        <v>0.53017486849600992</v>
      </c>
      <c r="I15" s="123">
        <v>0.53389032809289405</v>
      </c>
      <c r="J15" s="123">
        <v>0.437</v>
      </c>
      <c r="K15" s="123"/>
      <c r="L15" s="124"/>
      <c r="M15" s="121"/>
      <c r="N15" s="121"/>
    </row>
    <row r="16" spans="1:14" ht="12.75">
      <c r="A16" s="109">
        <v>26</v>
      </c>
      <c r="B16" s="122">
        <v>1.2053708584000002</v>
      </c>
      <c r="C16" s="122">
        <v>1.0565247105</v>
      </c>
      <c r="D16" s="122">
        <v>0.91731776609999993</v>
      </c>
      <c r="E16" s="122">
        <v>0.80268051750000002</v>
      </c>
      <c r="F16" s="123">
        <v>0.68175800198914371</v>
      </c>
      <c r="G16" s="123">
        <v>0.59783569839602169</v>
      </c>
      <c r="H16" s="123">
        <v>0.61446605623547357</v>
      </c>
      <c r="I16" s="123">
        <v>0.61799999999999999</v>
      </c>
      <c r="K16" s="125"/>
      <c r="L16" s="124"/>
      <c r="M16" s="121"/>
      <c r="N16" s="121"/>
    </row>
    <row r="17" spans="1:14" ht="12.75">
      <c r="A17" s="109">
        <v>27</v>
      </c>
      <c r="B17" s="122">
        <v>1.3330656229000002</v>
      </c>
      <c r="C17" s="122">
        <v>1.1774710084</v>
      </c>
      <c r="D17" s="122">
        <v>1.0414236050999999</v>
      </c>
      <c r="E17" s="122">
        <v>0.91609575090000006</v>
      </c>
      <c r="F17" s="123">
        <v>0.77556880285152996</v>
      </c>
      <c r="G17" s="123">
        <v>0.68256459907584266</v>
      </c>
      <c r="H17" s="123">
        <v>0.70939618673553129</v>
      </c>
      <c r="I17" s="123">
        <v>0.70499999999999996</v>
      </c>
      <c r="K17" s="125"/>
      <c r="L17" s="124"/>
      <c r="M17" s="121"/>
      <c r="N17" s="121"/>
    </row>
    <row r="18" spans="1:14" ht="12.75">
      <c r="A18" s="109">
        <v>28</v>
      </c>
      <c r="B18" s="122">
        <v>1.4619970716000001</v>
      </c>
      <c r="C18" s="122">
        <v>1.2942563201999999</v>
      </c>
      <c r="D18" s="122">
        <v>1.1538389660999999</v>
      </c>
      <c r="E18" s="122">
        <v>1.0281166739000001</v>
      </c>
      <c r="F18" s="123">
        <v>0.87352852379400725</v>
      </c>
      <c r="G18" s="123">
        <v>0.77758752199546399</v>
      </c>
      <c r="H18" s="123">
        <v>0.80964285952121284</v>
      </c>
      <c r="I18" s="123">
        <v>0.80100000000000005</v>
      </c>
      <c r="K18" s="125"/>
      <c r="L18" s="124"/>
      <c r="M18" s="121"/>
      <c r="N18" s="121"/>
    </row>
    <row r="19" spans="1:14" ht="12.75">
      <c r="A19" s="109">
        <v>29</v>
      </c>
      <c r="B19" s="122">
        <v>1.5730664575000002</v>
      </c>
      <c r="C19" s="122">
        <v>1.4010540451</v>
      </c>
      <c r="D19" s="122">
        <v>1.2632942716</v>
      </c>
      <c r="E19" s="122">
        <v>1.1331627917</v>
      </c>
      <c r="F19" s="123">
        <v>0.96878291276039574</v>
      </c>
      <c r="G19" s="123">
        <v>0.87503766910236169</v>
      </c>
      <c r="H19" s="123">
        <v>0.91535690047041185</v>
      </c>
      <c r="I19" s="123">
        <v>0.89900000000000002</v>
      </c>
      <c r="K19" s="125"/>
      <c r="L19" s="124"/>
      <c r="M19" s="121"/>
      <c r="N19" s="121"/>
    </row>
    <row r="20" spans="1:14" ht="12.75">
      <c r="A20" s="109">
        <v>30</v>
      </c>
      <c r="B20" s="122">
        <v>1.6697411731000003</v>
      </c>
      <c r="C20" s="122">
        <v>1.4985716277000001</v>
      </c>
      <c r="D20" s="122">
        <v>1.3652855414</v>
      </c>
      <c r="E20" s="122">
        <v>1.2356176954</v>
      </c>
      <c r="F20" s="123">
        <v>1.0643651576422648</v>
      </c>
      <c r="G20" s="123">
        <v>0.97870214834347657</v>
      </c>
      <c r="H20" s="123">
        <v>1.0246723275460392</v>
      </c>
      <c r="I20" s="123">
        <v>0.999</v>
      </c>
      <c r="K20" s="125"/>
      <c r="L20" s="120"/>
      <c r="M20" s="121"/>
      <c r="N20" s="121"/>
    </row>
    <row r="21" spans="1:14" ht="12.75">
      <c r="A21" s="109">
        <v>31</v>
      </c>
      <c r="B21" s="122">
        <v>1.7463343104000002</v>
      </c>
      <c r="C21" s="122">
        <v>1.5828488134000001</v>
      </c>
      <c r="D21" s="122">
        <v>1.4613893098999999</v>
      </c>
      <c r="E21" s="122">
        <v>1.3282829239</v>
      </c>
      <c r="F21" s="123">
        <v>1.1581282713644636</v>
      </c>
      <c r="G21" s="123">
        <v>1.0846547586305118</v>
      </c>
      <c r="H21" s="123">
        <v>1.1325307899589994</v>
      </c>
      <c r="I21" s="123"/>
      <c r="K21" s="125"/>
      <c r="L21" s="120"/>
      <c r="M21" s="121"/>
      <c r="N21" s="121"/>
    </row>
    <row r="22" spans="1:14" ht="12.75">
      <c r="A22" s="109">
        <v>32</v>
      </c>
      <c r="B22" s="122">
        <v>1.8097323516000001</v>
      </c>
      <c r="C22" s="122">
        <v>1.6523864457000002</v>
      </c>
      <c r="D22" s="122">
        <v>1.5397446812</v>
      </c>
      <c r="E22" s="122">
        <v>1.414548114</v>
      </c>
      <c r="F22" s="123">
        <v>1.2512525679593285</v>
      </c>
      <c r="G22" s="123">
        <v>1.1893939443811479</v>
      </c>
      <c r="H22" s="123">
        <v>1.2343802743193506</v>
      </c>
      <c r="I22" s="123"/>
      <c r="K22" s="125"/>
      <c r="L22" s="120"/>
      <c r="M22" s="121"/>
      <c r="N22" s="121"/>
    </row>
    <row r="23" spans="1:14" ht="12.75">
      <c r="A23" s="109">
        <v>33</v>
      </c>
      <c r="B23" s="122">
        <v>1.8608407804000002</v>
      </c>
      <c r="C23" s="122">
        <v>1.7104017557000002</v>
      </c>
      <c r="D23" s="122">
        <v>1.6071892723999999</v>
      </c>
      <c r="E23" s="122">
        <v>1.4873923930999999</v>
      </c>
      <c r="F23" s="123">
        <v>1.3377505678554269</v>
      </c>
      <c r="G23" s="123">
        <v>1.2844144297262472</v>
      </c>
      <c r="H23" s="123">
        <v>1.3303501616799664</v>
      </c>
      <c r="I23" s="123"/>
      <c r="K23" s="125"/>
      <c r="L23" s="120"/>
      <c r="M23" s="121"/>
      <c r="N23" s="121"/>
    </row>
    <row r="24" spans="1:14" ht="12.75">
      <c r="A24" s="109">
        <v>34</v>
      </c>
      <c r="B24" s="122">
        <v>1.9023281986000002</v>
      </c>
      <c r="C24" s="122">
        <v>1.7597541452000003</v>
      </c>
      <c r="D24" s="122">
        <v>1.6647103136999999</v>
      </c>
      <c r="E24" s="122">
        <v>1.5505688033</v>
      </c>
      <c r="F24" s="123">
        <v>1.4161116632089414</v>
      </c>
      <c r="G24" s="123">
        <v>1.3736571335956207</v>
      </c>
      <c r="H24" s="123">
        <v>1.42</v>
      </c>
      <c r="I24" s="123"/>
      <c r="K24" s="125"/>
      <c r="L24" s="120"/>
      <c r="M24" s="121"/>
      <c r="N24" s="121"/>
    </row>
    <row r="25" spans="1:14" ht="12.75">
      <c r="A25" s="109">
        <v>35</v>
      </c>
      <c r="B25" s="122">
        <v>1.9367037538000003</v>
      </c>
      <c r="C25" s="122">
        <v>1.8028912906000003</v>
      </c>
      <c r="D25" s="122">
        <v>1.7134554993</v>
      </c>
      <c r="E25" s="122">
        <v>1.6078168946</v>
      </c>
      <c r="F25" s="123">
        <v>1.4885683536936996</v>
      </c>
      <c r="G25" s="123">
        <v>1.4546384622973141</v>
      </c>
      <c r="H25" s="123">
        <v>1.5</v>
      </c>
      <c r="I25" s="123"/>
      <c r="K25" s="126"/>
      <c r="L25" s="120"/>
      <c r="M25" s="121"/>
      <c r="N25" s="121"/>
    </row>
    <row r="26" spans="1:14" ht="12.75">
      <c r="A26" s="109">
        <v>36</v>
      </c>
      <c r="B26" s="122">
        <v>1.9630727413000002</v>
      </c>
      <c r="C26" s="122">
        <v>1.8367031373000002</v>
      </c>
      <c r="D26" s="122">
        <v>1.7568750332</v>
      </c>
      <c r="E26" s="122">
        <v>1.6543132129</v>
      </c>
      <c r="F26" s="123">
        <v>1.5517593052600691</v>
      </c>
      <c r="G26" s="123">
        <v>1.5219122032376597</v>
      </c>
      <c r="H26" s="123"/>
      <c r="I26" s="123"/>
      <c r="K26" s="126"/>
      <c r="L26" s="120"/>
      <c r="M26" s="121"/>
      <c r="N26" s="121"/>
    </row>
    <row r="27" spans="1:14" ht="12.75">
      <c r="A27" s="109">
        <v>37</v>
      </c>
      <c r="B27" s="122">
        <v>1.9839191410000001</v>
      </c>
      <c r="C27" s="122">
        <v>1.8633757436000002</v>
      </c>
      <c r="D27" s="122">
        <v>1.7895107283</v>
      </c>
      <c r="E27" s="122">
        <v>1.6948652453999999</v>
      </c>
      <c r="F27" s="123">
        <v>1.6056525863948785</v>
      </c>
      <c r="G27" s="123">
        <v>1.5760900924670953</v>
      </c>
      <c r="H27" s="123"/>
      <c r="I27" s="123"/>
      <c r="K27" s="126"/>
      <c r="L27" s="120"/>
      <c r="M27" s="121"/>
      <c r="N27" s="121"/>
    </row>
    <row r="28" spans="1:14" ht="12.75">
      <c r="A28" s="109">
        <v>38</v>
      </c>
      <c r="B28" s="122">
        <v>1.9999687815</v>
      </c>
      <c r="C28" s="122">
        <v>1.8834512698000003</v>
      </c>
      <c r="D28" s="122">
        <v>1.8131981821000001</v>
      </c>
      <c r="E28" s="122">
        <v>1.7270960109</v>
      </c>
      <c r="F28" s="123">
        <v>1.6479474361368598</v>
      </c>
      <c r="G28" s="123">
        <v>1.6214254009261886</v>
      </c>
      <c r="H28" s="123"/>
      <c r="I28" s="123"/>
      <c r="K28" s="126"/>
      <c r="L28" s="120"/>
      <c r="M28" s="121"/>
      <c r="N28" s="121"/>
    </row>
    <row r="29" spans="1:14" ht="12.75">
      <c r="A29" s="109">
        <v>39</v>
      </c>
      <c r="B29" s="122">
        <v>2.0114045002999998</v>
      </c>
      <c r="C29" s="122">
        <v>1.8984859439000004</v>
      </c>
      <c r="D29" s="122">
        <v>1.8319483363</v>
      </c>
      <c r="E29" s="122">
        <v>1.7522172734999999</v>
      </c>
      <c r="F29" s="123">
        <v>1.6795882187104783</v>
      </c>
      <c r="G29" s="123">
        <v>1.655</v>
      </c>
      <c r="H29" s="123"/>
      <c r="I29" s="123"/>
      <c r="K29" s="126"/>
      <c r="L29" s="120"/>
      <c r="M29" s="121"/>
      <c r="N29" s="121"/>
    </row>
    <row r="30" spans="1:14" ht="12.75">
      <c r="A30" s="109">
        <v>40</v>
      </c>
      <c r="B30" s="122">
        <v>2.0204940547999999</v>
      </c>
      <c r="C30" s="122">
        <v>1.9096158670000003</v>
      </c>
      <c r="D30" s="122">
        <v>1.8450224889</v>
      </c>
      <c r="E30" s="122">
        <v>1.7695039625</v>
      </c>
      <c r="F30" s="123">
        <v>1.7019250316899777</v>
      </c>
      <c r="G30" s="123">
        <v>1.681</v>
      </c>
      <c r="H30" s="123"/>
      <c r="I30" s="123"/>
      <c r="K30" s="126"/>
      <c r="L30" s="120"/>
      <c r="M30" s="121"/>
      <c r="N30" s="121"/>
    </row>
    <row r="31" spans="1:14" ht="12.75">
      <c r="A31" s="109">
        <v>41</v>
      </c>
      <c r="B31" s="122">
        <v>2.0258875408999999</v>
      </c>
      <c r="C31" s="122">
        <v>1.9158448373000003</v>
      </c>
      <c r="D31" s="122">
        <v>1.8528481036</v>
      </c>
      <c r="E31" s="122">
        <v>1.7818312125</v>
      </c>
      <c r="F31" s="123">
        <v>1.7165817428547212</v>
      </c>
      <c r="G31" s="123"/>
      <c r="H31" s="123"/>
      <c r="I31" s="123"/>
      <c r="K31" s="126"/>
      <c r="L31" s="120"/>
      <c r="M31" s="121"/>
      <c r="N31" s="121"/>
    </row>
    <row r="32" spans="1:14" ht="12.75">
      <c r="A32" s="109">
        <v>42</v>
      </c>
      <c r="B32" s="122">
        <v>2.0288626688</v>
      </c>
      <c r="C32" s="122">
        <v>1.9202100711000003</v>
      </c>
      <c r="D32" s="122">
        <v>1.8585945212999999</v>
      </c>
      <c r="E32" s="122">
        <v>1.7894322997000001</v>
      </c>
      <c r="F32" s="123">
        <v>1.7257186453692572</v>
      </c>
      <c r="G32" s="123"/>
      <c r="H32" s="123"/>
      <c r="I32" s="123"/>
      <c r="K32" s="126"/>
      <c r="L32" s="120"/>
      <c r="M32" s="121"/>
      <c r="N32" s="121"/>
    </row>
    <row r="33" spans="1:14" ht="12.75">
      <c r="A33" s="109">
        <v>43</v>
      </c>
      <c r="B33" s="122">
        <v>2.0310338017</v>
      </c>
      <c r="C33" s="122">
        <v>1.9229943455000003</v>
      </c>
      <c r="D33" s="122">
        <v>1.8620352546999999</v>
      </c>
      <c r="E33" s="122">
        <v>1.7942205576000001</v>
      </c>
      <c r="F33" s="123">
        <v>1.7311986483857726</v>
      </c>
      <c r="G33" s="123"/>
      <c r="H33" s="123"/>
      <c r="I33" s="123"/>
      <c r="K33" s="126"/>
      <c r="L33" s="120"/>
      <c r="M33" s="121"/>
      <c r="N33" s="121"/>
    </row>
    <row r="34" spans="1:14" ht="12.75">
      <c r="A34" s="127">
        <v>44</v>
      </c>
      <c r="B34" s="128">
        <v>2.0326991302000001</v>
      </c>
      <c r="C34" s="128">
        <v>1.9248049305000003</v>
      </c>
      <c r="D34" s="128">
        <v>1.8654229215999998</v>
      </c>
      <c r="E34" s="128">
        <v>1.7987735676000001</v>
      </c>
      <c r="F34" s="127">
        <v>1.7370000000000001</v>
      </c>
      <c r="G34" s="127"/>
      <c r="H34" s="127"/>
      <c r="I34" s="127"/>
      <c r="J34" s="127"/>
      <c r="K34" s="127"/>
      <c r="L34" s="120"/>
      <c r="M34" s="121"/>
      <c r="N34" s="121"/>
    </row>
    <row r="35" spans="1:14" ht="10.5" customHeight="1">
      <c r="A35" s="117"/>
      <c r="B35" s="117"/>
      <c r="C35" s="117"/>
      <c r="D35" s="117"/>
      <c r="E35" s="117"/>
      <c r="F35" s="117"/>
      <c r="G35" s="117"/>
    </row>
    <row r="36" spans="1:14">
      <c r="A36" s="163" t="s">
        <v>36</v>
      </c>
      <c r="B36" s="163"/>
    </row>
    <row r="37" spans="1:14">
      <c r="A37" s="160" t="s">
        <v>37</v>
      </c>
      <c r="B37" s="160"/>
      <c r="C37" s="160"/>
      <c r="D37" s="160"/>
      <c r="E37" s="160"/>
      <c r="F37" s="160"/>
      <c r="G37" s="160"/>
      <c r="H37" s="160"/>
      <c r="I37" s="160"/>
      <c r="J37" s="160"/>
      <c r="K37" s="160"/>
    </row>
    <row r="38" spans="1:14">
      <c r="A38" s="160"/>
      <c r="B38" s="160"/>
      <c r="C38" s="160"/>
      <c r="D38" s="160"/>
      <c r="E38" s="160"/>
      <c r="F38" s="160"/>
      <c r="G38" s="160"/>
      <c r="H38" s="160"/>
      <c r="I38" s="160"/>
      <c r="J38" s="160"/>
      <c r="K38" s="160"/>
    </row>
    <row r="39" spans="1:14" ht="10.5" customHeight="1">
      <c r="A39" s="161" t="s">
        <v>38</v>
      </c>
      <c r="B39" s="161"/>
      <c r="C39" s="161"/>
      <c r="D39" s="161"/>
      <c r="E39" s="161"/>
      <c r="F39" s="161"/>
      <c r="G39" s="161"/>
      <c r="H39" s="161"/>
      <c r="I39" s="161"/>
    </row>
    <row r="40" spans="1:14" ht="10.5" customHeight="1">
      <c r="B40" s="129"/>
    </row>
    <row r="41" spans="1:14" ht="10.5" customHeight="1">
      <c r="A41" s="145" t="s">
        <v>18</v>
      </c>
      <c r="B41" s="145"/>
      <c r="C41" s="135"/>
    </row>
  </sheetData>
  <mergeCells count="8">
    <mergeCell ref="A41:B41"/>
    <mergeCell ref="M1:N1"/>
    <mergeCell ref="A37:K38"/>
    <mergeCell ref="A39:I39"/>
    <mergeCell ref="A1:C1"/>
    <mergeCell ref="A2:H2"/>
    <mergeCell ref="A36:B36"/>
    <mergeCell ref="J1:K1"/>
  </mergeCells>
  <hyperlinks>
    <hyperlink ref="J1:K1" location="Contents!A1" display="Back to Contents"/>
  </hyperlinks>
  <pageMargins left="0.15748031496062992" right="0.15748031496062992" top="0.98425196850393704" bottom="0.98425196850393704" header="0.51181102362204722" footer="0.51181102362204722"/>
  <pageSetup paperSize="9" scale="88" orientation="landscape" r:id="rId1"/>
  <headerFooter alignWithMargins="0">
    <oddFooter>&amp;L© Crown Copyright 2015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zoomScaleNormal="100" workbookViewId="0">
      <selection sqref="A1:N1"/>
    </sheetView>
  </sheetViews>
  <sheetFormatPr defaultColWidth="9.140625" defaultRowHeight="12.75"/>
  <cols>
    <col min="1" max="16384" width="9.140625" style="4"/>
  </cols>
  <sheetData>
    <row r="1" spans="1:14" ht="18">
      <c r="A1" s="164" t="s">
        <v>58</v>
      </c>
      <c r="B1" s="164"/>
      <c r="C1" s="164"/>
      <c r="D1" s="164"/>
      <c r="E1" s="164"/>
      <c r="F1" s="164"/>
      <c r="G1" s="164"/>
      <c r="H1" s="164"/>
      <c r="I1" s="164"/>
      <c r="J1" s="164"/>
      <c r="K1" s="164"/>
      <c r="L1" s="164"/>
      <c r="M1" s="164"/>
      <c r="N1" s="164"/>
    </row>
    <row r="53" spans="1:2">
      <c r="A53" s="145" t="s">
        <v>18</v>
      </c>
      <c r="B53" s="145"/>
    </row>
  </sheetData>
  <mergeCells count="2">
    <mergeCell ref="A1:N1"/>
    <mergeCell ref="A53:B53"/>
  </mergeCells>
  <pageMargins left="0.7" right="0.7" top="0.75" bottom="0.75" header="0.3" footer="0.3"/>
  <pageSetup paperSize="8"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workbookViewId="0">
      <pane ySplit="4" topLeftCell="A5" activePane="bottomLeft" state="frozen"/>
      <selection sqref="A1:E1"/>
      <selection pane="bottomLeft" sqref="A1:E1"/>
    </sheetView>
  </sheetViews>
  <sheetFormatPr defaultColWidth="9.140625" defaultRowHeight="12.75"/>
  <cols>
    <col min="1" max="1" width="9.140625" style="2"/>
    <col min="2" max="5" width="10.5703125" style="2" customWidth="1"/>
    <col min="6" max="7" width="9.140625" style="2"/>
    <col min="8" max="8" width="3.42578125" style="2" customWidth="1"/>
    <col min="9" max="9" width="5.7109375" style="2" customWidth="1"/>
    <col min="10" max="10" width="3.7109375" style="2" customWidth="1"/>
    <col min="11" max="11" width="4.140625" style="2" customWidth="1"/>
    <col min="12" max="16384" width="9.140625" style="2"/>
  </cols>
  <sheetData>
    <row r="1" spans="1:13" s="5" customFormat="1" ht="18" customHeight="1">
      <c r="A1" s="143" t="s">
        <v>54</v>
      </c>
      <c r="B1" s="143"/>
      <c r="C1" s="143"/>
      <c r="D1" s="143"/>
      <c r="E1" s="143"/>
      <c r="F1" s="136"/>
      <c r="L1" s="144" t="s">
        <v>55</v>
      </c>
      <c r="M1" s="144"/>
    </row>
    <row r="2" spans="1:13" ht="18" customHeight="1">
      <c r="A2" s="166" t="s">
        <v>39</v>
      </c>
      <c r="B2" s="166"/>
      <c r="C2" s="166"/>
      <c r="D2" s="166"/>
      <c r="E2" s="166"/>
      <c r="F2" s="166"/>
      <c r="G2" s="166"/>
      <c r="H2" s="166"/>
    </row>
    <row r="3" spans="1:13" ht="12.75" customHeight="1">
      <c r="A3" s="130"/>
      <c r="B3" s="131"/>
      <c r="C3" s="131"/>
      <c r="D3" s="131"/>
      <c r="E3" s="131"/>
    </row>
    <row r="4" spans="1:13" ht="26.25" customHeight="1">
      <c r="A4" s="14" t="s">
        <v>3</v>
      </c>
      <c r="B4" s="14" t="s">
        <v>8</v>
      </c>
      <c r="C4" s="14" t="s">
        <v>7</v>
      </c>
      <c r="D4" s="14" t="s">
        <v>9</v>
      </c>
      <c r="E4" s="32" t="s">
        <v>40</v>
      </c>
      <c r="F4" s="33"/>
      <c r="G4" s="33"/>
      <c r="H4" s="33"/>
      <c r="I4" s="33"/>
    </row>
    <row r="5" spans="1:13" ht="18" customHeight="1">
      <c r="A5" s="2">
        <v>1971</v>
      </c>
      <c r="B5" s="112">
        <v>2.36</v>
      </c>
      <c r="C5" s="112">
        <v>2.4</v>
      </c>
      <c r="D5" s="112">
        <v>2.5299999999999998</v>
      </c>
      <c r="E5" s="112">
        <v>3.12</v>
      </c>
    </row>
    <row r="6" spans="1:13">
      <c r="A6" s="2">
        <v>1972</v>
      </c>
      <c r="B6" s="112">
        <v>2.17</v>
      </c>
      <c r="C6" s="112">
        <v>2.2200000000000002</v>
      </c>
      <c r="D6" s="112">
        <v>2.27</v>
      </c>
      <c r="E6" s="112">
        <v>2.93</v>
      </c>
    </row>
    <row r="7" spans="1:13">
      <c r="A7" s="2">
        <v>1973</v>
      </c>
      <c r="B7" s="112">
        <v>2</v>
      </c>
      <c r="C7" s="112">
        <v>2.0499999999999998</v>
      </c>
      <c r="D7" s="112">
        <v>2.13</v>
      </c>
      <c r="E7" s="112">
        <v>2.75</v>
      </c>
    </row>
    <row r="8" spans="1:13">
      <c r="A8" s="2">
        <v>1974</v>
      </c>
      <c r="B8" s="112">
        <v>1.88</v>
      </c>
      <c r="C8" s="112">
        <v>1.94</v>
      </c>
      <c r="D8" s="112">
        <v>1.97</v>
      </c>
      <c r="E8" s="112">
        <v>2.6</v>
      </c>
    </row>
    <row r="9" spans="1:13">
      <c r="A9" s="2">
        <v>1975</v>
      </c>
      <c r="B9" s="112">
        <v>1.77</v>
      </c>
      <c r="C9" s="112">
        <v>1.83</v>
      </c>
      <c r="D9" s="112">
        <v>1.9</v>
      </c>
      <c r="E9" s="112">
        <v>2.58</v>
      </c>
    </row>
    <row r="10" spans="1:13">
      <c r="A10" s="2">
        <v>1976</v>
      </c>
      <c r="B10" s="112">
        <v>1.71</v>
      </c>
      <c r="C10" s="112">
        <v>1.76</v>
      </c>
      <c r="D10" s="112">
        <v>1.8</v>
      </c>
      <c r="E10" s="112">
        <v>2.6</v>
      </c>
    </row>
    <row r="11" spans="1:13">
      <c r="A11" s="2">
        <v>1977</v>
      </c>
      <c r="B11" s="112">
        <v>1.65</v>
      </c>
      <c r="C11" s="112">
        <v>1.71</v>
      </c>
      <c r="D11" s="112">
        <v>1.7</v>
      </c>
      <c r="E11" s="112">
        <v>2.58</v>
      </c>
    </row>
    <row r="12" spans="1:13">
      <c r="A12" s="2">
        <v>1978</v>
      </c>
      <c r="B12" s="112">
        <v>1.72</v>
      </c>
      <c r="C12" s="112">
        <v>1.79</v>
      </c>
      <c r="D12" s="112">
        <v>1.74</v>
      </c>
      <c r="E12" s="112">
        <v>2.63</v>
      </c>
    </row>
    <row r="13" spans="1:13">
      <c r="A13" s="2">
        <v>1979</v>
      </c>
      <c r="B13" s="112">
        <v>1.83</v>
      </c>
      <c r="C13" s="112">
        <v>1.91</v>
      </c>
      <c r="D13" s="112">
        <v>1.84</v>
      </c>
      <c r="E13" s="112">
        <v>2.7</v>
      </c>
    </row>
    <row r="14" spans="1:13">
      <c r="A14" s="2">
        <v>1980</v>
      </c>
      <c r="B14" s="112">
        <v>1.87</v>
      </c>
      <c r="C14" s="112">
        <v>1.95</v>
      </c>
      <c r="D14" s="112">
        <v>1.84</v>
      </c>
      <c r="E14" s="112">
        <v>2.6</v>
      </c>
    </row>
    <row r="15" spans="1:13">
      <c r="A15" s="2">
        <v>1981</v>
      </c>
      <c r="B15" s="112">
        <v>1.79</v>
      </c>
      <c r="C15" s="112">
        <v>1.87</v>
      </c>
      <c r="D15" s="112">
        <v>1.84</v>
      </c>
      <c r="E15" s="112">
        <v>2.59</v>
      </c>
    </row>
    <row r="16" spans="1:13">
      <c r="A16" s="2">
        <v>1982</v>
      </c>
      <c r="B16" s="112">
        <v>1.76</v>
      </c>
      <c r="C16" s="112">
        <v>1.86</v>
      </c>
      <c r="D16" s="112">
        <v>1.74</v>
      </c>
      <c r="E16" s="112">
        <v>2.5299999999999998</v>
      </c>
    </row>
    <row r="17" spans="1:13">
      <c r="A17" s="2">
        <v>1983</v>
      </c>
      <c r="B17" s="112">
        <v>1.75</v>
      </c>
      <c r="C17" s="112">
        <v>1.83</v>
      </c>
      <c r="D17" s="112">
        <v>1.7</v>
      </c>
      <c r="E17" s="112">
        <v>2.5099999999999998</v>
      </c>
    </row>
    <row r="18" spans="1:13">
      <c r="A18" s="2">
        <v>1984</v>
      </c>
      <c r="B18" s="112">
        <v>1.75</v>
      </c>
      <c r="C18" s="112">
        <v>1.83</v>
      </c>
      <c r="D18" s="112">
        <v>1.68</v>
      </c>
      <c r="E18" s="112">
        <v>2.5</v>
      </c>
      <c r="J18" s="38"/>
    </row>
    <row r="19" spans="1:13">
      <c r="A19" s="2">
        <v>1985</v>
      </c>
      <c r="B19" s="112">
        <v>1.78</v>
      </c>
      <c r="C19" s="112">
        <v>1.86</v>
      </c>
      <c r="D19" s="112">
        <v>1.7</v>
      </c>
      <c r="E19" s="112">
        <v>2.4500000000000002</v>
      </c>
    </row>
    <row r="20" spans="1:13">
      <c r="A20" s="2">
        <v>1986</v>
      </c>
      <c r="B20" s="112">
        <v>1.77</v>
      </c>
      <c r="C20" s="112">
        <v>1.86</v>
      </c>
      <c r="D20" s="112">
        <v>1.67</v>
      </c>
      <c r="E20" s="112">
        <v>2.4500000000000002</v>
      </c>
    </row>
    <row r="21" spans="1:13">
      <c r="A21" s="2">
        <v>1987</v>
      </c>
      <c r="B21" s="112">
        <v>1.8</v>
      </c>
      <c r="C21" s="112">
        <v>1.88</v>
      </c>
      <c r="D21" s="112">
        <v>1.68</v>
      </c>
      <c r="E21" s="112">
        <v>2.39</v>
      </c>
    </row>
    <row r="22" spans="1:13">
      <c r="A22" s="2">
        <v>1988</v>
      </c>
      <c r="B22" s="112">
        <v>1.82</v>
      </c>
      <c r="C22" s="112">
        <v>1.91</v>
      </c>
      <c r="D22" s="112">
        <v>1.68</v>
      </c>
      <c r="E22" s="112">
        <v>2.35</v>
      </c>
    </row>
    <row r="23" spans="1:13">
      <c r="A23" s="2">
        <v>1989</v>
      </c>
      <c r="B23" s="112">
        <v>1.79</v>
      </c>
      <c r="C23" s="112">
        <v>1.86</v>
      </c>
      <c r="D23" s="112">
        <v>1.61</v>
      </c>
      <c r="E23" s="112">
        <v>2.19</v>
      </c>
    </row>
    <row r="24" spans="1:13">
      <c r="A24" s="2">
        <v>1990</v>
      </c>
      <c r="B24" s="112">
        <v>1.84</v>
      </c>
      <c r="C24" s="112">
        <v>1.91</v>
      </c>
      <c r="D24" s="112">
        <v>1.67</v>
      </c>
      <c r="E24" s="112">
        <v>2.21</v>
      </c>
      <c r="M24" s="60"/>
    </row>
    <row r="25" spans="1:13">
      <c r="A25" s="2">
        <v>1991</v>
      </c>
      <c r="B25" s="112">
        <v>1.81</v>
      </c>
      <c r="C25" s="112">
        <v>1.88</v>
      </c>
      <c r="D25" s="112">
        <v>1.7</v>
      </c>
      <c r="E25" s="112">
        <v>2.16</v>
      </c>
    </row>
    <row r="26" spans="1:13">
      <c r="A26" s="2">
        <v>1992</v>
      </c>
      <c r="B26" s="112">
        <v>1.79</v>
      </c>
      <c r="C26" s="112">
        <v>1.87</v>
      </c>
      <c r="D26" s="112">
        <v>1.67</v>
      </c>
      <c r="E26" s="112">
        <v>2.08</v>
      </c>
    </row>
    <row r="27" spans="1:13">
      <c r="A27" s="2">
        <v>1993</v>
      </c>
      <c r="B27" s="112">
        <v>1.76</v>
      </c>
      <c r="C27" s="112">
        <v>1.84</v>
      </c>
      <c r="D27" s="112">
        <v>1.62</v>
      </c>
      <c r="E27" s="112">
        <v>2.0099999999999998</v>
      </c>
    </row>
    <row r="28" spans="1:13">
      <c r="A28" s="2">
        <v>1994</v>
      </c>
      <c r="B28" s="112">
        <v>1.75</v>
      </c>
      <c r="C28" s="112">
        <v>1.79</v>
      </c>
      <c r="D28" s="112">
        <v>1.58</v>
      </c>
      <c r="E28" s="112">
        <v>1.95</v>
      </c>
    </row>
    <row r="29" spans="1:13">
      <c r="A29" s="2">
        <v>1995</v>
      </c>
      <c r="B29" s="112">
        <v>1.72</v>
      </c>
      <c r="C29" s="112">
        <v>1.77</v>
      </c>
      <c r="D29" s="112">
        <v>1.56</v>
      </c>
      <c r="E29" s="112">
        <v>1.91</v>
      </c>
    </row>
    <row r="30" spans="1:13">
      <c r="A30" s="2">
        <v>1996</v>
      </c>
      <c r="B30" s="112">
        <v>1.73</v>
      </c>
      <c r="C30" s="112">
        <v>1.81</v>
      </c>
      <c r="D30" s="112">
        <v>1.56</v>
      </c>
      <c r="E30" s="112">
        <v>1.95</v>
      </c>
    </row>
    <row r="31" spans="1:13">
      <c r="A31" s="2">
        <v>1997</v>
      </c>
      <c r="B31" s="112">
        <v>1.73</v>
      </c>
      <c r="C31" s="112">
        <v>1.81</v>
      </c>
      <c r="D31" s="112">
        <v>1.59</v>
      </c>
      <c r="E31" s="112">
        <v>1.93</v>
      </c>
    </row>
    <row r="32" spans="1:13">
      <c r="A32" s="2">
        <v>1998</v>
      </c>
      <c r="B32" s="112">
        <v>1.72</v>
      </c>
      <c r="C32" s="112">
        <v>1.78</v>
      </c>
      <c r="D32" s="112">
        <v>1.55</v>
      </c>
      <c r="E32" s="112">
        <v>1.9</v>
      </c>
    </row>
    <row r="33" spans="1:12">
      <c r="A33" s="2">
        <v>1999</v>
      </c>
      <c r="B33" s="112">
        <v>1.7</v>
      </c>
      <c r="C33" s="112">
        <v>1.72</v>
      </c>
      <c r="D33" s="112">
        <v>1.52</v>
      </c>
      <c r="E33" s="112">
        <v>1.86</v>
      </c>
    </row>
    <row r="34" spans="1:12">
      <c r="A34" s="2">
        <v>2000</v>
      </c>
      <c r="B34" s="112">
        <v>1.66</v>
      </c>
      <c r="C34" s="112">
        <v>1.68</v>
      </c>
      <c r="D34" s="112">
        <v>1.48</v>
      </c>
      <c r="E34" s="112">
        <v>1.75</v>
      </c>
      <c r="I34" s="112"/>
    </row>
    <row r="35" spans="1:12">
      <c r="A35" s="2">
        <v>2001</v>
      </c>
      <c r="B35" s="112">
        <v>1.64</v>
      </c>
      <c r="C35" s="112">
        <v>1.66</v>
      </c>
      <c r="D35" s="112">
        <v>1.49</v>
      </c>
      <c r="E35" s="112">
        <v>1.8</v>
      </c>
      <c r="I35" s="112"/>
    </row>
    <row r="36" spans="1:12">
      <c r="A36" s="2">
        <v>2002</v>
      </c>
      <c r="B36" s="112">
        <v>1.64</v>
      </c>
      <c r="C36" s="112">
        <v>1.64</v>
      </c>
      <c r="D36" s="112">
        <v>1.47</v>
      </c>
      <c r="E36" s="112">
        <v>1.76</v>
      </c>
      <c r="F36" s="112"/>
      <c r="G36" s="112"/>
      <c r="I36" s="112"/>
    </row>
    <row r="37" spans="1:12">
      <c r="A37" s="2">
        <v>2003</v>
      </c>
      <c r="B37" s="112">
        <v>1.72</v>
      </c>
      <c r="C37" s="112">
        <v>1.71</v>
      </c>
      <c r="D37" s="112">
        <v>1.52</v>
      </c>
      <c r="E37" s="112">
        <v>1.79</v>
      </c>
      <c r="F37" s="112"/>
      <c r="G37" s="112"/>
      <c r="I37" s="112"/>
    </row>
    <row r="38" spans="1:12">
      <c r="A38" s="2">
        <v>2004</v>
      </c>
      <c r="B38" s="112">
        <v>1.77</v>
      </c>
      <c r="C38" s="112">
        <v>1.76</v>
      </c>
      <c r="D38" s="112">
        <v>1.58</v>
      </c>
      <c r="E38" s="112">
        <v>1.84</v>
      </c>
      <c r="F38" s="112"/>
      <c r="G38" s="112"/>
      <c r="I38" s="112"/>
    </row>
    <row r="39" spans="1:12">
      <c r="A39" s="2">
        <v>2005</v>
      </c>
      <c r="B39" s="112">
        <v>1.77</v>
      </c>
      <c r="C39" s="112">
        <v>1.78</v>
      </c>
      <c r="D39" s="112">
        <v>1.6</v>
      </c>
      <c r="E39" s="112">
        <v>1.84</v>
      </c>
      <c r="F39" s="112"/>
      <c r="G39" s="112"/>
      <c r="I39" s="112"/>
    </row>
    <row r="40" spans="1:12">
      <c r="A40" s="2">
        <v>2006</v>
      </c>
      <c r="B40" s="112">
        <v>1.83</v>
      </c>
      <c r="C40" s="112">
        <v>1.82</v>
      </c>
      <c r="D40" s="112">
        <v>1.64</v>
      </c>
      <c r="E40" s="112">
        <v>1.9</v>
      </c>
      <c r="F40" s="112"/>
      <c r="G40" s="112"/>
      <c r="I40" s="112"/>
    </row>
    <row r="41" spans="1:12">
      <c r="A41" s="2">
        <v>2007</v>
      </c>
      <c r="B41" s="112">
        <v>1.88</v>
      </c>
      <c r="C41" s="112">
        <v>1.86</v>
      </c>
      <c r="D41" s="112">
        <v>1.7</v>
      </c>
      <c r="E41" s="112">
        <v>1.98</v>
      </c>
      <c r="I41" s="112"/>
    </row>
    <row r="42" spans="1:12">
      <c r="A42" s="2">
        <v>2008</v>
      </c>
      <c r="B42" s="112">
        <v>1.92</v>
      </c>
      <c r="C42" s="112">
        <v>1.91</v>
      </c>
      <c r="D42" s="112">
        <v>1.77</v>
      </c>
      <c r="E42" s="112">
        <v>2.0499999999999998</v>
      </c>
      <c r="F42" s="112"/>
      <c r="G42" s="112"/>
      <c r="I42" s="112"/>
    </row>
    <row r="43" spans="1:12" s="60" customFormat="1">
      <c r="A43" s="2">
        <v>2009</v>
      </c>
      <c r="B43" s="2">
        <v>1.91</v>
      </c>
      <c r="C43" s="2">
        <v>1.87</v>
      </c>
      <c r="D43" s="112">
        <v>1.73</v>
      </c>
      <c r="E43" s="2">
        <v>1.99</v>
      </c>
      <c r="F43" s="2"/>
      <c r="G43" s="2"/>
      <c r="H43" s="2"/>
      <c r="I43" s="2"/>
      <c r="J43" s="2"/>
      <c r="K43" s="2"/>
      <c r="L43" s="2"/>
    </row>
    <row r="44" spans="1:12">
      <c r="A44" s="2">
        <v>2010</v>
      </c>
      <c r="B44" s="112">
        <v>1.94</v>
      </c>
      <c r="C44" s="112">
        <v>1.92</v>
      </c>
      <c r="D44" s="112">
        <v>1.72</v>
      </c>
      <c r="E44" s="112">
        <v>2.02</v>
      </c>
      <c r="F44" s="112"/>
      <c r="G44" s="112"/>
      <c r="I44" s="112"/>
    </row>
    <row r="45" spans="1:12">
      <c r="A45" s="2">
        <v>2011</v>
      </c>
      <c r="B45" s="2">
        <v>1.93</v>
      </c>
      <c r="C45" s="2">
        <v>1.9</v>
      </c>
      <c r="D45" s="112">
        <v>1.69</v>
      </c>
      <c r="E45" s="2">
        <v>2.02</v>
      </c>
      <c r="G45" s="112"/>
    </row>
    <row r="46" spans="1:12" ht="13.15" customHeight="1">
      <c r="A46" s="35">
        <v>2012</v>
      </c>
      <c r="B46" s="2">
        <v>1.94</v>
      </c>
      <c r="C46" s="2">
        <v>1.88</v>
      </c>
      <c r="D46" s="2">
        <v>1.67</v>
      </c>
      <c r="E46" s="2">
        <v>2.0299999999999998</v>
      </c>
    </row>
    <row r="47" spans="1:12">
      <c r="A47" s="2">
        <v>2013</v>
      </c>
      <c r="B47" s="2">
        <v>1.85</v>
      </c>
      <c r="C47" s="112">
        <v>1.8</v>
      </c>
      <c r="D47" s="112">
        <v>1.61</v>
      </c>
      <c r="E47" s="2">
        <v>1.96</v>
      </c>
    </row>
    <row r="48" spans="1:12">
      <c r="A48" s="2">
        <v>2014</v>
      </c>
      <c r="B48" s="2">
        <v>1.83</v>
      </c>
      <c r="C48" s="112">
        <v>1.78</v>
      </c>
      <c r="D48" s="112">
        <v>1.62</v>
      </c>
      <c r="E48" s="2">
        <v>1.97</v>
      </c>
    </row>
    <row r="49" spans="1:9">
      <c r="A49" s="23">
        <v>2015</v>
      </c>
      <c r="B49" s="23">
        <v>1.82</v>
      </c>
      <c r="C49" s="23">
        <v>1.77</v>
      </c>
      <c r="D49" s="115">
        <v>1.56</v>
      </c>
      <c r="E49" s="132">
        <v>1.96</v>
      </c>
      <c r="F49" s="112"/>
      <c r="G49" s="112"/>
      <c r="H49" s="112"/>
      <c r="I49" s="112"/>
    </row>
    <row r="50" spans="1:9">
      <c r="A50" s="26">
        <v>2016</v>
      </c>
      <c r="B50" s="26">
        <v>1.81</v>
      </c>
      <c r="C50" s="26">
        <v>1.74</v>
      </c>
      <c r="D50" s="116">
        <v>1.52</v>
      </c>
      <c r="E50" s="45" t="s">
        <v>41</v>
      </c>
      <c r="F50" s="112"/>
      <c r="G50" s="112"/>
      <c r="H50" s="112"/>
      <c r="I50" s="112"/>
    </row>
    <row r="51" spans="1:9">
      <c r="A51" s="23"/>
      <c r="B51" s="23"/>
      <c r="C51" s="23"/>
      <c r="D51" s="115"/>
      <c r="E51" s="1"/>
      <c r="F51" s="112"/>
      <c r="G51" s="112"/>
      <c r="H51" s="112"/>
      <c r="I51" s="112"/>
    </row>
    <row r="52" spans="1:9" ht="10.5" customHeight="1">
      <c r="A52" s="157" t="s">
        <v>22</v>
      </c>
      <c r="B52" s="157"/>
      <c r="C52" s="23"/>
      <c r="D52" s="115"/>
      <c r="E52" s="1"/>
      <c r="F52" s="112"/>
      <c r="G52" s="112"/>
      <c r="H52" s="112"/>
      <c r="I52" s="112"/>
    </row>
    <row r="53" spans="1:9" ht="10.5" customHeight="1">
      <c r="A53" s="167" t="s">
        <v>42</v>
      </c>
      <c r="B53" s="167"/>
      <c r="C53" s="167"/>
      <c r="D53" s="115"/>
      <c r="E53" s="1"/>
      <c r="F53" s="112"/>
      <c r="G53" s="112"/>
      <c r="H53" s="112"/>
      <c r="I53" s="112"/>
    </row>
    <row r="54" spans="1:9" ht="10.5" customHeight="1">
      <c r="A54" s="133"/>
      <c r="B54" s="23"/>
      <c r="C54" s="23"/>
      <c r="D54" s="115"/>
      <c r="E54" s="1"/>
      <c r="F54" s="112"/>
      <c r="G54" s="112"/>
      <c r="H54" s="112"/>
      <c r="I54" s="112"/>
    </row>
    <row r="55" spans="1:9" ht="10.5" customHeight="1">
      <c r="A55" s="165" t="s">
        <v>18</v>
      </c>
      <c r="B55" s="165"/>
      <c r="C55" s="165"/>
    </row>
    <row r="58" spans="1:9">
      <c r="B58" s="134"/>
      <c r="C58" s="134"/>
      <c r="D58" s="134"/>
      <c r="E58" s="134"/>
    </row>
    <row r="62" spans="1:9">
      <c r="B62" s="134"/>
    </row>
  </sheetData>
  <mergeCells count="6">
    <mergeCell ref="A55:C55"/>
    <mergeCell ref="L1:M1"/>
    <mergeCell ref="A2:H2"/>
    <mergeCell ref="A53:C53"/>
    <mergeCell ref="A1:E1"/>
    <mergeCell ref="A52:B52"/>
  </mergeCells>
  <hyperlinks>
    <hyperlink ref="L1:M1" location="Contents!A1" display="Back to Contents"/>
  </hyperlinks>
  <pageMargins left="0.15748031496062992" right="0.15748031496062992" top="0.98425196850393704" bottom="0.98425196850393704" header="0.51181102362204722" footer="0.51181102362204722"/>
  <pageSetup paperSize="9" scale="59" orientation="landscape" r:id="rId1"/>
  <headerFooter alignWithMargins="0">
    <oddFooter>&amp;L© Crown Copyright 2015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A18412212</value>
    </field>
    <field name="Objective-Title">
      <value order="0">RGAR 2016 - All figures</value>
    </field>
    <field name="Objective-Description">
      <value order="0"/>
    </field>
    <field name="Objective-CreationStamp">
      <value order="0">2017-07-10T09:46:44Z</value>
    </field>
    <field name="Objective-IsApproved">
      <value order="0">false</value>
    </field>
    <field name="Objective-IsPublished">
      <value order="0">true</value>
    </field>
    <field name="Objective-DatePublished">
      <value order="0">2017-07-19T08:11:18Z</value>
    </field>
    <field name="Objective-ModificationStamp">
      <value order="0">2017-07-19T08:11:18Z</value>
    </field>
    <field name="Objective-Owner">
      <value order="0">Macfie, Martin M (U207329)</value>
    </field>
    <field name="Objective-Path">
      <value order="0">Objective Global Folder:SG File Plan:People, communities and living:Population and migration:Demography:Research and analysis: Demography:National Records of Scotland (NRS): Demographic Statistics: The Registrar Generals Annual Review of Demographic Trends (RGAR): (2017-2018): 2017-2022</value>
    </field>
    <field name="Objective-Parent">
      <value order="0">National Records of Scotland (NRS): Demographic Statistics: The Registrar Generals Annual Review of Demographic Trends (RGAR): (2017-2018): 2017-2022</value>
    </field>
    <field name="Objective-State">
      <value order="0">Published</value>
    </field>
    <field name="Objective-VersionId">
      <value order="0">vA25605331</value>
    </field>
    <field name="Objective-Version">
      <value order="0">5.0</value>
    </field>
    <field name="Objective-VersionNumber">
      <value order="0">23</value>
    </field>
    <field name="Objective-VersionComment">
      <value order="0"/>
    </field>
    <field name="Objective-FileNumber">
      <value order="0">qA636280</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6</vt:i4>
      </vt:variant>
    </vt:vector>
  </HeadingPairs>
  <TitlesOfParts>
    <vt:vector size="15" baseType="lpstr">
      <vt:lpstr>Contents</vt:lpstr>
      <vt:lpstr>Data 2.1</vt:lpstr>
      <vt:lpstr>Data 2.2</vt:lpstr>
      <vt:lpstr>Data 2.3</vt:lpstr>
      <vt:lpstr>Data 2.4</vt:lpstr>
      <vt:lpstr>Data 2.5</vt:lpstr>
      <vt:lpstr>Data 2.6</vt:lpstr>
      <vt:lpstr>Figure 2.6</vt:lpstr>
      <vt:lpstr>Data 2.7</vt:lpstr>
      <vt:lpstr>Figure 2.1</vt:lpstr>
      <vt:lpstr>Figure 2.2</vt:lpstr>
      <vt:lpstr>Figure 2.3</vt:lpstr>
      <vt:lpstr>Figure 2.4</vt:lpstr>
      <vt:lpstr>Figure 2.5</vt:lpstr>
      <vt:lpstr>Figure 2.7</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2017-07-17T14:39:18Z</cp:lastPrinted>
  <dcterms:created xsi:type="dcterms:W3CDTF">2017-07-10T09:43:58Z</dcterms:created>
  <dcterms:modified xsi:type="dcterms:W3CDTF">2017-07-31T17:06:04Z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A18412212</vt:lpwstr>
  </property>
  <property fmtid="{D5CDD505-2E9C-101B-9397-08002B2CF9AE}" pid="4" name="Objective-Title">
    <vt:lpwstr>RGAR 2016 - All figures</vt:lpwstr>
  </property>
  <property fmtid="{D5CDD505-2E9C-101B-9397-08002B2CF9AE}" pid="5" name="Objective-Description">
    <vt:lpwstr/>
  </property>
  <property fmtid="{D5CDD505-2E9C-101B-9397-08002B2CF9AE}" pid="6" name="Objective-CreationStamp">
    <vt:filetime>2017-07-10T09:46:44Z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2017-07-19T08:11:18Z</vt:filetime>
  </property>
  <property fmtid="{D5CDD505-2E9C-101B-9397-08002B2CF9AE}" pid="10" name="Objective-ModificationStamp">
    <vt:filetime>2017-07-19T08:11:18Z</vt:filetime>
  </property>
  <property fmtid="{D5CDD505-2E9C-101B-9397-08002B2CF9AE}" pid="11" name="Objective-Owner">
    <vt:lpwstr>Macfie, Martin M (U207329)</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The Registrar Generals Annual Review of Demographic Trend</vt:lpwstr>
  </property>
  <property fmtid="{D5CDD505-2E9C-101B-9397-08002B2CF9AE}" pid="13" name="Objective-Parent">
    <vt:lpwstr>National Records of Scotland (NRS): Demographic Statistics: The Registrar Generals Annual Review of Demographic Trends (RGAR): (2017-2018): 2017-2022</vt:lpwstr>
  </property>
  <property fmtid="{D5CDD505-2E9C-101B-9397-08002B2CF9AE}" pid="14" name="Objective-State">
    <vt:lpwstr>Published</vt:lpwstr>
  </property>
  <property fmtid="{D5CDD505-2E9C-101B-9397-08002B2CF9AE}" pid="15" name="Objective-VersionId">
    <vt:lpwstr>vA25605331</vt:lpwstr>
  </property>
  <property fmtid="{D5CDD505-2E9C-101B-9397-08002B2CF9AE}" pid="16" name="Objective-Version">
    <vt:lpwstr>5.0</vt:lpwstr>
  </property>
  <property fmtid="{D5CDD505-2E9C-101B-9397-08002B2CF9AE}" pid="17" name="Objective-VersionNumber">
    <vt:r8>23</vt:r8>
  </property>
  <property fmtid="{D5CDD505-2E9C-101B-9397-08002B2CF9AE}" pid="18" name="Objective-VersionComment">
    <vt:lpwstr/>
  </property>
  <property fmtid="{D5CDD505-2E9C-101B-9397-08002B2CF9AE}" pid="19" name="Objective-FileNumber">
    <vt:lpwstr>qA636280</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Received">
    <vt:lpwstr/>
  </property>
  <property fmtid="{D5CDD505-2E9C-101B-9397-08002B2CF9AE}" pid="23" name="Objective-Date of Original">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mment">
    <vt:lpwstr/>
  </property>
  <property fmtid="{D5CDD505-2E9C-101B-9397-08002B2CF9AE}" pid="27" name="Objective-Date of Original [system]">
    <vt:lpwstr/>
  </property>
  <property fmtid="{D5CDD505-2E9C-101B-9397-08002B2CF9AE}" pid="28" name="Objective-Date Received [system]">
    <vt:lpwstr/>
  </property>
  <property fmtid="{D5CDD505-2E9C-101B-9397-08002B2CF9AE}" pid="29" name="Objective-SG Web Publication - Category [system]">
    <vt:lpwstr/>
  </property>
  <property fmtid="{D5CDD505-2E9C-101B-9397-08002B2CF9AE}" pid="30" name="Objective-SG Web Publication - Category 2 Classification [system]">
    <vt:lpwstr/>
  </property>
</Properties>
</file>