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75" yWindow="75" windowWidth="18435" windowHeight="9840" tabRatio="809"/>
  </bookViews>
  <sheets>
    <sheet name="Contents" sheetId="22" r:id="rId1"/>
    <sheet name="Table 1.1" sheetId="21" r:id="rId2"/>
    <sheet name="Table 3.1" sheetId="23" r:id="rId3"/>
    <sheet name="Table 3.2a" sheetId="24" r:id="rId4"/>
    <sheet name="Table 3.2b" sheetId="25" r:id="rId5"/>
    <sheet name="Table 5.1" sheetId="26" r:id="rId6"/>
    <sheet name="Table 9.1" sheetId="32" r:id="rId7"/>
    <sheet name="Appendix 1,Table 1" sheetId="29" r:id="rId8"/>
    <sheet name="Appendix 1,Table 2" sheetId="30" r:id="rId9"/>
    <sheet name="Appendix 1,Table 3" sheetId="31" r:id="rId10"/>
  </sheets>
  <externalReferences>
    <externalReference r:id="rId11"/>
    <externalReference r:id="rId12"/>
  </externalReferences>
  <definedNames>
    <definedName name="CHPname">[1]Pivot!$G$47:$H$87</definedName>
    <definedName name="CrownCopyright" localSheetId="5">#REF!</definedName>
    <definedName name="CrownCopyright">#REF!</definedName>
    <definedName name="FemaleAnchor" localSheetId="5">#REF!</definedName>
    <definedName name="FemaleAnchor">#REF!</definedName>
    <definedName name="Females" localSheetId="5">#REF!</definedName>
    <definedName name="Females">#REF!</definedName>
    <definedName name="Females91" localSheetId="5">#REF!</definedName>
    <definedName name="Females91">#REF!</definedName>
    <definedName name="FemalesAgedOn" localSheetId="5">#REF!</definedName>
    <definedName name="FemalesAgedOn">#REF!</definedName>
    <definedName name="FemalesTotal" localSheetId="5">#REF!</definedName>
    <definedName name="FemalesTotal">#REF!</definedName>
    <definedName name="FertileFemales" localSheetId="5">#REF!</definedName>
    <definedName name="FertileFemales">#REF!</definedName>
    <definedName name="InfFemales" localSheetId="5">#REF!</definedName>
    <definedName name="InfFemales">#REF!</definedName>
    <definedName name="InfMales" localSheetId="5">#REF!</definedName>
    <definedName name="InfMales">#REF!</definedName>
    <definedName name="MaleAnchor" localSheetId="5">#REF!</definedName>
    <definedName name="MaleAnchor">#REF!</definedName>
    <definedName name="Males" localSheetId="5">#REF!</definedName>
    <definedName name="Males">#REF!</definedName>
    <definedName name="Males91" localSheetId="5">#REF!</definedName>
    <definedName name="Males91">#REF!</definedName>
    <definedName name="MalesAgedOn" localSheetId="5">#REF!</definedName>
    <definedName name="MalesAgedOn">#REF!</definedName>
    <definedName name="MalesTotal" localSheetId="5">#REF!</definedName>
    <definedName name="MalesTotal">#REF!</definedName>
    <definedName name="PopNote" localSheetId="5">#REF!</definedName>
    <definedName name="PopNote">#REF!</definedName>
    <definedName name="PopsCreation" localSheetId="5">#REF!</definedName>
    <definedName name="PopsCreation">#REF!</definedName>
    <definedName name="PopsHeader" localSheetId="5">#REF!</definedName>
    <definedName name="PopsHeader">#REF!</definedName>
    <definedName name="_xlnm.Print_Area" localSheetId="8">'Appendix 1,Table 2'!$A$1:$Q$48</definedName>
    <definedName name="_xlnm.Print_Area" localSheetId="9">'Appendix 1,Table 3'!$A$1:$P$51</definedName>
    <definedName name="_xlnm.Print_Area" localSheetId="1">'Table 1.1'!$A$1:$F$45</definedName>
    <definedName name="_xlnm.Print_Area" localSheetId="4">'Table 3.2b'!$A$1:$F$26</definedName>
    <definedName name="_xlnm.Print_Area" localSheetId="6">'Table 9.1'!$A$1:$O$45</definedName>
    <definedName name="_xlnm.Print_Area">#REF!</definedName>
    <definedName name="_xlnm.Print_Titles" localSheetId="6">'Table 9.1'!$A:$A</definedName>
    <definedName name="ProjBirths" localSheetId="5">[2]Scratchpad!#REF!</definedName>
    <definedName name="ProjBirths">[2]Scratchpad!#REF!</definedName>
    <definedName name="Projnirths2" localSheetId="5">[2]Scratchpad!#REF!</definedName>
    <definedName name="Projnirths2">[2]Scratchpad!#REF!</definedName>
    <definedName name="SPSS" localSheetId="5">#REF!</definedName>
    <definedName name="SPSS">#REF!</definedName>
    <definedName name="Status" localSheetId="5">#REF!</definedName>
    <definedName name="Status">#REF!</definedName>
    <definedName name="Textline3" localSheetId="5">#REF!</definedName>
    <definedName name="Textline3">#REF!</definedName>
  </definedNames>
  <calcPr calcId="145621"/>
</workbook>
</file>

<file path=xl/calcChain.xml><?xml version="1.0" encoding="utf-8"?>
<calcChain xmlns="http://schemas.openxmlformats.org/spreadsheetml/2006/main">
  <c r="M38" i="32" l="1"/>
  <c r="N38" i="32"/>
  <c r="O38" i="32"/>
  <c r="D38" i="32" l="1"/>
  <c r="F38" i="32"/>
  <c r="K38" i="32"/>
  <c r="G38" i="32"/>
  <c r="C38" i="32"/>
  <c r="B38" i="32"/>
  <c r="H38" i="32"/>
  <c r="I38" i="32"/>
  <c r="E38" i="32"/>
  <c r="K10" i="23"/>
  <c r="I10" i="23"/>
  <c r="H10" i="23"/>
  <c r="J38" i="32" l="1"/>
  <c r="M59" i="29"/>
  <c r="J59" i="29"/>
  <c r="G59" i="29"/>
  <c r="D59" i="29"/>
  <c r="J8" i="23"/>
  <c r="J7" i="23"/>
  <c r="J6" i="23"/>
</calcChain>
</file>

<file path=xl/sharedStrings.xml><?xml version="1.0" encoding="utf-8"?>
<sst xmlns="http://schemas.openxmlformats.org/spreadsheetml/2006/main" count="539" uniqueCount="276">
  <si>
    <t/>
  </si>
  <si>
    <t>Aberdeen City</t>
  </si>
  <si>
    <t>Aberdeenshire</t>
  </si>
  <si>
    <t>Angus</t>
  </si>
  <si>
    <t>Argyll &amp; Bute</t>
  </si>
  <si>
    <t>Scottish Borders</t>
  </si>
  <si>
    <t>Clackmannanshire</t>
  </si>
  <si>
    <t>West Dunbartonshire</t>
  </si>
  <si>
    <t>Dumfries &amp;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</si>
  <si>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</si>
  <si>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</si>
  <si>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</si>
  <si>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</si>
  <si>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</si>
  <si>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</si>
  <si>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</si>
  <si>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</si>
  <si>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</si>
  <si>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</si>
  <si>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</si>
  <si>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</si>
  <si>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</si>
  <si>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North Ayrshire</t>
  </si>
  <si>
    <t>North Lanarkshire</t>
  </si>
  <si>
    <t>Orkney Islands</t>
  </si>
  <si>
    <t>Perth &amp; Kinross</t>
  </si>
  <si>
    <t>Renfrewshire</t>
  </si>
  <si>
    <t>Shetland Islands</t>
  </si>
  <si>
    <t>South Ayrshire</t>
  </si>
  <si>
    <t>South Lanarkshire</t>
  </si>
  <si>
    <t>Stirling</t>
  </si>
  <si>
    <t>West Lothian</t>
  </si>
  <si>
    <t>Eilean Siar</t>
  </si>
  <si>
    <t>SCOTLAND</t>
  </si>
  <si>
    <t>Contents</t>
  </si>
  <si>
    <t>Table 1.1</t>
  </si>
  <si>
    <t>Table 3.1</t>
  </si>
  <si>
    <t>Table 3.2a</t>
  </si>
  <si>
    <t>Table 3.2b</t>
  </si>
  <si>
    <t>Table 5.1</t>
  </si>
  <si>
    <t>Appendix 1, Table 1</t>
  </si>
  <si>
    <t>Appendix 1, Table 2</t>
  </si>
  <si>
    <t>Appendix 1, Table 3</t>
  </si>
  <si>
    <t>International populations and vital statistics rates, selected countries, latest available figures</t>
  </si>
  <si>
    <t>Cancer</t>
  </si>
  <si>
    <t>Coronary (Ischaemic) heart disease</t>
  </si>
  <si>
    <t>Stroke (Cerebrovascular disease)</t>
  </si>
  <si>
    <t>Total deaths from these causes</t>
  </si>
  <si>
    <t>All deaths</t>
  </si>
  <si>
    <t>Year</t>
  </si>
  <si>
    <t xml:space="preserve">Males </t>
  </si>
  <si>
    <t>Females</t>
  </si>
  <si>
    <t>Persons</t>
  </si>
  <si>
    <t> Males - rates per 100,000 population</t>
  </si>
  <si>
    <t>All types</t>
  </si>
  <si>
    <t>Trachea, bronchus and lung</t>
  </si>
  <si>
    <t>Prostate</t>
  </si>
  <si>
    <t xml:space="preserve"> </t>
  </si>
  <si>
    <t>Females - rates per 100,000 population</t>
  </si>
  <si>
    <t>Breast</t>
  </si>
  <si>
    <t> Males aged under 75 - rates per 100,000 population</t>
  </si>
  <si>
    <t>Females aged under 75 - rates per 100,000 population</t>
  </si>
  <si>
    <t>In</t>
  </si>
  <si>
    <t>Out</t>
  </si>
  <si>
    <t>Net</t>
  </si>
  <si>
    <t>Rest of UK</t>
  </si>
  <si>
    <t>Overseas</t>
  </si>
  <si>
    <t>Total</t>
  </si>
  <si>
    <t>Births</t>
  </si>
  <si>
    <t>Deaths</t>
  </si>
  <si>
    <t>Religious Marriages</t>
  </si>
  <si>
    <t>Civil Marriages</t>
  </si>
  <si>
    <t>Total Marriages</t>
  </si>
  <si>
    <t>All Events</t>
  </si>
  <si>
    <t>% of Entries Without Corrections</t>
  </si>
  <si>
    <t>No of Entries with Errors</t>
  </si>
  <si>
    <t>Dedicated Registration Offices</t>
  </si>
  <si>
    <t>Integrated Customer Service Offices</t>
  </si>
  <si>
    <t xml:space="preserve">Number of Certificate Holders </t>
  </si>
  <si>
    <t xml:space="preserve">Aberdeen City </t>
  </si>
  <si>
    <t xml:space="preserve">Aberdeenshire </t>
  </si>
  <si>
    <t xml:space="preserve">Angus </t>
  </si>
  <si>
    <t xml:space="preserve">Argyll &amp; Bute </t>
  </si>
  <si>
    <t xml:space="preserve">Clackmannanshire </t>
  </si>
  <si>
    <t xml:space="preserve">Dumfries &amp; Galloway </t>
  </si>
  <si>
    <t xml:space="preserve">Dundee City </t>
  </si>
  <si>
    <t xml:space="preserve">East Dunbartonshire </t>
  </si>
  <si>
    <t xml:space="preserve">East Lothian </t>
  </si>
  <si>
    <t xml:space="preserve">East Renfrewshire </t>
  </si>
  <si>
    <t xml:space="preserve">Edinburgh, City of </t>
  </si>
  <si>
    <t xml:space="preserve">Falkirk </t>
  </si>
  <si>
    <t xml:space="preserve">Fife </t>
  </si>
  <si>
    <t xml:space="preserve">Glasgow City </t>
  </si>
  <si>
    <t xml:space="preserve">Highland </t>
  </si>
  <si>
    <t xml:space="preserve">Inverclyde </t>
  </si>
  <si>
    <t xml:space="preserve">Midlothian </t>
  </si>
  <si>
    <t xml:space="preserve">Moray </t>
  </si>
  <si>
    <t xml:space="preserve">North Ayrshire </t>
  </si>
  <si>
    <t xml:space="preserve">North Lanarkshire </t>
  </si>
  <si>
    <t xml:space="preserve">Orkney Islands </t>
  </si>
  <si>
    <t xml:space="preserve">Perth &amp; Kinross </t>
  </si>
  <si>
    <t xml:space="preserve">Renfrewshire </t>
  </si>
  <si>
    <t xml:space="preserve">Scottish Borders </t>
  </si>
  <si>
    <t xml:space="preserve">Shetland Islands </t>
  </si>
  <si>
    <t xml:space="preserve">South Ayrshire </t>
  </si>
  <si>
    <t xml:space="preserve">South Lanarkshire </t>
  </si>
  <si>
    <t xml:space="preserve">Stirling </t>
  </si>
  <si>
    <t xml:space="preserve">West Dunbartonshire </t>
  </si>
  <si>
    <t xml:space="preserve">West Lothian </t>
  </si>
  <si>
    <t>Council Area</t>
  </si>
  <si>
    <t>Infant deaths</t>
  </si>
  <si>
    <t>Marriages</t>
  </si>
  <si>
    <t>Number</t>
  </si>
  <si>
    <t>Male</t>
  </si>
  <si>
    <t>Female</t>
  </si>
  <si>
    <t>1855-60</t>
  </si>
  <si>
    <t>...</t>
  </si>
  <si>
    <t>1861-65</t>
  </si>
  <si>
    <t>1866-70</t>
  </si>
  <si>
    <t>1871-75</t>
  </si>
  <si>
    <t>1876-80</t>
  </si>
  <si>
    <t>1881-85</t>
  </si>
  <si>
    <t>1886-90</t>
  </si>
  <si>
    <t>1891-95</t>
  </si>
  <si>
    <t>1896-1900</t>
  </si>
  <si>
    <t>1901-05</t>
  </si>
  <si>
    <t>1906-10</t>
  </si>
  <si>
    <t>1911-15</t>
  </si>
  <si>
    <t>1916-20</t>
  </si>
  <si>
    <t>1921-25</t>
  </si>
  <si>
    <t>1926-30</t>
  </si>
  <si>
    <t>1931-35</t>
  </si>
  <si>
    <t>1936-40</t>
  </si>
  <si>
    <t>1941-45</t>
  </si>
  <si>
    <t>1946-50</t>
  </si>
  <si>
    <t>1951-55</t>
  </si>
  <si>
    <t>1956-60</t>
  </si>
  <si>
    <t>1961-65</t>
  </si>
  <si>
    <t>1966-70</t>
  </si>
  <si>
    <t>1971-75</t>
  </si>
  <si>
    <t>1976-80</t>
  </si>
  <si>
    <t>1981-85</t>
  </si>
  <si>
    <t>1986-90</t>
  </si>
  <si>
    <t>1991-95</t>
  </si>
  <si>
    <t>1996-2000</t>
  </si>
  <si>
    <t>Area</t>
  </si>
  <si>
    <t>Live births</t>
  </si>
  <si>
    <t>Stillbirths</t>
  </si>
  <si>
    <t>Civil Partner-ships</t>
  </si>
  <si>
    <r>
      <t>Rate</t>
    </r>
    <r>
      <rPr>
        <vertAlign val="superscript"/>
        <sz val="10"/>
        <rFont val="Arial"/>
        <family val="2"/>
      </rPr>
      <t>1</t>
    </r>
  </si>
  <si>
    <t>Standard-ised Rate</t>
  </si>
  <si>
    <r>
      <t>Rate</t>
    </r>
    <r>
      <rPr>
        <vertAlign val="superscript"/>
        <sz val="10"/>
        <rFont val="Arial"/>
        <family val="2"/>
      </rPr>
      <t>2</t>
    </r>
  </si>
  <si>
    <r>
      <t>Rate</t>
    </r>
    <r>
      <rPr>
        <vertAlign val="superscript"/>
        <sz val="10"/>
        <rFont val="Arial"/>
        <family val="2"/>
      </rPr>
      <t>3</t>
    </r>
  </si>
  <si>
    <t>Council areas</t>
  </si>
  <si>
    <t>-</t>
  </si>
  <si>
    <t>Country</t>
  </si>
  <si>
    <t>Scotland</t>
  </si>
  <si>
    <t>European Union</t>
  </si>
  <si>
    <t>Other Europe</t>
  </si>
  <si>
    <t>Footnotes</t>
  </si>
  <si>
    <r>
      <t>1980-82</t>
    </r>
    <r>
      <rPr>
        <vertAlign val="superscript"/>
        <sz val="10"/>
        <rFont val="Arial"/>
        <family val="2"/>
      </rPr>
      <t>1</t>
    </r>
  </si>
  <si>
    <r>
      <t>1990-92</t>
    </r>
    <r>
      <rPr>
        <vertAlign val="superscript"/>
        <sz val="10"/>
        <rFont val="Arial"/>
        <family val="2"/>
      </rPr>
      <t>1</t>
    </r>
  </si>
  <si>
    <r>
      <t>2000-02</t>
    </r>
    <r>
      <rPr>
        <vertAlign val="superscript"/>
        <sz val="10"/>
        <rFont val="Arial"/>
        <family val="2"/>
      </rPr>
      <t>1</t>
    </r>
  </si>
  <si>
    <r>
      <t>2010-12</t>
    </r>
    <r>
      <rPr>
        <vertAlign val="superscript"/>
        <sz val="10"/>
        <rFont val="Arial"/>
        <family val="2"/>
      </rPr>
      <t>1</t>
    </r>
  </si>
  <si>
    <t>Footnote</t>
  </si>
  <si>
    <r>
      <t>Rate</t>
    </r>
    <r>
      <rPr>
        <vertAlign val="superscript"/>
        <sz val="10"/>
        <rFont val="Arial"/>
        <family val="2"/>
      </rPr>
      <t>4</t>
    </r>
  </si>
  <si>
    <t>1) Live births only, prior to 1939.</t>
  </si>
  <si>
    <t>1) Rate per 1,000 population.</t>
  </si>
  <si>
    <t>2) Rate per 1,000 live and still births.</t>
  </si>
  <si>
    <t>3) Rate per 1,000 live births.</t>
  </si>
  <si>
    <r>
      <t>Stillbirths</t>
    </r>
    <r>
      <rPr>
        <vertAlign val="superscript"/>
        <sz val="10"/>
        <rFont val="Arial"/>
        <family val="2"/>
      </rPr>
      <t>1</t>
    </r>
  </si>
  <si>
    <t>2) Rate per 1,000 population.</t>
  </si>
  <si>
    <t>3) Rate per 1,000 live and still births.</t>
  </si>
  <si>
    <t>4) Rate per 1,000 live births.</t>
  </si>
  <si>
    <t>5) Croatia joined the EU on 1st July 2013. For simplicity, Croatia has been counted under 'European Union' in this table regardless of when the event was registered. Therefore, the figures for 'European Union' will include people from Croatia who were involved in events that were registered between January and June 2013.</t>
  </si>
  <si>
    <t>Sources: Eurostat, Office for National Statistics.</t>
  </si>
  <si>
    <t>2) Refer to Notes, definitions and quality of statistics.</t>
  </si>
  <si>
    <t>Annual Review 2014 - Chapter 5 Migration</t>
  </si>
  <si>
    <t>Table 5.1: Migration between Scotland and Rest of UK/Overseas: 2013-2014</t>
  </si>
  <si>
    <t>© Crown Copyright 2015</t>
  </si>
  <si>
    <t>Annual Review 2014 - Chapter 1 Population</t>
  </si>
  <si>
    <t>Components of population change for Council areas: Mid-2004 to Mid-2014</t>
  </si>
  <si>
    <t>2) Ordered by percentage population change.</t>
  </si>
  <si>
    <t>Scotland's Population 2014 - The Registrar General's Annual Review of Demographic Trends</t>
  </si>
  <si>
    <t>Migration between Scotland and Rest of UK/Overseas: 2013-2014</t>
  </si>
  <si>
    <t>Table 3.1: Number of deaths from selected causes, by sex, 1980-2014</t>
  </si>
  <si>
    <t>Table 3.2a: Death rates from selected causes, by sex, Scotland, 1980-2014</t>
  </si>
  <si>
    <t>Table 3.2b: Death rates from selected causes, aged under 75, by sex, Scotland, 1980-2014</t>
  </si>
  <si>
    <r>
      <t>Natural change</t>
    </r>
    <r>
      <rPr>
        <vertAlign val="superscript"/>
        <sz val="10"/>
        <rFont val="Arial"/>
        <family val="2"/>
      </rPr>
      <t>1</t>
    </r>
  </si>
  <si>
    <r>
      <t>Percentage population change</t>
    </r>
    <r>
      <rPr>
        <vertAlign val="superscript"/>
        <sz val="10"/>
        <rFont val="Arial"/>
        <family val="2"/>
      </rPr>
      <t>2</t>
    </r>
  </si>
  <si>
    <t>Annual Review 2014 - Chapter 3 Deaths</t>
  </si>
  <si>
    <t>Estimated population ('000s)</t>
  </si>
  <si>
    <t>1) Average over three year period.</t>
  </si>
  <si>
    <t>These causes as a per cent of all deaths</t>
  </si>
  <si>
    <t>Estimated population 2014 ('000s)</t>
  </si>
  <si>
    <t>Civil Partnerships</t>
  </si>
  <si>
    <r>
      <t>Table 9.1: Registration Service - Performance Indicators 2014 (by Council Area)</t>
    </r>
    <r>
      <rPr>
        <b/>
        <vertAlign val="superscript"/>
        <sz val="12"/>
        <rFont val="Arial"/>
        <family val="2"/>
      </rPr>
      <t>1</t>
    </r>
  </si>
  <si>
    <t>3) Figures for 2014 onwards include same-sex marriages.</t>
  </si>
  <si>
    <t>4) The Civil Partnership Act 2004 came into effect in December 2005.</t>
  </si>
  <si>
    <t>5) Rate per 1,000 population.</t>
  </si>
  <si>
    <t>6) Rate per 1,000 live and still births.</t>
  </si>
  <si>
    <t>7) Rate per 1,000 live births.</t>
  </si>
  <si>
    <t>4) Includes same-sex marriages.</t>
  </si>
  <si>
    <r>
      <t>Marriages</t>
    </r>
    <r>
      <rPr>
        <vertAlign val="superscript"/>
        <sz val="10"/>
        <rFont val="Arial"/>
        <family val="2"/>
      </rPr>
      <t>4</t>
    </r>
  </si>
  <si>
    <r>
      <t xml:space="preserve">2014 Events </t>
    </r>
    <r>
      <rPr>
        <b/>
        <vertAlign val="superscript"/>
        <sz val="10"/>
        <rFont val="Arial"/>
        <family val="2"/>
      </rPr>
      <t>2</t>
    </r>
  </si>
  <si>
    <r>
      <t xml:space="preserve">2015 Council Area Data </t>
    </r>
    <r>
      <rPr>
        <b/>
        <vertAlign val="superscript"/>
        <sz val="10"/>
        <rFont val="Arial"/>
        <family val="2"/>
      </rPr>
      <t>3</t>
    </r>
  </si>
  <si>
    <r>
      <t>East Ayrshire</t>
    </r>
    <r>
      <rPr>
        <vertAlign val="superscript"/>
        <sz val="10"/>
        <rFont val="Arial"/>
        <family val="2"/>
      </rPr>
      <t xml:space="preserve"> </t>
    </r>
  </si>
  <si>
    <t>Table 9.1</t>
  </si>
  <si>
    <t>Number of deaths from selected causes, by sex, 1980-2014</t>
  </si>
  <si>
    <t>Death rates from selected causes, by sex, Scotland, 1980-2014</t>
  </si>
  <si>
    <t>Death rates from selected causes, aged under 75, by sex, Scotland, 1980-2014</t>
  </si>
  <si>
    <t>Registration Service - Performance Indicators 2014 (by Council Area)</t>
  </si>
  <si>
    <t>Population and vital events, Scotland, 1855 to 2014</t>
  </si>
  <si>
    <t>Estimated population, births, stillbirths, deaths, marriages and civil partnerships, numbers and rates, by Council area, Scotland, 2014</t>
  </si>
  <si>
    <t>Table 1: Population and vital events, Scotland, 1855 to 2014</t>
  </si>
  <si>
    <t>Annual Review 2014 - Appendix 1</t>
  </si>
  <si>
    <t>Table 2: Estimated population, births, stillbirths, deaths, marriages and civil partnerships, numbers and rates, by Council area, Scotland, 2014</t>
  </si>
  <si>
    <t>Table 3: International populations and vital statistics rates, selected countries, latest available figures</t>
  </si>
  <si>
    <r>
      <t>Live births</t>
    </r>
    <r>
      <rPr>
        <vertAlign val="superscript"/>
        <sz val="10"/>
        <rFont val="Arial"/>
        <family val="2"/>
      </rPr>
      <t>1</t>
    </r>
  </si>
  <si>
    <r>
      <t>Stillbirths</t>
    </r>
    <r>
      <rPr>
        <vertAlign val="superscript"/>
        <sz val="10"/>
        <rFont val="Arial"/>
        <family val="2"/>
      </rPr>
      <t>2</t>
    </r>
  </si>
  <si>
    <r>
      <t>Civil Partnerships</t>
    </r>
    <r>
      <rPr>
        <vertAlign val="superscript"/>
        <sz val="10"/>
        <rFont val="Arial"/>
        <family val="2"/>
      </rPr>
      <t>3</t>
    </r>
  </si>
  <si>
    <r>
      <t>Rate</t>
    </r>
    <r>
      <rPr>
        <vertAlign val="superscript"/>
        <sz val="10"/>
        <rFont val="Arial"/>
        <family val="2"/>
      </rPr>
      <t>5</t>
    </r>
  </si>
  <si>
    <r>
      <t>Rate</t>
    </r>
    <r>
      <rPr>
        <vertAlign val="superscript"/>
        <sz val="10"/>
        <rFont val="Arial"/>
        <family val="2"/>
      </rPr>
      <t>6</t>
    </r>
  </si>
  <si>
    <r>
      <t xml:space="preserve">2001-2005 </t>
    </r>
    <r>
      <rPr>
        <vertAlign val="superscript"/>
        <sz val="10"/>
        <rFont val="Arial"/>
        <family val="2"/>
      </rPr>
      <t>7</t>
    </r>
  </si>
  <si>
    <r>
      <t xml:space="preserve">2006-2010 </t>
    </r>
    <r>
      <rPr>
        <vertAlign val="superscript"/>
        <sz val="10"/>
        <rFont val="Arial"/>
        <family val="2"/>
      </rPr>
      <t>7</t>
    </r>
  </si>
  <si>
    <r>
      <t xml:space="preserve">2002 </t>
    </r>
    <r>
      <rPr>
        <vertAlign val="superscript"/>
        <sz val="10"/>
        <rFont val="Arial"/>
        <family val="2"/>
      </rPr>
      <t>7</t>
    </r>
  </si>
  <si>
    <r>
      <t xml:space="preserve">2003 </t>
    </r>
    <r>
      <rPr>
        <vertAlign val="superscript"/>
        <sz val="10"/>
        <rFont val="Arial"/>
        <family val="2"/>
      </rPr>
      <t>7</t>
    </r>
  </si>
  <si>
    <r>
      <t xml:space="preserve">2004 </t>
    </r>
    <r>
      <rPr>
        <vertAlign val="superscript"/>
        <sz val="10"/>
        <rFont val="Arial"/>
        <family val="2"/>
      </rPr>
      <t>7</t>
    </r>
  </si>
  <si>
    <r>
      <t xml:space="preserve">2005 </t>
    </r>
    <r>
      <rPr>
        <vertAlign val="superscript"/>
        <sz val="10"/>
        <rFont val="Arial"/>
        <family val="2"/>
      </rPr>
      <t>7</t>
    </r>
  </si>
  <si>
    <r>
      <t xml:space="preserve">2006 </t>
    </r>
    <r>
      <rPr>
        <vertAlign val="superscript"/>
        <sz val="10"/>
        <rFont val="Arial"/>
        <family val="2"/>
      </rPr>
      <t>7</t>
    </r>
  </si>
  <si>
    <r>
      <t xml:space="preserve">2007 </t>
    </r>
    <r>
      <rPr>
        <vertAlign val="superscript"/>
        <sz val="10"/>
        <rFont val="Arial"/>
        <family val="2"/>
      </rPr>
      <t>7</t>
    </r>
  </si>
  <si>
    <r>
      <t xml:space="preserve">2008 </t>
    </r>
    <r>
      <rPr>
        <vertAlign val="superscript"/>
        <sz val="10"/>
        <rFont val="Arial"/>
        <family val="2"/>
      </rPr>
      <t>7</t>
    </r>
  </si>
  <si>
    <r>
      <t xml:space="preserve">2009 </t>
    </r>
    <r>
      <rPr>
        <vertAlign val="superscript"/>
        <sz val="10"/>
        <rFont val="Arial"/>
        <family val="2"/>
      </rPr>
      <t>7</t>
    </r>
  </si>
  <si>
    <r>
      <t xml:space="preserve">2010 </t>
    </r>
    <r>
      <rPr>
        <vertAlign val="superscript"/>
        <sz val="10"/>
        <rFont val="Arial"/>
        <family val="2"/>
      </rPr>
      <t>7</t>
    </r>
  </si>
  <si>
    <t xml:space="preserve">East Ayrshire </t>
  </si>
  <si>
    <t xml:space="preserve"> Austria</t>
  </si>
  <si>
    <t xml:space="preserve"> Belgium</t>
  </si>
  <si>
    <t xml:space="preserve"> Bulgaria</t>
  </si>
  <si>
    <t xml:space="preserve"> Cyprus</t>
  </si>
  <si>
    <t xml:space="preserve"> Czech Republic</t>
  </si>
  <si>
    <t xml:space="preserve"> Denmark</t>
  </si>
  <si>
    <t xml:space="preserve"> Estonia</t>
  </si>
  <si>
    <t xml:space="preserve"> Finland</t>
  </si>
  <si>
    <t xml:space="preserve"> France</t>
  </si>
  <si>
    <t xml:space="preserve"> Germany</t>
  </si>
  <si>
    <t xml:space="preserve"> Greece</t>
  </si>
  <si>
    <t xml:space="preserve"> Hungary</t>
  </si>
  <si>
    <t xml:space="preserve"> Irish Republic</t>
  </si>
  <si>
    <t xml:space="preserve"> Italy</t>
  </si>
  <si>
    <t xml:space="preserve"> Latvia</t>
  </si>
  <si>
    <t xml:space="preserve"> Lithuania</t>
  </si>
  <si>
    <t xml:space="preserve"> Luxembourg</t>
  </si>
  <si>
    <t xml:space="preserve"> Malta</t>
  </si>
  <si>
    <t xml:space="preserve"> Netherlands</t>
  </si>
  <si>
    <t xml:space="preserve"> Poland</t>
  </si>
  <si>
    <t xml:space="preserve"> Portugal</t>
  </si>
  <si>
    <t xml:space="preserve"> Romania</t>
  </si>
  <si>
    <t xml:space="preserve"> Slovakia</t>
  </si>
  <si>
    <t xml:space="preserve"> Slovenia</t>
  </si>
  <si>
    <t xml:space="preserve"> Spain</t>
  </si>
  <si>
    <t xml:space="preserve"> Sweden</t>
  </si>
  <si>
    <t xml:space="preserve"> United Kingdom</t>
  </si>
  <si>
    <t xml:space="preserve"> Macedonia</t>
  </si>
  <si>
    <t xml:space="preserve"> Norway</t>
  </si>
  <si>
    <t xml:space="preserve"> Switzerland</t>
  </si>
  <si>
    <t xml:space="preserve"> Turkey</t>
  </si>
  <si>
    <r>
      <t xml:space="preserve"> Croatia</t>
    </r>
    <r>
      <rPr>
        <vertAlign val="superscript"/>
        <sz val="10"/>
        <color theme="1"/>
        <rFont val="Arial"/>
        <family val="2"/>
      </rPr>
      <t>5</t>
    </r>
  </si>
  <si>
    <r>
      <t>Net civilian migration and other changes</t>
    </r>
    <r>
      <rPr>
        <vertAlign val="superscript"/>
        <sz val="10"/>
        <rFont val="Arial"/>
        <family val="2"/>
      </rPr>
      <t>1</t>
    </r>
  </si>
  <si>
    <t>1) The definition of a stillbirth varies from country to country and over time. The position in the UK is described in Appendix 2 - Notes, definitions and quality of statistics.</t>
  </si>
  <si>
    <t>Table 1.1: Components of population change for council areas: Mid-2004 to Mid-2014</t>
  </si>
  <si>
    <t>Estimated population at 30 Jun</t>
  </si>
  <si>
    <t>3) Excluding offices operating from another location.</t>
  </si>
  <si>
    <t>1) Reported by the district examiners.</t>
  </si>
  <si>
    <t>1) Change per 100 population in mid-2004. The underlying data used to produce these figures can be found in 'Table 6' of the 'Mid-2014 Population Estimates Scotland' publication.</t>
  </si>
  <si>
    <t>2) Includes all events registered in 2014 (including re-registrations).</t>
  </si>
  <si>
    <t>Annual Review 2014 - Chapter 9 Registration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</si>
</sst>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 "/>
    <numFmt numFmtId="166" formatCode="#,##0\ \ "/>
    <numFmt numFmtId="167" formatCode="#,##0\ \ \ "/>
    <numFmt numFmtId="168" formatCode="0.0\ \ \ \ "/>
  </numFmts>
  <fonts count="25" x14ac:knownFonts="1">
    <font>
      <sz val="11"/>
      <color theme="1"/>
      <name val="Calibri"/>
      <family val="2"/>
      <scheme val="minor"/>
    </font>
    <font>
      <sz val="10"/>
      <color theme="1"/>
      <name val="Arial"/>
      <family val="2"/>
    </font>
    <font>
      <sz val="10"/>
      <name val="Arial"/>
      <family val="2"/>
    </font>
    <font>
      <sz val="10"/>
      <name val="Arial"/>
      <family val="2"/>
    </font>
    <font>
      <b/>
      <sz val="12"/>
      <name val="Arial"/>
      <family val="2"/>
    </font>
    <font>
      <sz val="8"/>
      <name val="Arial"/>
      <family val="2"/>
    </font>
    <font>
      <sz val="12"/>
      <name val="Arial"/>
      <family val="2"/>
    </font>
    <font>
      <sz val="12"/>
      <color indexed="10"/>
      <name val="Arial"/>
      <family val="2"/>
    </font>
    <font>
      <b/>
      <vertAlign val="superscript"/>
      <sz val="12"/>
      <name val="Arial"/>
      <family val="2"/>
    </font>
    <font>
      <vertAlign val="superscript"/>
      <sz val="10"/>
      <name val="Arial"/>
      <family val="2"/>
    </font>
    <font>
      <u/>
      <sz val="10"/>
      <color indexed="12"/>
      <name val="Arial"/>
      <family val="2"/>
    </font>
    <font>
      <sz val="10"/>
      <name val="Arial"/>
      <family val="2"/>
    </font>
    <font>
      <sz val="10"/>
      <name val="MS Sans Serif"/>
      <family val="2"/>
    </font>
    <font>
      <sz val="10"/>
      <color indexed="10"/>
      <name val="Arial"/>
      <family val="2"/>
    </font>
    <font>
      <sz val="10"/>
      <name val="Arial"/>
      <family val="2"/>
    </font>
    <font>
      <u/>
      <sz val="10"/>
      <color indexed="12"/>
      <name val="Arial"/>
      <family val="2"/>
    </font>
    <font>
      <b/>
      <sz val="10"/>
      <name val="Arial"/>
      <family val="2"/>
    </font>
    <font>
      <vertAlign val="superscript"/>
      <sz val="8"/>
      <name val="Arial"/>
      <family val="2"/>
    </font>
    <font>
      <sz val="8"/>
      <color indexed="10"/>
      <name val="Arial"/>
      <family val="2"/>
    </font>
    <font>
      <sz val="8"/>
      <color indexed="8"/>
      <name val="Arial"/>
      <family val="2"/>
    </font>
    <font>
      <b/>
      <sz val="10"/>
      <color indexed="10"/>
      <name val="Arial"/>
      <family val="2"/>
    </font>
    <font>
      <b/>
      <sz val="8"/>
      <name val="Arial"/>
      <family val="2"/>
    </font>
    <font>
      <sz val="10"/>
      <color rgb="FFFF0000"/>
      <name val="Arial"/>
      <family val="2"/>
    </font>
    <font>
      <b/>
      <vertAlign val="superscript"/>
      <sz val="10"/>
      <name val="Arial"/>
      <family val="2"/>
    </font>
    <font>
      <vertAlign val="superscript"/>
      <sz val="10"/>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s>
  <cellStyleXfs count="18">
    <xf numFmtId="0" fontId="0" fillId="0" borderId="0"/>
    <xf numFmtId="40" fontId="12" fillId="0" borderId="0" applyFont="0" applyFill="0" applyBorder="0" applyAlignment="0" applyProtection="0"/>
    <xf numFmtId="0" fontId="10"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3" fillId="0" borderId="0"/>
    <xf numFmtId="0" fontId="2" fillId="0" borderId="0"/>
    <xf numFmtId="0" fontId="11" fillId="0" borderId="0"/>
    <xf numFmtId="0" fontId="14" fillId="0" borderId="0"/>
    <xf numFmtId="0" fontId="2" fillId="0" borderId="0"/>
    <xf numFmtId="0" fontId="5" fillId="0" borderId="0"/>
    <xf numFmtId="0" fontId="5" fillId="0" borderId="0"/>
    <xf numFmtId="3" fontId="3" fillId="0" borderId="0"/>
    <xf numFmtId="9" fontId="3"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0" fontId="5" fillId="0" borderId="0"/>
    <xf numFmtId="0" fontId="5" fillId="0" borderId="0"/>
    <xf numFmtId="0" fontId="2" fillId="0" borderId="0"/>
  </cellStyleXfs>
  <cellXfs count="301">
    <xf numFmtId="0" fontId="0" fillId="0" borderId="0" xfId="0"/>
    <xf numFmtId="0" fontId="2" fillId="0" borderId="0" xfId="5" applyFont="1" applyBorder="1" applyAlignment="1">
      <alignment wrapText="1"/>
    </xf>
    <xf numFmtId="0" fontId="2" fillId="0" borderId="0" xfId="5" applyFont="1" applyBorder="1" applyAlignment="1"/>
    <xf numFmtId="0" fontId="5" fillId="0" borderId="0" xfId="5" applyFont="1" applyBorder="1" applyAlignment="1">
      <alignment horizontal="right"/>
    </xf>
    <xf numFmtId="0" fontId="2" fillId="0" borderId="0" xfId="5" applyFont="1" applyBorder="1"/>
    <xf numFmtId="0" fontId="16" fillId="0" borderId="0" xfId="5" applyFont="1" applyBorder="1" applyAlignment="1">
      <alignment wrapText="1"/>
    </xf>
    <xf numFmtId="0" fontId="2" fillId="0" borderId="0" xfId="5" applyFont="1" applyBorder="1" applyAlignment="1">
      <alignment horizontal="right"/>
    </xf>
    <xf numFmtId="3" fontId="2" fillId="0" borderId="0" xfId="5" applyNumberFormat="1" applyFont="1" applyBorder="1"/>
    <xf numFmtId="164" fontId="2" fillId="0" borderId="0" xfId="5" applyNumberFormat="1" applyFont="1" applyBorder="1"/>
    <xf numFmtId="164" fontId="5" fillId="0" borderId="0" xfId="5" applyNumberFormat="1" applyFont="1" applyBorder="1"/>
    <xf numFmtId="3" fontId="5" fillId="0" borderId="0" xfId="5" applyNumberFormat="1" applyFont="1" applyBorder="1"/>
    <xf numFmtId="0" fontId="2" fillId="0" borderId="0" xfId="5" applyFont="1" applyFill="1" applyBorder="1"/>
    <xf numFmtId="0" fontId="6" fillId="3" borderId="0" xfId="4" applyFont="1" applyFill="1"/>
    <xf numFmtId="0" fontId="2" fillId="3" borderId="0" xfId="4" applyFont="1" applyFill="1"/>
    <xf numFmtId="0" fontId="7" fillId="3" borderId="0" xfId="4" applyFont="1" applyFill="1"/>
    <xf numFmtId="3" fontId="16" fillId="3" borderId="0" xfId="9" applyNumberFormat="1" applyFont="1" applyFill="1" applyBorder="1"/>
    <xf numFmtId="0" fontId="9" fillId="3" borderId="0" xfId="4" applyFont="1" applyFill="1" applyBorder="1"/>
    <xf numFmtId="0" fontId="2" fillId="3" borderId="0" xfId="4" applyFont="1" applyFill="1" applyBorder="1"/>
    <xf numFmtId="164" fontId="2" fillId="3" borderId="0" xfId="4" applyNumberFormat="1" applyFont="1" applyFill="1"/>
    <xf numFmtId="2" fontId="2" fillId="3" borderId="0" xfId="4" applyNumberFormat="1" applyFont="1" applyFill="1"/>
    <xf numFmtId="0" fontId="5" fillId="3" borderId="0" xfId="4" applyFont="1" applyFill="1" applyBorder="1"/>
    <xf numFmtId="0" fontId="5" fillId="3" borderId="0" xfId="4" applyFont="1" applyFill="1"/>
    <xf numFmtId="0" fontId="5" fillId="3" borderId="0" xfId="4" applyFont="1" applyFill="1" applyAlignment="1"/>
    <xf numFmtId="0" fontId="5" fillId="3" borderId="0" xfId="7" applyFont="1" applyFill="1" applyAlignment="1"/>
    <xf numFmtId="3" fontId="21" fillId="3" borderId="0" xfId="10" applyNumberFormat="1" applyFont="1" applyFill="1" applyBorder="1"/>
    <xf numFmtId="0" fontId="16" fillId="3" borderId="4" xfId="5" applyFont="1" applyFill="1" applyBorder="1" applyAlignment="1">
      <alignment wrapText="1"/>
    </xf>
    <xf numFmtId="0" fontId="2" fillId="3" borderId="0" xfId="5" applyFont="1" applyFill="1" applyAlignment="1">
      <alignment wrapText="1"/>
    </xf>
    <xf numFmtId="0" fontId="16" fillId="3" borderId="1" xfId="5" applyFont="1" applyFill="1" applyBorder="1" applyAlignment="1">
      <alignment wrapText="1"/>
    </xf>
    <xf numFmtId="3" fontId="2" fillId="3" borderId="0" xfId="5" applyNumberFormat="1" applyFont="1" applyFill="1" applyAlignment="1">
      <alignment horizontal="center"/>
    </xf>
    <xf numFmtId="9" fontId="2" fillId="3" borderId="0" xfId="14" applyFont="1" applyFill="1" applyAlignment="1">
      <alignment horizontal="center"/>
    </xf>
    <xf numFmtId="0" fontId="2" fillId="3" borderId="2" xfId="5" applyFont="1" applyFill="1" applyBorder="1" applyAlignment="1">
      <alignment horizontal="left"/>
    </xf>
    <xf numFmtId="3" fontId="2" fillId="3" borderId="2" xfId="5" applyNumberFormat="1" applyFont="1" applyFill="1" applyBorder="1" applyAlignment="1">
      <alignment horizontal="center"/>
    </xf>
    <xf numFmtId="9" fontId="2" fillId="3" borderId="2" xfId="14" applyFont="1" applyFill="1" applyBorder="1" applyAlignment="1">
      <alignment horizontal="center"/>
    </xf>
    <xf numFmtId="0" fontId="21" fillId="3" borderId="0" xfId="5" applyFont="1" applyFill="1"/>
    <xf numFmtId="0" fontId="18" fillId="3" borderId="0" xfId="5" applyFont="1" applyFill="1"/>
    <xf numFmtId="3" fontId="5" fillId="3" borderId="0" xfId="5" applyNumberFormat="1" applyFont="1" applyFill="1"/>
    <xf numFmtId="3" fontId="2" fillId="3" borderId="0" xfId="5" applyNumberFormat="1" applyFont="1" applyFill="1"/>
    <xf numFmtId="0" fontId="6" fillId="3" borderId="0" xfId="5" applyFont="1" applyFill="1"/>
    <xf numFmtId="0" fontId="16" fillId="3" borderId="4" xfId="5" applyFont="1" applyFill="1" applyBorder="1"/>
    <xf numFmtId="0" fontId="16" fillId="3" borderId="5" xfId="5" applyFont="1" applyFill="1" applyBorder="1" applyAlignment="1">
      <alignment horizontal="center" wrapText="1"/>
    </xf>
    <xf numFmtId="0" fontId="2" fillId="3" borderId="0" xfId="5" applyFont="1" applyFill="1" applyAlignment="1">
      <alignment horizontal="center"/>
    </xf>
    <xf numFmtId="0" fontId="13" fillId="3" borderId="0" xfId="5" applyFont="1" applyFill="1"/>
    <xf numFmtId="0" fontId="2" fillId="3" borderId="2" xfId="5" applyFont="1" applyFill="1" applyBorder="1" applyAlignment="1">
      <alignment horizontal="center"/>
    </xf>
    <xf numFmtId="0" fontId="2" fillId="3" borderId="0" xfId="5" applyFont="1" applyFill="1" applyBorder="1" applyAlignment="1">
      <alignment horizontal="left"/>
    </xf>
    <xf numFmtId="0" fontId="2" fillId="3" borderId="0" xfId="5" applyFont="1" applyFill="1" applyBorder="1" applyAlignment="1">
      <alignment horizontal="center"/>
    </xf>
    <xf numFmtId="0" fontId="2" fillId="3" borderId="4" xfId="5" applyFont="1" applyFill="1" applyBorder="1"/>
    <xf numFmtId="0" fontId="16" fillId="0" borderId="0" xfId="5" applyFont="1" applyBorder="1"/>
    <xf numFmtId="165" fontId="2" fillId="0" borderId="0" xfId="5" applyNumberFormat="1" applyFont="1" applyBorder="1"/>
    <xf numFmtId="0" fontId="19" fillId="0" borderId="0" xfId="5" applyFont="1" applyBorder="1" applyAlignment="1">
      <alignment wrapText="1"/>
    </xf>
    <xf numFmtId="0" fontId="16" fillId="0" borderId="0" xfId="5" applyFont="1" applyBorder="1" applyAlignment="1">
      <alignment horizontal="left" wrapText="1"/>
    </xf>
    <xf numFmtId="167" fontId="16" fillId="0" borderId="0" xfId="5" applyNumberFormat="1" applyFont="1" applyBorder="1"/>
    <xf numFmtId="167" fontId="2" fillId="0" borderId="0" xfId="5" applyNumberFormat="1" applyFont="1" applyBorder="1"/>
    <xf numFmtId="167" fontId="5" fillId="0" borderId="0" xfId="5" applyNumberFormat="1" applyFont="1" applyBorder="1"/>
    <xf numFmtId="0" fontId="2" fillId="0" borderId="0" xfId="5" applyFont="1" applyFill="1" applyBorder="1" applyAlignment="1">
      <alignment vertical="center"/>
    </xf>
    <xf numFmtId="0" fontId="16" fillId="0" borderId="0" xfId="5" applyFont="1" applyFill="1" applyBorder="1" applyAlignment="1">
      <alignment horizontal="center" vertical="center"/>
    </xf>
    <xf numFmtId="0" fontId="16" fillId="0" borderId="0" xfId="5" applyFont="1" applyFill="1" applyBorder="1"/>
    <xf numFmtId="0" fontId="20" fillId="0" borderId="0" xfId="5" applyFont="1" applyFill="1" applyBorder="1"/>
    <xf numFmtId="0" fontId="6" fillId="3" borderId="0" xfId="5" applyFont="1" applyFill="1" applyBorder="1"/>
    <xf numFmtId="0" fontId="9" fillId="3" borderId="0" xfId="5" applyFont="1" applyFill="1"/>
    <xf numFmtId="1" fontId="2" fillId="3" borderId="0" xfId="5" applyNumberFormat="1" applyFont="1" applyFill="1"/>
    <xf numFmtId="1" fontId="2" fillId="3" borderId="2" xfId="5" applyNumberFormat="1" applyFont="1" applyFill="1" applyBorder="1" applyAlignment="1">
      <alignment horizontal="center"/>
    </xf>
    <xf numFmtId="1" fontId="2" fillId="3" borderId="0" xfId="5" applyNumberFormat="1" applyFont="1" applyFill="1" applyBorder="1" applyAlignment="1">
      <alignment horizontal="center"/>
    </xf>
    <xf numFmtId="0" fontId="2" fillId="3" borderId="0" xfId="7" applyFont="1" applyFill="1"/>
    <xf numFmtId="164" fontId="5" fillId="0" borderId="0" xfId="0" applyNumberFormat="1" applyFont="1" applyBorder="1" applyAlignment="1">
      <alignment horizontal="center"/>
    </xf>
    <xf numFmtId="166" fontId="5" fillId="0" borderId="0" xfId="0" applyNumberFormat="1" applyFont="1" applyBorder="1" applyAlignment="1">
      <alignment horizontal="right" vertical="top"/>
    </xf>
    <xf numFmtId="164" fontId="5" fillId="0" borderId="0" xfId="0" applyNumberFormat="1" applyFont="1" applyBorder="1" applyAlignment="1">
      <alignment horizontal="center" vertical="top"/>
    </xf>
    <xf numFmtId="166" fontId="5" fillId="2" borderId="0" xfId="0" applyNumberFormat="1" applyFont="1" applyFill="1" applyBorder="1" applyAlignment="1">
      <alignment horizontal="right" vertical="top"/>
    </xf>
    <xf numFmtId="165" fontId="5" fillId="0" borderId="0" xfId="0" applyNumberFormat="1" applyFont="1" applyBorder="1" applyAlignment="1">
      <alignment vertical="top"/>
    </xf>
    <xf numFmtId="165" fontId="5" fillId="0" borderId="0" xfId="0" applyNumberFormat="1" applyFont="1" applyBorder="1" applyAlignment="1">
      <alignment horizontal="right" vertical="top"/>
    </xf>
    <xf numFmtId="1" fontId="5" fillId="0" borderId="0" xfId="0" applyNumberFormat="1" applyFont="1" applyBorder="1" applyAlignment="1">
      <alignment horizontal="right" vertical="top"/>
    </xf>
    <xf numFmtId="3" fontId="16" fillId="2" borderId="0" xfId="9" applyNumberFormat="1" applyFont="1" applyFill="1" applyBorder="1"/>
    <xf numFmtId="164" fontId="16" fillId="2" borderId="0" xfId="0" applyNumberFormat="1" applyFont="1" applyFill="1" applyBorder="1"/>
    <xf numFmtId="164" fontId="16" fillId="2" borderId="0" xfId="0" applyNumberFormat="1" applyFont="1" applyFill="1"/>
    <xf numFmtId="3" fontId="16" fillId="2" borderId="0" xfId="9" applyNumberFormat="1" applyFont="1" applyFill="1"/>
    <xf numFmtId="3" fontId="2" fillId="3" borderId="0" xfId="5" applyNumberFormat="1" applyFont="1" applyFill="1" applyBorder="1" applyAlignment="1">
      <alignment horizontal="right" vertical="center"/>
    </xf>
    <xf numFmtId="0" fontId="2" fillId="3" borderId="0" xfId="5" applyFont="1" applyFill="1" applyAlignment="1">
      <alignment horizontal="right" vertical="center"/>
    </xf>
    <xf numFmtId="0" fontId="2" fillId="3" borderId="0" xfId="5" applyFont="1" applyFill="1" applyBorder="1" applyAlignment="1">
      <alignment vertical="center"/>
    </xf>
    <xf numFmtId="0" fontId="2" fillId="3" borderId="0" xfId="5" applyFont="1" applyFill="1" applyAlignment="1">
      <alignment vertical="center"/>
    </xf>
    <xf numFmtId="0" fontId="16" fillId="3" borderId="6" xfId="5" applyFont="1" applyFill="1" applyBorder="1" applyAlignment="1">
      <alignment vertical="center"/>
    </xf>
    <xf numFmtId="3" fontId="2" fillId="3" borderId="6" xfId="5" applyNumberFormat="1" applyFont="1" applyFill="1" applyBorder="1" applyAlignment="1">
      <alignment horizontal="right" vertical="center"/>
    </xf>
    <xf numFmtId="3" fontId="2" fillId="3" borderId="0" xfId="5" applyNumberFormat="1" applyFont="1" applyFill="1" applyBorder="1" applyAlignment="1">
      <alignment vertical="center"/>
    </xf>
    <xf numFmtId="0" fontId="16" fillId="3" borderId="3" xfId="5" applyFont="1" applyFill="1" applyBorder="1" applyAlignment="1">
      <alignment vertical="center"/>
    </xf>
    <xf numFmtId="0" fontId="16" fillId="3" borderId="3" xfId="5" applyFont="1" applyFill="1" applyBorder="1" applyAlignment="1">
      <alignment horizontal="right" vertical="center"/>
    </xf>
    <xf numFmtId="0" fontId="2" fillId="3" borderId="0" xfId="5" applyFont="1" applyFill="1" applyBorder="1" applyAlignment="1">
      <alignment horizontal="left" vertical="center"/>
    </xf>
    <xf numFmtId="0" fontId="2" fillId="3" borderId="3" xfId="5" applyFont="1" applyFill="1" applyBorder="1" applyAlignment="1">
      <alignment horizontal="right" vertical="center"/>
    </xf>
    <xf numFmtId="3" fontId="2" fillId="2" borderId="0" xfId="9" applyNumberFormat="1" applyFont="1" applyFill="1"/>
    <xf numFmtId="3" fontId="2" fillId="2" borderId="2" xfId="9" applyNumberFormat="1" applyFont="1" applyFill="1" applyBorder="1"/>
    <xf numFmtId="3" fontId="2" fillId="0" borderId="0" xfId="17" applyNumberFormat="1" applyFont="1" applyBorder="1" applyAlignment="1">
      <alignment horizontal="right"/>
    </xf>
    <xf numFmtId="164" fontId="2" fillId="0" borderId="0" xfId="17" applyNumberFormat="1" applyFont="1" applyBorder="1" applyAlignment="1">
      <alignment horizontal="right"/>
    </xf>
    <xf numFmtId="0" fontId="2" fillId="0" borderId="0" xfId="17" applyFont="1" applyBorder="1" applyAlignment="1">
      <alignment horizontal="right"/>
    </xf>
    <xf numFmtId="0" fontId="5" fillId="3" borderId="0" xfId="5" applyFont="1" applyFill="1" applyAlignment="1"/>
    <xf numFmtId="0" fontId="6" fillId="3" borderId="0" xfId="5" applyFont="1" applyFill="1" applyBorder="1" applyAlignment="1">
      <alignment horizontal="center"/>
    </xf>
    <xf numFmtId="0" fontId="5" fillId="3" borderId="0" xfId="5" applyFont="1" applyFill="1" applyBorder="1" applyAlignment="1">
      <alignment horizontal="center"/>
    </xf>
    <xf numFmtId="0" fontId="22" fillId="3" borderId="0" xfId="0" applyFont="1" applyFill="1" applyBorder="1" applyAlignment="1">
      <alignment horizontal="right" indent="1"/>
    </xf>
    <xf numFmtId="0" fontId="22" fillId="3" borderId="0" xfId="0" applyNumberFormat="1" applyFont="1" applyFill="1" applyBorder="1" applyAlignment="1">
      <alignment horizontal="center"/>
    </xf>
    <xf numFmtId="164" fontId="22" fillId="3" borderId="0" xfId="0" applyNumberFormat="1" applyFont="1" applyFill="1" applyBorder="1" applyAlignment="1">
      <alignment horizontal="right" indent="1"/>
    </xf>
    <xf numFmtId="0" fontId="22" fillId="3" borderId="0" xfId="0" applyFont="1" applyFill="1" applyBorder="1"/>
    <xf numFmtId="0" fontId="22" fillId="3" borderId="0" xfId="0" applyFont="1" applyFill="1" applyBorder="1" applyAlignment="1">
      <alignment horizontal="center"/>
    </xf>
    <xf numFmtId="3" fontId="22" fillId="3" borderId="0" xfId="0" applyNumberFormat="1" applyFont="1" applyFill="1" applyBorder="1" applyAlignment="1">
      <alignment horizontal="right" indent="1"/>
    </xf>
    <xf numFmtId="0" fontId="21" fillId="3" borderId="0" xfId="5" applyFont="1" applyFill="1" applyBorder="1"/>
    <xf numFmtId="0" fontId="19" fillId="3" borderId="0" xfId="5" applyFont="1" applyFill="1" applyBorder="1"/>
    <xf numFmtId="0" fontId="2" fillId="3" borderId="0" xfId="5" applyFont="1" applyFill="1"/>
    <xf numFmtId="0" fontId="5" fillId="0" borderId="0" xfId="0" applyFont="1" applyBorder="1" applyAlignment="1">
      <alignment vertical="top" wrapText="1"/>
    </xf>
    <xf numFmtId="0" fontId="5" fillId="0" borderId="0" xfId="0" applyFont="1" applyBorder="1" applyAlignment="1">
      <alignment vertical="top"/>
    </xf>
    <xf numFmtId="0" fontId="19" fillId="0" borderId="0" xfId="0" applyFont="1" applyBorder="1" applyAlignment="1">
      <alignment vertical="top"/>
    </xf>
    <xf numFmtId="0" fontId="16" fillId="0" borderId="0" xfId="5" applyFont="1" applyBorder="1" applyAlignment="1"/>
    <xf numFmtId="3" fontId="16" fillId="0" borderId="0" xfId="5" applyNumberFormat="1" applyFont="1" applyBorder="1" applyAlignment="1"/>
    <xf numFmtId="3" fontId="2" fillId="0" borderId="0" xfId="5" applyNumberFormat="1" applyFont="1" applyBorder="1" applyAlignment="1"/>
    <xf numFmtId="3" fontId="16" fillId="0" borderId="0" xfId="17" applyNumberFormat="1" applyFont="1" applyBorder="1" applyAlignment="1">
      <alignment horizontal="right"/>
    </xf>
    <xf numFmtId="164" fontId="16" fillId="0" borderId="0" xfId="17" applyNumberFormat="1" applyFont="1" applyBorder="1" applyAlignment="1">
      <alignment horizontal="right"/>
    </xf>
    <xf numFmtId="0" fontId="16" fillId="0" borderId="0" xfId="17" applyNumberFormat="1" applyFont="1" applyBorder="1" applyAlignment="1">
      <alignment horizontal="right"/>
    </xf>
    <xf numFmtId="0" fontId="16" fillId="0" borderId="0" xfId="17" applyFont="1" applyBorder="1" applyAlignment="1">
      <alignment horizontal="right"/>
    </xf>
    <xf numFmtId="3" fontId="16" fillId="0" borderId="0" xfId="8" applyNumberFormat="1" applyFont="1" applyBorder="1" applyAlignment="1"/>
    <xf numFmtId="0" fontId="16" fillId="3" borderId="0" xfId="0" applyFont="1" applyFill="1" applyBorder="1"/>
    <xf numFmtId="3" fontId="16" fillId="3" borderId="0" xfId="0" applyNumberFormat="1" applyFont="1" applyFill="1" applyBorder="1" applyAlignment="1">
      <alignment horizontal="right" indent="1"/>
    </xf>
    <xf numFmtId="164" fontId="16" fillId="3" borderId="0" xfId="0" applyNumberFormat="1" applyFont="1" applyFill="1" applyBorder="1" applyAlignment="1">
      <alignment horizontal="right" indent="1"/>
    </xf>
    <xf numFmtId="3" fontId="5" fillId="3" borderId="0" xfId="5" applyNumberFormat="1" applyFont="1" applyFill="1" applyBorder="1"/>
    <xf numFmtId="0" fontId="21" fillId="0" borderId="0" xfId="0" applyFont="1" applyBorder="1" applyAlignment="1">
      <alignment horizontal="left" vertical="center"/>
    </xf>
    <xf numFmtId="0" fontId="19" fillId="0" borderId="0" xfId="5" applyFont="1" applyBorder="1" applyAlignment="1">
      <alignment horizontal="center" vertical="center" wrapText="1"/>
    </xf>
    <xf numFmtId="0" fontId="2" fillId="0" borderId="0" xfId="5" applyFont="1" applyBorder="1" applyAlignment="1">
      <alignment horizontal="center" vertical="center"/>
    </xf>
    <xf numFmtId="164" fontId="2" fillId="0" borderId="0" xfId="5" applyNumberFormat="1" applyFont="1" applyBorder="1" applyAlignment="1">
      <alignment horizontal="center" vertical="center" wrapText="1"/>
    </xf>
    <xf numFmtId="164" fontId="19" fillId="0" borderId="0" xfId="5" applyNumberFormat="1" applyFont="1" applyBorder="1" applyAlignment="1">
      <alignment horizontal="center" wrapText="1"/>
    </xf>
    <xf numFmtId="164" fontId="2" fillId="0" borderId="0" xfId="5" applyNumberFormat="1" applyFont="1" applyBorder="1" applyAlignment="1">
      <alignment horizontal="center"/>
    </xf>
    <xf numFmtId="0" fontId="5" fillId="0" borderId="0" xfId="5" applyFont="1" applyBorder="1" applyAlignment="1">
      <alignment wrapText="1"/>
    </xf>
    <xf numFmtId="0" fontId="2" fillId="3" borderId="0" xfId="5" applyFont="1" applyFill="1" applyBorder="1"/>
    <xf numFmtId="9" fontId="16" fillId="3" borderId="2" xfId="5" applyNumberFormat="1" applyFont="1" applyFill="1" applyBorder="1" applyAlignment="1">
      <alignment horizontal="center" vertical="center" wrapText="1"/>
    </xf>
    <xf numFmtId="0" fontId="16" fillId="3" borderId="6" xfId="5" applyFont="1" applyFill="1" applyBorder="1" applyAlignment="1">
      <alignment horizontal="center" vertical="center" wrapText="1"/>
    </xf>
    <xf numFmtId="0" fontId="16" fillId="3" borderId="0" xfId="5" applyFont="1" applyFill="1" applyBorder="1" applyAlignment="1">
      <alignment horizontal="center" vertical="top" wrapText="1"/>
    </xf>
    <xf numFmtId="3" fontId="2" fillId="3" borderId="0" xfId="5" applyNumberFormat="1" applyFont="1" applyFill="1" applyBorder="1" applyAlignment="1"/>
    <xf numFmtId="10" fontId="2" fillId="3" borderId="0" xfId="5" applyNumberFormat="1" applyFont="1" applyFill="1" applyBorder="1" applyAlignment="1">
      <alignment horizontal="right"/>
    </xf>
    <xf numFmtId="3" fontId="2" fillId="3" borderId="0" xfId="5" applyNumberFormat="1" applyFont="1" applyFill="1" applyBorder="1"/>
    <xf numFmtId="0" fontId="2" fillId="3" borderId="0" xfId="5" applyFont="1" applyFill="1" applyBorder="1" applyAlignment="1" applyProtection="1">
      <alignment horizontal="right"/>
      <protection locked="0"/>
    </xf>
    <xf numFmtId="3" fontId="2" fillId="3" borderId="0" xfId="5" applyNumberFormat="1" applyFont="1" applyFill="1" applyBorder="1" applyAlignment="1" applyProtection="1">
      <alignment horizontal="right"/>
      <protection locked="0"/>
    </xf>
    <xf numFmtId="3" fontId="2" fillId="3" borderId="0" xfId="5" applyNumberFormat="1" applyFont="1" applyFill="1" applyBorder="1" applyAlignment="1">
      <alignment wrapText="1"/>
    </xf>
    <xf numFmtId="0" fontId="16" fillId="3" borderId="2" xfId="5" applyFont="1" applyFill="1" applyBorder="1"/>
    <xf numFmtId="3" fontId="16" fillId="3" borderId="2" xfId="5" applyNumberFormat="1" applyFont="1" applyFill="1" applyBorder="1" applyAlignment="1"/>
    <xf numFmtId="10" fontId="16" fillId="3" borderId="2" xfId="5" applyNumberFormat="1" applyFont="1" applyFill="1" applyBorder="1" applyAlignment="1">
      <alignment horizontal="right"/>
    </xf>
    <xf numFmtId="0" fontId="16" fillId="3" borderId="0" xfId="5" applyFont="1" applyFill="1" applyBorder="1"/>
    <xf numFmtId="3" fontId="16" fillId="3" borderId="2" xfId="9" applyNumberFormat="1" applyFont="1" applyFill="1" applyBorder="1" applyAlignment="1">
      <alignment vertical="center"/>
    </xf>
    <xf numFmtId="3" fontId="2" fillId="3" borderId="2" xfId="9" applyNumberFormat="1" applyFont="1" applyFill="1" applyBorder="1" applyAlignment="1">
      <alignment horizontal="right" vertical="center" wrapText="1"/>
    </xf>
    <xf numFmtId="0" fontId="5" fillId="3" borderId="0" xfId="5" applyFont="1" applyFill="1"/>
    <xf numFmtId="0" fontId="16" fillId="3" borderId="4" xfId="5" applyFont="1" applyFill="1" applyBorder="1" applyAlignment="1">
      <alignment horizontal="center" wrapText="1"/>
    </xf>
    <xf numFmtId="0" fontId="16" fillId="3" borderId="1" xfId="5" applyFont="1" applyFill="1" applyBorder="1" applyAlignment="1">
      <alignment horizontal="center" wrapText="1"/>
    </xf>
    <xf numFmtId="0" fontId="16" fillId="3" borderId="0" xfId="5" applyFont="1" applyFill="1" applyBorder="1" applyAlignment="1">
      <alignment horizontal="center" vertical="center" wrapText="1"/>
    </xf>
    <xf numFmtId="0" fontId="16" fillId="3" borderId="2" xfId="5" applyFont="1" applyFill="1" applyBorder="1" applyAlignment="1">
      <alignment horizontal="center" vertical="center" wrapText="1"/>
    </xf>
    <xf numFmtId="0" fontId="5" fillId="0" borderId="0" xfId="0" applyFont="1" applyBorder="1" applyAlignment="1">
      <alignment horizontal="left" vertical="top"/>
    </xf>
    <xf numFmtId="0" fontId="5" fillId="0" borderId="0" xfId="5" applyFont="1" applyBorder="1"/>
    <xf numFmtId="0" fontId="2" fillId="0" borderId="0" xfId="5" applyFont="1" applyBorder="1" applyAlignment="1">
      <alignment horizontal="center" vertical="center" wrapText="1"/>
    </xf>
    <xf numFmtId="0" fontId="5" fillId="3" borderId="0" xfId="5" applyFont="1" applyFill="1" applyBorder="1"/>
    <xf numFmtId="0" fontId="5" fillId="0" borderId="0" xfId="5" applyFont="1" applyFill="1" applyBorder="1"/>
    <xf numFmtId="0" fontId="5" fillId="3" borderId="0" xfId="5" applyFont="1" applyFill="1" applyBorder="1" applyAlignment="1">
      <alignment horizontal="left" vertical="top" wrapText="1"/>
    </xf>
    <xf numFmtId="0" fontId="5" fillId="3" borderId="0" xfId="5" applyFont="1" applyFill="1" applyBorder="1" applyAlignment="1"/>
    <xf numFmtId="0" fontId="6" fillId="3" borderId="0" xfId="7" applyFont="1" applyFill="1" applyAlignment="1"/>
    <xf numFmtId="164" fontId="6" fillId="0" borderId="0" xfId="5" applyNumberFormat="1" applyFont="1" applyBorder="1" applyAlignment="1">
      <alignment wrapText="1"/>
    </xf>
    <xf numFmtId="0" fontId="6" fillId="0" borderId="0" xfId="5" applyFont="1" applyBorder="1" applyAlignment="1">
      <alignment wrapText="1"/>
    </xf>
    <xf numFmtId="0" fontId="6" fillId="0" borderId="0" xfId="5" applyFont="1" applyFill="1" applyBorder="1"/>
    <xf numFmtId="0" fontId="4" fillId="0" borderId="0" xfId="5" applyFont="1" applyBorder="1" applyAlignment="1">
      <alignment wrapText="1"/>
    </xf>
    <xf numFmtId="165" fontId="6" fillId="0" borderId="0" xfId="5" applyNumberFormat="1" applyFont="1" applyBorder="1" applyAlignment="1">
      <alignment wrapText="1"/>
    </xf>
    <xf numFmtId="0" fontId="6" fillId="3" borderId="0" xfId="5" applyFont="1" applyFill="1" applyBorder="1" applyAlignment="1">
      <alignment horizontal="right"/>
    </xf>
    <xf numFmtId="0" fontId="1" fillId="3" borderId="0" xfId="0" applyFont="1" applyFill="1" applyBorder="1" applyAlignment="1">
      <alignment horizontal="center"/>
    </xf>
    <xf numFmtId="0" fontId="1" fillId="3" borderId="0" xfId="0" applyFont="1" applyFill="1" applyBorder="1"/>
    <xf numFmtId="3" fontId="1" fillId="3" borderId="0" xfId="0" applyNumberFormat="1" applyFont="1" applyFill="1" applyBorder="1" applyAlignment="1">
      <alignment horizontal="right" indent="1"/>
    </xf>
    <xf numFmtId="0" fontId="1" fillId="3" borderId="0" xfId="0" applyNumberFormat="1" applyFont="1" applyFill="1" applyBorder="1" applyAlignment="1">
      <alignment horizontal="center"/>
    </xf>
    <xf numFmtId="164" fontId="1" fillId="3" borderId="0" xfId="0" applyNumberFormat="1" applyFont="1" applyFill="1" applyBorder="1" applyAlignment="1">
      <alignment horizontal="right" indent="1"/>
    </xf>
    <xf numFmtId="1" fontId="1" fillId="3" borderId="0" xfId="0" applyNumberFormat="1" applyFont="1" applyFill="1" applyBorder="1" applyAlignment="1">
      <alignment horizontal="center"/>
    </xf>
    <xf numFmtId="0" fontId="1" fillId="0" borderId="0" xfId="8" applyFont="1" applyBorder="1" applyAlignment="1"/>
    <xf numFmtId="164" fontId="1" fillId="2" borderId="0" xfId="0" applyNumberFormat="1" applyFont="1" applyFill="1" applyBorder="1"/>
    <xf numFmtId="164" fontId="1" fillId="2" borderId="0" xfId="0" applyNumberFormat="1" applyFont="1" applyFill="1"/>
    <xf numFmtId="164" fontId="1" fillId="2" borderId="2" xfId="0" applyNumberFormat="1" applyFont="1" applyFill="1" applyBorder="1"/>
    <xf numFmtId="0" fontId="2" fillId="0" borderId="0" xfId="0" applyFont="1" applyFill="1" applyBorder="1" applyAlignment="1">
      <alignment horizontal="center"/>
    </xf>
    <xf numFmtId="164" fontId="2" fillId="0" borderId="0" xfId="0" applyNumberFormat="1" applyFont="1" applyFill="1" applyBorder="1" applyAlignment="1">
      <alignment horizontal="center"/>
    </xf>
    <xf numFmtId="166" fontId="2" fillId="0" borderId="0" xfId="0" applyNumberFormat="1" applyFont="1" applyFill="1" applyBorder="1" applyAlignment="1">
      <alignment horizontal="right"/>
    </xf>
    <xf numFmtId="165" fontId="2" fillId="0" borderId="0" xfId="0" applyNumberFormat="1" applyFont="1" applyFill="1" applyBorder="1" applyAlignment="1">
      <alignment horizontal="center"/>
    </xf>
    <xf numFmtId="165" fontId="2" fillId="0" borderId="0" xfId="0" applyNumberFormat="1" applyFont="1" applyFill="1" applyBorder="1" applyAlignment="1">
      <alignment horizontal="right"/>
    </xf>
    <xf numFmtId="0" fontId="2" fillId="0" borderId="0" xfId="0" applyFont="1" applyFill="1" applyBorder="1" applyAlignment="1">
      <alignment horizontal="right" indent="1"/>
    </xf>
    <xf numFmtId="164" fontId="2" fillId="0" borderId="0" xfId="0" quotePrefix="1" applyNumberFormat="1" applyFont="1" applyFill="1" applyBorder="1" applyAlignment="1">
      <alignment horizontal="center"/>
    </xf>
    <xf numFmtId="165" fontId="2" fillId="0" borderId="0" xfId="0" quotePrefix="1" applyNumberFormat="1" applyFont="1" applyFill="1" applyBorder="1" applyAlignment="1">
      <alignment horizontal="right"/>
    </xf>
    <xf numFmtId="164" fontId="2" fillId="0" borderId="0" xfId="0" applyNumberFormat="1" applyFont="1" applyBorder="1" applyAlignment="1">
      <alignment horizontal="center"/>
    </xf>
    <xf numFmtId="165" fontId="2" fillId="0" borderId="0" xfId="0" applyNumberFormat="1" applyFont="1" applyFill="1" applyBorder="1" applyAlignment="1"/>
    <xf numFmtId="166" fontId="2" fillId="0" borderId="0" xfId="0" applyNumberFormat="1" applyFont="1" applyBorder="1" applyAlignment="1">
      <alignment horizontal="right"/>
    </xf>
    <xf numFmtId="165" fontId="2" fillId="0" borderId="0" xfId="0" applyNumberFormat="1" applyFont="1" applyAlignment="1">
      <alignment horizontal="right"/>
    </xf>
    <xf numFmtId="165" fontId="2" fillId="0" borderId="0" xfId="0" applyNumberFormat="1" applyFont="1" applyBorder="1" applyAlignment="1">
      <alignment horizontal="right"/>
    </xf>
    <xf numFmtId="1" fontId="2" fillId="0" borderId="0" xfId="0" applyNumberFormat="1" applyFont="1" applyFill="1" applyBorder="1" applyAlignment="1"/>
    <xf numFmtId="1" fontId="2" fillId="0" borderId="0" xfId="0" applyNumberFormat="1" applyFont="1" applyFill="1" applyBorder="1" applyAlignment="1">
      <alignment horizontal="right"/>
    </xf>
    <xf numFmtId="1" fontId="2" fillId="0" borderId="0" xfId="0" applyNumberFormat="1" applyFont="1" applyBorder="1" applyAlignment="1">
      <alignment horizontal="right"/>
    </xf>
    <xf numFmtId="166" fontId="2" fillId="2" borderId="0" xfId="0" applyNumberFormat="1" applyFont="1" applyFill="1" applyBorder="1" applyAlignment="1">
      <alignment horizontal="right"/>
    </xf>
    <xf numFmtId="165" fontId="2" fillId="0" borderId="0" xfId="0" applyNumberFormat="1" applyFont="1" applyBorder="1" applyAlignment="1"/>
    <xf numFmtId="0" fontId="2" fillId="0" borderId="0" xfId="0" applyFont="1" applyBorder="1" applyAlignment="1">
      <alignment horizontal="center"/>
    </xf>
    <xf numFmtId="0" fontId="2" fillId="0" borderId="0" xfId="0" applyFont="1" applyBorder="1" applyAlignment="1">
      <alignment horizontal="center" vertical="center"/>
    </xf>
    <xf numFmtId="0" fontId="2" fillId="3" borderId="0" xfId="5" applyFont="1" applyFill="1" applyBorder="1" applyAlignment="1">
      <alignment horizontal="right"/>
    </xf>
    <xf numFmtId="0" fontId="2" fillId="3" borderId="2" xfId="5" applyFont="1" applyFill="1" applyBorder="1"/>
    <xf numFmtId="0" fontId="2" fillId="3" borderId="2" xfId="5" applyFont="1" applyFill="1" applyBorder="1" applyAlignment="1">
      <alignment horizontal="right"/>
    </xf>
    <xf numFmtId="0" fontId="2" fillId="3" borderId="0" xfId="5" applyNumberFormat="1" applyFont="1" applyFill="1" applyBorder="1" applyAlignment="1">
      <alignment horizontal="right"/>
    </xf>
    <xf numFmtId="0" fontId="16" fillId="3" borderId="0" xfId="5" applyFont="1" applyFill="1"/>
    <xf numFmtId="0" fontId="9" fillId="3" borderId="0" xfId="5" applyFont="1" applyFill="1" applyBorder="1"/>
    <xf numFmtId="0" fontId="9" fillId="3" borderId="0" xfId="5" applyFont="1" applyFill="1" applyBorder="1" applyAlignment="1">
      <alignment horizontal="center"/>
    </xf>
    <xf numFmtId="0" fontId="16" fillId="3" borderId="0" xfId="5" applyFont="1" applyFill="1" applyBorder="1" applyAlignment="1">
      <alignment horizontal="right"/>
    </xf>
    <xf numFmtId="0" fontId="16" fillId="3" borderId="2" xfId="4" applyFont="1" applyFill="1" applyBorder="1" applyAlignment="1">
      <alignment horizontal="left"/>
    </xf>
    <xf numFmtId="0" fontId="2" fillId="3" borderId="2" xfId="4" applyFont="1" applyFill="1" applyBorder="1"/>
    <xf numFmtId="3" fontId="2" fillId="3" borderId="0" xfId="9" applyNumberFormat="1" applyFont="1" applyFill="1" applyBorder="1"/>
    <xf numFmtId="0" fontId="5" fillId="3" borderId="0" xfId="7" applyFont="1" applyFill="1"/>
    <xf numFmtId="10" fontId="21" fillId="3" borderId="0" xfId="5" applyNumberFormat="1" applyFont="1" applyFill="1" applyBorder="1" applyAlignment="1">
      <alignment horizontal="right"/>
    </xf>
    <xf numFmtId="0" fontId="5" fillId="3" borderId="0" xfId="5" applyFont="1" applyFill="1" applyBorder="1" applyAlignment="1">
      <alignment horizontal="right"/>
    </xf>
    <xf numFmtId="0" fontId="17" fillId="3" borderId="0" xfId="5" applyFont="1" applyFill="1" applyBorder="1"/>
    <xf numFmtId="165" fontId="5" fillId="0" borderId="0" xfId="5" applyNumberFormat="1" applyFont="1" applyBorder="1"/>
    <xf numFmtId="0" fontId="4" fillId="3" borderId="0" xfId="5" applyFont="1" applyFill="1" applyAlignment="1">
      <alignment wrapText="1"/>
    </xf>
    <xf numFmtId="0" fontId="2" fillId="0" borderId="0" xfId="5" applyFont="1" applyBorder="1" applyAlignment="1">
      <alignment horizontal="center" vertical="center" wrapText="1"/>
    </xf>
    <xf numFmtId="164" fontId="2" fillId="0" borderId="0" xfId="5" applyNumberFormat="1" applyFont="1" applyBorder="1" applyAlignment="1">
      <alignment horizontal="center" wrapText="1"/>
    </xf>
    <xf numFmtId="0" fontId="2" fillId="0" borderId="0" xfId="5" applyFont="1" applyBorder="1" applyAlignment="1">
      <alignment horizontal="right" wrapText="1"/>
    </xf>
    <xf numFmtId="165" fontId="2" fillId="0" borderId="0" xfId="5" applyNumberFormat="1" applyFont="1" applyBorder="1" applyAlignment="1">
      <alignment wrapText="1"/>
    </xf>
    <xf numFmtId="0" fontId="2" fillId="0" borderId="7" xfId="0" applyFont="1" applyFill="1" applyBorder="1" applyAlignment="1">
      <alignment horizontal="center" vertical="center"/>
    </xf>
    <xf numFmtId="165" fontId="2" fillId="0" borderId="7" xfId="0" applyNumberFormat="1" applyFont="1" applyFill="1" applyBorder="1" applyAlignment="1">
      <alignment horizontal="center" vertical="center"/>
    </xf>
    <xf numFmtId="0" fontId="2" fillId="0" borderId="1" xfId="0" applyFont="1" applyFill="1" applyBorder="1" applyAlignment="1">
      <alignment horizontal="center" vertical="center"/>
    </xf>
    <xf numFmtId="165" fontId="2"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xf>
    <xf numFmtId="164" fontId="2" fillId="0" borderId="1" xfId="0" applyNumberFormat="1" applyFont="1" applyBorder="1" applyAlignment="1">
      <alignment horizontal="center"/>
    </xf>
    <xf numFmtId="166" fontId="2" fillId="0" borderId="1" xfId="0" applyNumberFormat="1" applyFont="1" applyBorder="1" applyAlignment="1">
      <alignment horizontal="right"/>
    </xf>
    <xf numFmtId="166" fontId="2" fillId="2" borderId="1" xfId="0" applyNumberFormat="1" applyFont="1" applyFill="1" applyBorder="1" applyAlignment="1">
      <alignment horizontal="right"/>
    </xf>
    <xf numFmtId="165" fontId="2" fillId="0" borderId="1" xfId="0" applyNumberFormat="1" applyFont="1" applyBorder="1" applyAlignment="1"/>
    <xf numFmtId="165" fontId="2" fillId="0" borderId="1" xfId="0" applyNumberFormat="1" applyFont="1" applyBorder="1" applyAlignment="1">
      <alignment horizontal="right"/>
    </xf>
    <xf numFmtId="1" fontId="2" fillId="0" borderId="1" xfId="0" applyNumberFormat="1" applyFont="1" applyBorder="1" applyAlignment="1">
      <alignment horizontal="right"/>
    </xf>
    <xf numFmtId="0" fontId="2" fillId="0" borderId="7" xfId="5" applyFont="1" applyBorder="1" applyAlignment="1">
      <alignment horizontal="center" vertical="center" wrapText="1"/>
    </xf>
    <xf numFmtId="0" fontId="2" fillId="0" borderId="1" xfId="5" applyFont="1" applyBorder="1" applyAlignment="1">
      <alignment horizontal="center" vertical="center" wrapText="1"/>
    </xf>
    <xf numFmtId="164" fontId="2" fillId="0" borderId="1" xfId="5" applyNumberFormat="1" applyFont="1" applyBorder="1" applyAlignment="1">
      <alignment horizontal="center" vertical="center" wrapText="1"/>
    </xf>
    <xf numFmtId="3" fontId="2" fillId="0" borderId="1" xfId="5" applyNumberFormat="1" applyFont="1" applyBorder="1" applyAlignment="1"/>
    <xf numFmtId="3" fontId="2" fillId="0" borderId="1" xfId="17" applyNumberFormat="1" applyFont="1" applyBorder="1" applyAlignment="1">
      <alignment horizontal="right"/>
    </xf>
    <xf numFmtId="164" fontId="2" fillId="0" borderId="1" xfId="17" applyNumberFormat="1" applyFont="1" applyBorder="1" applyAlignment="1">
      <alignment horizontal="right"/>
    </xf>
    <xf numFmtId="0" fontId="2" fillId="0" borderId="1" xfId="17" applyFont="1" applyBorder="1" applyAlignment="1">
      <alignment horizontal="right"/>
    </xf>
    <xf numFmtId="0" fontId="2" fillId="0" borderId="1" xfId="5" applyFont="1" applyBorder="1" applyAlignment="1"/>
    <xf numFmtId="0" fontId="1" fillId="3" borderId="7" xfId="0" applyFont="1" applyFill="1" applyBorder="1" applyAlignment="1">
      <alignment horizontal="center" vertical="center" wrapText="1"/>
    </xf>
    <xf numFmtId="0" fontId="1" fillId="3" borderId="7" xfId="0" applyFont="1" applyFill="1" applyBorder="1" applyAlignment="1">
      <alignment horizontal="center" vertical="center"/>
    </xf>
    <xf numFmtId="165" fontId="1" fillId="3" borderId="7" xfId="0" applyNumberFormat="1" applyFont="1" applyFill="1" applyBorder="1" applyAlignment="1">
      <alignment horizontal="center" vertical="center" wrapText="1"/>
    </xf>
    <xf numFmtId="165" fontId="1" fillId="3" borderId="7" xfId="0" applyNumberFormat="1" applyFont="1" applyFill="1" applyBorder="1" applyAlignment="1">
      <alignment horizontal="centerContinuous" vertical="center"/>
    </xf>
    <xf numFmtId="0" fontId="1" fillId="3" borderId="1" xfId="0" applyFont="1" applyFill="1" applyBorder="1" applyAlignment="1">
      <alignment horizontal="center" vertical="center"/>
    </xf>
    <xf numFmtId="0" fontId="2" fillId="3" borderId="7" xfId="0" applyFont="1" applyFill="1" applyBorder="1"/>
    <xf numFmtId="168" fontId="2" fillId="3" borderId="7" xfId="0" applyNumberFormat="1" applyFont="1" applyFill="1" applyBorder="1"/>
    <xf numFmtId="0" fontId="10" fillId="3" borderId="0" xfId="2" applyFont="1" applyFill="1" applyAlignment="1" applyProtection="1"/>
    <xf numFmtId="0" fontId="4" fillId="3" borderId="0" xfId="7" applyFont="1" applyFill="1" applyAlignment="1">
      <alignment horizontal="left"/>
    </xf>
    <xf numFmtId="0" fontId="16" fillId="3" borderId="0" xfId="7" applyFont="1" applyFill="1" applyAlignment="1">
      <alignment horizontal="left"/>
    </xf>
    <xf numFmtId="0" fontId="5" fillId="3" borderId="0" xfId="4" applyFont="1" applyFill="1" applyBorder="1" applyAlignment="1">
      <alignment horizontal="left" vertical="top"/>
    </xf>
    <xf numFmtId="0" fontId="4" fillId="3" borderId="0" xfId="4" applyFont="1" applyFill="1" applyBorder="1" applyAlignment="1">
      <alignment horizontal="left"/>
    </xf>
    <xf numFmtId="3" fontId="5" fillId="3" borderId="0" xfId="10" applyNumberFormat="1" applyFont="1" applyFill="1" applyBorder="1" applyAlignment="1">
      <alignment horizontal="left" vertical="top" wrapText="1"/>
    </xf>
    <xf numFmtId="3" fontId="5" fillId="3" borderId="0" xfId="10" applyNumberFormat="1" applyFont="1" applyFill="1" applyBorder="1" applyAlignment="1">
      <alignment horizontal="left" vertical="top"/>
    </xf>
    <xf numFmtId="0" fontId="4" fillId="3" borderId="0" xfId="4" applyFont="1" applyFill="1" applyAlignment="1"/>
    <xf numFmtId="0" fontId="16" fillId="3" borderId="4" xfId="5" applyFont="1" applyFill="1" applyBorder="1" applyAlignment="1">
      <alignment horizontal="center" wrapText="1"/>
    </xf>
    <xf numFmtId="0" fontId="4" fillId="3" borderId="0" xfId="5" applyFont="1" applyFill="1"/>
    <xf numFmtId="0" fontId="5" fillId="3" borderId="0" xfId="5" applyFont="1" applyFill="1"/>
    <xf numFmtId="0" fontId="4" fillId="3" borderId="0" xfId="5" applyFont="1" applyFill="1" applyBorder="1" applyAlignment="1">
      <alignment horizontal="left"/>
    </xf>
    <xf numFmtId="0" fontId="16" fillId="3" borderId="2" xfId="5" applyFont="1" applyFill="1" applyBorder="1" applyAlignment="1">
      <alignment horizontal="center"/>
    </xf>
    <xf numFmtId="0" fontId="16" fillId="3" borderId="4" xfId="5" applyFont="1" applyFill="1" applyBorder="1" applyAlignment="1">
      <alignment horizontal="center"/>
    </xf>
    <xf numFmtId="0" fontId="16" fillId="3" borderId="1" xfId="5" applyFont="1" applyFill="1" applyBorder="1" applyAlignment="1">
      <alignment horizontal="center" wrapText="1"/>
    </xf>
    <xf numFmtId="0" fontId="5" fillId="3" borderId="0" xfId="5" applyFont="1" applyFill="1" applyAlignment="1"/>
    <xf numFmtId="0" fontId="4" fillId="3" borderId="0" xfId="5" applyFont="1" applyFill="1" applyBorder="1" applyAlignment="1">
      <alignment vertical="top"/>
    </xf>
    <xf numFmtId="0" fontId="4" fillId="3" borderId="0" xfId="5" applyFont="1" applyFill="1" applyAlignment="1">
      <alignment wrapText="1"/>
    </xf>
    <xf numFmtId="0" fontId="4" fillId="3" borderId="0" xfId="5" applyFont="1" applyFill="1" applyAlignment="1">
      <alignment horizontal="left"/>
    </xf>
    <xf numFmtId="0" fontId="9" fillId="3" borderId="0" xfId="5" applyFont="1" applyFill="1" applyBorder="1" applyAlignment="1">
      <alignment horizontal="left"/>
    </xf>
    <xf numFmtId="0" fontId="9" fillId="3" borderId="0" xfId="5" applyFont="1" applyFill="1" applyAlignment="1">
      <alignment horizontal="left"/>
    </xf>
    <xf numFmtId="0" fontId="16" fillId="3" borderId="0" xfId="5" applyFont="1" applyFill="1" applyBorder="1" applyAlignment="1">
      <alignment horizontal="center" vertical="center" wrapText="1"/>
    </xf>
    <xf numFmtId="0" fontId="9" fillId="3" borderId="0" xfId="5" applyFont="1" applyFill="1" applyBorder="1" applyAlignment="1"/>
    <xf numFmtId="0" fontId="9" fillId="3" borderId="0" xfId="5" applyFont="1" applyFill="1" applyAlignment="1"/>
    <xf numFmtId="0" fontId="16" fillId="3" borderId="1" xfId="5" applyFont="1" applyFill="1" applyBorder="1" applyAlignment="1">
      <alignment horizontal="center" vertical="center" wrapText="1"/>
    </xf>
    <xf numFmtId="0" fontId="16" fillId="3" borderId="2" xfId="5" applyFont="1" applyFill="1" applyBorder="1" applyAlignment="1">
      <alignment horizontal="center" vertical="center" wrapText="1"/>
    </xf>
    <xf numFmtId="0" fontId="4" fillId="3" borderId="0" xfId="5" applyFont="1" applyFill="1" applyAlignment="1">
      <alignment horizontal="left" vertical="top"/>
    </xf>
    <xf numFmtId="2" fontId="9" fillId="3" borderId="0" xfId="5" applyNumberFormat="1" applyFont="1" applyFill="1" applyBorder="1" applyAlignment="1"/>
    <xf numFmtId="2" fontId="9" fillId="3" borderId="0" xfId="5" applyNumberFormat="1" applyFont="1" applyFill="1" applyAlignment="1"/>
    <xf numFmtId="0" fontId="4" fillId="0" borderId="0" xfId="5" applyFont="1" applyBorder="1" applyAlignment="1"/>
    <xf numFmtId="0" fontId="5" fillId="0" borderId="0" xfId="0" applyFont="1" applyBorder="1" applyAlignment="1">
      <alignment horizontal="left" vertical="top"/>
    </xf>
    <xf numFmtId="3" fontId="5" fillId="0" borderId="0" xfId="0" applyNumberFormat="1" applyFont="1" applyBorder="1" applyAlignment="1">
      <alignment horizontal="left" vertical="top"/>
    </xf>
    <xf numFmtId="0" fontId="5" fillId="0" borderId="0" xfId="0" applyFont="1" applyAlignment="1">
      <alignment horizontal="left" vertical="center"/>
    </xf>
    <xf numFmtId="0" fontId="5" fillId="0" borderId="0" xfId="0" applyFont="1" applyBorder="1" applyAlignment="1">
      <alignment vertical="top"/>
    </xf>
    <xf numFmtId="0" fontId="19" fillId="0" borderId="0" xfId="0" applyFont="1" applyBorder="1" applyAlignment="1">
      <alignment horizontal="left" vertical="top"/>
    </xf>
    <xf numFmtId="0" fontId="4" fillId="0" borderId="0" xfId="5" applyFont="1" applyBorder="1" applyAlignment="1">
      <alignment horizontal="left" vertical="top" wrapText="1"/>
    </xf>
    <xf numFmtId="0" fontId="5" fillId="0" borderId="0" xfId="5" applyFont="1" applyBorder="1"/>
    <xf numFmtId="0" fontId="2" fillId="0" borderId="5" xfId="0" applyFont="1" applyFill="1" applyBorder="1" applyAlignment="1">
      <alignment horizontal="center" vertical="center"/>
    </xf>
    <xf numFmtId="0" fontId="2" fillId="0" borderId="5" xfId="0" applyFont="1" applyFill="1" applyBorder="1" applyAlignment="1">
      <alignment horizontal="center" vertical="center" wrapText="1"/>
    </xf>
    <xf numFmtId="164" fontId="2" fillId="0" borderId="7" xfId="0" applyNumberFormat="1" applyFont="1" applyFill="1" applyBorder="1" applyAlignment="1">
      <alignment horizontal="center" wrapText="1"/>
    </xf>
    <xf numFmtId="164" fontId="2" fillId="0" borderId="1" xfId="0" applyNumberFormat="1" applyFont="1" applyFill="1" applyBorder="1" applyAlignment="1">
      <alignment horizontal="center" wrapText="1"/>
    </xf>
    <xf numFmtId="0" fontId="5" fillId="0" borderId="0" xfId="0" applyFont="1" applyBorder="1" applyAlignment="1">
      <alignment horizontal="left" vertical="top" wrapText="1"/>
    </xf>
    <xf numFmtId="0" fontId="2" fillId="0" borderId="7"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0" xfId="5" applyFont="1" applyBorder="1" applyAlignment="1">
      <alignment horizontal="left" wrapText="1"/>
    </xf>
    <xf numFmtId="0" fontId="5" fillId="3" borderId="0" xfId="5" applyFont="1" applyFill="1" applyBorder="1"/>
    <xf numFmtId="0" fontId="2" fillId="0" borderId="7" xfId="5" applyFont="1" applyBorder="1" applyAlignment="1">
      <alignment horizontal="center" vertical="center" wrapText="1"/>
    </xf>
    <xf numFmtId="0" fontId="2" fillId="0" borderId="1" xfId="5" applyFont="1" applyBorder="1" applyAlignment="1">
      <alignment horizontal="center" vertical="center" wrapText="1"/>
    </xf>
    <xf numFmtId="3" fontId="2" fillId="0" borderId="7" xfId="5" applyNumberFormat="1" applyFont="1" applyBorder="1" applyAlignment="1">
      <alignment horizontal="center" vertical="center" wrapText="1"/>
    </xf>
    <xf numFmtId="3" fontId="2" fillId="0" borderId="1" xfId="5" applyNumberFormat="1" applyFont="1" applyBorder="1" applyAlignment="1">
      <alignment horizontal="center" vertical="center" wrapText="1"/>
    </xf>
    <xf numFmtId="0" fontId="2" fillId="0" borderId="5" xfId="5" applyFont="1" applyBorder="1" applyAlignment="1">
      <alignment horizontal="center" vertical="center" wrapText="1"/>
    </xf>
    <xf numFmtId="0" fontId="2" fillId="0" borderId="0" xfId="5" applyFont="1" applyBorder="1" applyAlignment="1">
      <alignment horizontal="center" vertical="center" wrapText="1"/>
    </xf>
    <xf numFmtId="3" fontId="2" fillId="0" borderId="0" xfId="5" applyNumberFormat="1" applyFont="1" applyBorder="1" applyAlignment="1">
      <alignment horizontal="center" vertical="center" wrapText="1"/>
    </xf>
    <xf numFmtId="0" fontId="1" fillId="3" borderId="5" xfId="0" applyFont="1" applyFill="1" applyBorder="1" applyAlignment="1">
      <alignment horizontal="center" vertical="center"/>
    </xf>
    <xf numFmtId="0" fontId="1" fillId="3" borderId="7" xfId="0" applyFont="1" applyFill="1" applyBorder="1" applyAlignment="1">
      <alignment horizontal="left" vertical="center" indent="1"/>
    </xf>
    <xf numFmtId="0" fontId="1" fillId="3" borderId="1" xfId="0" applyFont="1" applyFill="1" applyBorder="1" applyAlignment="1">
      <alignment horizontal="left" vertical="center" indent="1"/>
    </xf>
    <xf numFmtId="0" fontId="1" fillId="3" borderId="5" xfId="0" applyFont="1" applyFill="1" applyBorder="1" applyAlignment="1">
      <alignment horizontal="center" vertical="center" wrapText="1"/>
    </xf>
    <xf numFmtId="165" fontId="1" fillId="3" borderId="5" xfId="0" applyNumberFormat="1"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0" borderId="0" xfId="5" applyFont="1" applyFill="1" applyBorder="1"/>
    <xf numFmtId="3" fontId="5" fillId="3" borderId="0" xfId="5" applyNumberFormat="1" applyFont="1" applyFill="1" applyBorder="1" applyAlignment="1">
      <alignment horizontal="left" vertical="top" wrapText="1"/>
    </xf>
    <xf numFmtId="0" fontId="5" fillId="3" borderId="0" xfId="5" applyFont="1" applyFill="1" applyBorder="1" applyAlignment="1">
      <alignment horizontal="left" vertical="top" wrapText="1"/>
    </xf>
    <xf numFmtId="0" fontId="5" fillId="3" borderId="0" xfId="5" applyFont="1" applyFill="1" applyBorder="1" applyAlignment="1"/>
  </cellXfs>
  <cellStyles count="18">
    <cellStyle name="Comma 2" xfId="1"/>
    <cellStyle name="Hyperlink" xfId="2" builtinId="8"/>
    <cellStyle name="Hyperlink 2" xfId="3"/>
    <cellStyle name="Normal" xfId="0" builtinId="0"/>
    <cellStyle name="Normal 2" xfId="4"/>
    <cellStyle name="Normal 3" xfId="5"/>
    <cellStyle name="Normal 4" xfId="6"/>
    <cellStyle name="Normal 5" xfId="7"/>
    <cellStyle name="Normal_1.3" xfId="17"/>
    <cellStyle name="Normal_P2 2" xfId="8"/>
    <cellStyle name="Normal_TABLE2" xfId="9"/>
    <cellStyle name="Normal_TABLE3" xfId="10"/>
    <cellStyle name="Normal10" xfId="11"/>
    <cellStyle name="Percent 2" xfId="12"/>
    <cellStyle name="Percent 3" xfId="13"/>
    <cellStyle name="Percent 4" xfId="14"/>
    <cellStyle name="whole number" xfId="15"/>
    <cellStyle name="whole number 2" xfId="1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69</xdr:row>
      <xdr:rowOff>142875</xdr:rowOff>
    </xdr:from>
    <xdr:to>
      <xdr:col>16</xdr:col>
      <xdr:colOff>361950</xdr:colOff>
      <xdr:row>69</xdr:row>
      <xdr:rowOff>142875</xdr:rowOff>
    </xdr:to>
    <xdr:sp macro="" textlink="">
      <xdr:nvSpPr>
        <xdr:cNvPr id="9589" name="Line 2"/>
        <xdr:cNvSpPr>
          <a:spLocks noChangeShapeType="1"/>
        </xdr:cNvSpPr>
      </xdr:nvSpPr>
      <xdr:spPr bwMode="auto">
        <a:xfrm flipH="1">
          <a:off x="17106900" y="12506325"/>
          <a:ext cx="361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69</xdr:row>
      <xdr:rowOff>142875</xdr:rowOff>
    </xdr:from>
    <xdr:to>
      <xdr:col>13</xdr:col>
      <xdr:colOff>361950</xdr:colOff>
      <xdr:row>69</xdr:row>
      <xdr:rowOff>142875</xdr:rowOff>
    </xdr:to>
    <xdr:sp macro="" textlink="">
      <xdr:nvSpPr>
        <xdr:cNvPr id="9590" name="Line 4"/>
        <xdr:cNvSpPr>
          <a:spLocks noChangeShapeType="1"/>
        </xdr:cNvSpPr>
      </xdr:nvSpPr>
      <xdr:spPr bwMode="auto">
        <a:xfrm flipH="1">
          <a:off x="15278100" y="12506325"/>
          <a:ext cx="361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69</xdr:row>
      <xdr:rowOff>142875</xdr:rowOff>
    </xdr:from>
    <xdr:to>
      <xdr:col>13</xdr:col>
      <xdr:colOff>361950</xdr:colOff>
      <xdr:row>69</xdr:row>
      <xdr:rowOff>142875</xdr:rowOff>
    </xdr:to>
    <xdr:sp macro="" textlink="">
      <xdr:nvSpPr>
        <xdr:cNvPr id="9591" name="Line 5"/>
        <xdr:cNvSpPr>
          <a:spLocks noChangeShapeType="1"/>
        </xdr:cNvSpPr>
      </xdr:nvSpPr>
      <xdr:spPr bwMode="auto">
        <a:xfrm flipH="1">
          <a:off x="15278100" y="12506325"/>
          <a:ext cx="361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69</xdr:row>
      <xdr:rowOff>142875</xdr:rowOff>
    </xdr:from>
    <xdr:to>
      <xdr:col>16</xdr:col>
      <xdr:colOff>361950</xdr:colOff>
      <xdr:row>69</xdr:row>
      <xdr:rowOff>142875</xdr:rowOff>
    </xdr:to>
    <xdr:sp macro="" textlink="">
      <xdr:nvSpPr>
        <xdr:cNvPr id="9592" name="Line 6"/>
        <xdr:cNvSpPr>
          <a:spLocks noChangeShapeType="1"/>
        </xdr:cNvSpPr>
      </xdr:nvSpPr>
      <xdr:spPr bwMode="auto">
        <a:xfrm flipH="1">
          <a:off x="17106900" y="12506325"/>
          <a:ext cx="361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69</xdr:row>
      <xdr:rowOff>142875</xdr:rowOff>
    </xdr:from>
    <xdr:to>
      <xdr:col>13</xdr:col>
      <xdr:colOff>361950</xdr:colOff>
      <xdr:row>69</xdr:row>
      <xdr:rowOff>142875</xdr:rowOff>
    </xdr:to>
    <xdr:sp macro="" textlink="">
      <xdr:nvSpPr>
        <xdr:cNvPr id="9593" name="Line 7"/>
        <xdr:cNvSpPr>
          <a:spLocks noChangeShapeType="1"/>
        </xdr:cNvSpPr>
      </xdr:nvSpPr>
      <xdr:spPr bwMode="auto">
        <a:xfrm flipH="1">
          <a:off x="15278100" y="12506325"/>
          <a:ext cx="361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69</xdr:row>
      <xdr:rowOff>142875</xdr:rowOff>
    </xdr:from>
    <xdr:to>
      <xdr:col>13</xdr:col>
      <xdr:colOff>361950</xdr:colOff>
      <xdr:row>69</xdr:row>
      <xdr:rowOff>142875</xdr:rowOff>
    </xdr:to>
    <xdr:sp macro="" textlink="">
      <xdr:nvSpPr>
        <xdr:cNvPr id="9594" name="Line 8"/>
        <xdr:cNvSpPr>
          <a:spLocks noChangeShapeType="1"/>
        </xdr:cNvSpPr>
      </xdr:nvSpPr>
      <xdr:spPr bwMode="auto">
        <a:xfrm flipH="1">
          <a:off x="15278100" y="12506325"/>
          <a:ext cx="361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tats\phip\PH_Topics\Healthy_life_expectancy\Spring08\profiles08\HLE_2001CensusSAH(CHP)_5yr_9405yrreg_IMPUTA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ATAPROD\PROJECTN\2004_based\Sub-national%20projections\Publish\Booklet\BIRTHS%20chart%20%25%20chan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Ali SPSS raw data 9906"/>
      <sheetName val="Alldata"/>
      <sheetName val="Pivot"/>
      <sheetName val="paf_hle"/>
      <sheetName val="static summary+graphs"/>
      <sheetName val="graphs 9903"/>
      <sheetName val="new HLE (SAH - Good-Fair)"/>
    </sheetNames>
    <sheetDataSet>
      <sheetData sheetId="0" refreshError="1"/>
      <sheetData sheetId="1" refreshError="1"/>
      <sheetData sheetId="2" refreshError="1">
        <row r="47">
          <cell r="G47" t="str">
            <v>S03000001</v>
          </cell>
          <cell r="H47" t="str">
            <v>East Ayrshire Community Health Partnership</v>
          </cell>
        </row>
        <row r="48">
          <cell r="G48" t="str">
            <v>S03000002</v>
          </cell>
          <cell r="H48" t="str">
            <v>North Ayrshire Community Health Partnership</v>
          </cell>
        </row>
        <row r="49">
          <cell r="G49" t="str">
            <v>S03000003</v>
          </cell>
          <cell r="H49" t="str">
            <v>South Ayrshire Community Health Partnership</v>
          </cell>
        </row>
        <row r="50">
          <cell r="G50" t="str">
            <v>S03000004</v>
          </cell>
          <cell r="H50" t="str">
            <v>Scottish Borders Community Health &amp; Care Partnership</v>
          </cell>
        </row>
        <row r="51">
          <cell r="G51" t="str">
            <v>S03000005</v>
          </cell>
          <cell r="H51" t="str">
            <v>Dumfries &amp; Galloway Community Health Partnership</v>
          </cell>
        </row>
        <row r="52">
          <cell r="G52" t="str">
            <v>S03000006</v>
          </cell>
          <cell r="H52" t="str">
            <v>Dunfermline &amp; West Fife Community Health Partnership</v>
          </cell>
        </row>
        <row r="53">
          <cell r="G53" t="str">
            <v>S03000007</v>
          </cell>
          <cell r="H53" t="str">
            <v>Glenrothes &amp; North East Fife Community Health Partnership</v>
          </cell>
        </row>
        <row r="54">
          <cell r="G54" t="str">
            <v>S03000008</v>
          </cell>
          <cell r="H54" t="str">
            <v>Kirkcaldy &amp; Levenmouth Community Health Partnership</v>
          </cell>
        </row>
        <row r="55">
          <cell r="G55" t="str">
            <v>S03000009</v>
          </cell>
          <cell r="H55" t="str">
            <v>Clackmannanshire Community Health Partnership</v>
          </cell>
        </row>
        <row r="56">
          <cell r="G56" t="str">
            <v>S03000010</v>
          </cell>
          <cell r="H56" t="str">
            <v>Falkirk Community Health Partnership</v>
          </cell>
        </row>
        <row r="57">
          <cell r="G57" t="str">
            <v>S03000011</v>
          </cell>
          <cell r="H57" t="str">
            <v>Stirling Community Health Partnership</v>
          </cell>
        </row>
        <row r="58">
          <cell r="G58" t="str">
            <v>S03000012</v>
          </cell>
          <cell r="H58" t="str">
            <v>Aberdeen City Community Health Partnership</v>
          </cell>
        </row>
        <row r="59">
          <cell r="G59" t="str">
            <v>S03000013</v>
          </cell>
          <cell r="H59" t="str">
            <v>Aberdeenshire Community Health Partnership</v>
          </cell>
        </row>
        <row r="60">
          <cell r="G60" t="str">
            <v>S03000014</v>
          </cell>
          <cell r="H60" t="str">
            <v>Moray Community Health &amp; Social Care Partnership</v>
          </cell>
        </row>
        <row r="61">
          <cell r="G61" t="str">
            <v>S03000015</v>
          </cell>
          <cell r="H61" t="str">
            <v>East Dunbartonshire Community Health Partnership</v>
          </cell>
        </row>
        <row r="62">
          <cell r="G62" t="str">
            <v>S03000016</v>
          </cell>
          <cell r="H62" t="str">
            <v>East Glasgow Community Health &amp; Care Partnership</v>
          </cell>
        </row>
        <row r="63">
          <cell r="G63" t="str">
            <v>S03000017</v>
          </cell>
          <cell r="H63" t="str">
            <v>East Renfrewshire Community Health &amp; Care Partnership</v>
          </cell>
        </row>
        <row r="64">
          <cell r="G64" t="str">
            <v>S03000018</v>
          </cell>
          <cell r="H64" t="str">
            <v>Inverclyde Community Health Partnership</v>
          </cell>
        </row>
        <row r="65">
          <cell r="G65" t="str">
            <v>S03000019</v>
          </cell>
          <cell r="H65" t="str">
            <v>North Glasgow Community Health &amp; Care Partnership</v>
          </cell>
        </row>
        <row r="66">
          <cell r="G66" t="str">
            <v>S03000020</v>
          </cell>
          <cell r="H66" t="str">
            <v>Renfrewshire Community Health Partnership</v>
          </cell>
        </row>
        <row r="67">
          <cell r="G67" t="str">
            <v>S03000021</v>
          </cell>
          <cell r="H67" t="str">
            <v>South East Glasgow Community Health &amp; Care Partnership</v>
          </cell>
        </row>
        <row r="68">
          <cell r="G68" t="str">
            <v>S03000022</v>
          </cell>
          <cell r="H68" t="str">
            <v>South West Glasgow Community Health &amp; Care Partnership</v>
          </cell>
        </row>
        <row r="69">
          <cell r="G69" t="str">
            <v>S03000023</v>
          </cell>
          <cell r="H69" t="str">
            <v>West Dunbartonshire Community Health Partnership</v>
          </cell>
        </row>
        <row r="70">
          <cell r="G70" t="str">
            <v>S03000024</v>
          </cell>
          <cell r="H70" t="str">
            <v>West Glasgow Community Health &amp; Care Partnership</v>
          </cell>
        </row>
        <row r="71">
          <cell r="G71" t="str">
            <v>S03000025</v>
          </cell>
          <cell r="H71" t="str">
            <v>Argyll &amp; Bute Community Health Partnership</v>
          </cell>
        </row>
        <row r="72">
          <cell r="G72" t="str">
            <v>S03000026</v>
          </cell>
          <cell r="H72" t="str">
            <v>Mid Highland Community Health Partnership</v>
          </cell>
        </row>
        <row r="73">
          <cell r="G73" t="str">
            <v>S03000027</v>
          </cell>
          <cell r="H73" t="str">
            <v>North Highland Community Health Partnership</v>
          </cell>
        </row>
        <row r="74">
          <cell r="G74" t="str">
            <v>S03000028</v>
          </cell>
          <cell r="H74" t="str">
            <v>South East Highland Community Health Partnership</v>
          </cell>
        </row>
        <row r="75">
          <cell r="G75" t="str">
            <v>S03000029</v>
          </cell>
          <cell r="H75" t="str">
            <v>North Lanarkshire Community Health Partnership</v>
          </cell>
        </row>
        <row r="76">
          <cell r="G76" t="str">
            <v>S03000030</v>
          </cell>
          <cell r="H76" t="str">
            <v>South Lanarkshire Community Health Partnership</v>
          </cell>
        </row>
        <row r="77">
          <cell r="G77" t="str">
            <v>S03000031</v>
          </cell>
          <cell r="H77" t="str">
            <v>East Lothian Community Health Partnership</v>
          </cell>
        </row>
        <row r="78">
          <cell r="G78" t="str">
            <v>S03000032</v>
          </cell>
          <cell r="H78" t="str">
            <v>Midlothian Community Health Partnership</v>
          </cell>
        </row>
        <row r="79">
          <cell r="G79" t="str">
            <v>S03000035</v>
          </cell>
          <cell r="H79" t="str">
            <v>West Lothian Community Health &amp; Care Partnership</v>
          </cell>
        </row>
        <row r="80">
          <cell r="G80" t="str">
            <v>S03000036</v>
          </cell>
          <cell r="H80" t="str">
            <v>Orkney Community Health Partnership</v>
          </cell>
        </row>
        <row r="81">
          <cell r="G81" t="str">
            <v>S03000037</v>
          </cell>
          <cell r="H81" t="str">
            <v>Shetland Community Health Partnership</v>
          </cell>
        </row>
        <row r="82">
          <cell r="G82" t="str">
            <v>S03000038</v>
          </cell>
          <cell r="H82" t="str">
            <v>Angus Community Health Partnership</v>
          </cell>
        </row>
        <row r="83">
          <cell r="G83" t="str">
            <v>S03000039</v>
          </cell>
          <cell r="H83" t="str">
            <v>Dundee Community Health Partnership</v>
          </cell>
        </row>
        <row r="84">
          <cell r="G84" t="str">
            <v>S03000040</v>
          </cell>
          <cell r="H84" t="str">
            <v>Perth &amp; Kinross Community Health Partnership</v>
          </cell>
        </row>
        <row r="85">
          <cell r="G85" t="str">
            <v>S03000041</v>
          </cell>
          <cell r="H85" t="str">
            <v>Western Isles Community Health Partnership</v>
          </cell>
        </row>
        <row r="86">
          <cell r="G86" t="str">
            <v>S03000042</v>
          </cell>
          <cell r="H86" t="str">
            <v>Edinburgh Community Health Partnership</v>
          </cell>
        </row>
        <row r="87">
          <cell r="G87" t="str">
            <v>Scotland</v>
          </cell>
          <cell r="H87" t="str">
            <v>Scotland</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erties"/>
      <sheetName val="Scratchpad"/>
      <sheetName val="Birth CHART for publication"/>
      <sheetName val="% change 04 to 24"/>
      <sheetName val="Chart Persons"/>
      <sheetName val="2005"/>
      <sheetName val="2006"/>
      <sheetName val="2007"/>
      <sheetName val="2008"/>
      <sheetName val="2009"/>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
  <sheetViews>
    <sheetView tabSelected="1" zoomScaleNormal="100" workbookViewId="0">
      <selection sqref="A1:L1"/>
    </sheetView>
  </sheetViews>
  <sheetFormatPr defaultRowHeight="12.75" x14ac:dyDescent="0.2"/>
  <cols>
    <col min="1" max="1" width="22.140625" style="62" customWidth="1"/>
    <col min="2" max="16384" width="9.140625" style="62"/>
  </cols>
  <sheetData>
    <row r="1" spans="1:14" s="152" customFormat="1" ht="18" customHeight="1" x14ac:dyDescent="0.25">
      <c r="A1" s="238" t="s">
        <v>183</v>
      </c>
      <c r="B1" s="238"/>
      <c r="C1" s="238"/>
      <c r="D1" s="238"/>
      <c r="E1" s="238"/>
      <c r="F1" s="238"/>
      <c r="G1" s="238"/>
      <c r="H1" s="238"/>
      <c r="I1" s="238"/>
      <c r="J1" s="238"/>
      <c r="K1" s="238"/>
      <c r="L1" s="238"/>
    </row>
    <row r="2" spans="1:14" ht="15.75" customHeight="1" x14ac:dyDescent="0.2"/>
    <row r="3" spans="1:14" x14ac:dyDescent="0.2">
      <c r="A3" s="239" t="s">
        <v>34</v>
      </c>
      <c r="B3" s="239"/>
    </row>
    <row r="5" spans="1:14" x14ac:dyDescent="0.2">
      <c r="A5" s="62" t="s">
        <v>35</v>
      </c>
      <c r="B5" s="237" t="s">
        <v>181</v>
      </c>
      <c r="C5" s="237"/>
      <c r="D5" s="237"/>
      <c r="E5" s="237"/>
      <c r="F5" s="237"/>
      <c r="G5" s="237"/>
      <c r="H5" s="237"/>
      <c r="I5" s="237"/>
    </row>
    <row r="6" spans="1:14" x14ac:dyDescent="0.2">
      <c r="A6" s="62" t="s">
        <v>36</v>
      </c>
      <c r="B6" s="237" t="s">
        <v>208</v>
      </c>
      <c r="C6" s="237"/>
      <c r="D6" s="237"/>
      <c r="E6" s="237"/>
      <c r="F6" s="237"/>
      <c r="G6" s="237"/>
    </row>
    <row r="7" spans="1:14" x14ac:dyDescent="0.2">
      <c r="A7" s="62" t="s">
        <v>37</v>
      </c>
      <c r="B7" s="237" t="s">
        <v>209</v>
      </c>
      <c r="C7" s="237"/>
      <c r="D7" s="237"/>
      <c r="E7" s="237"/>
      <c r="F7" s="237"/>
      <c r="G7" s="237"/>
    </row>
    <row r="8" spans="1:14" x14ac:dyDescent="0.2">
      <c r="A8" s="62" t="s">
        <v>38</v>
      </c>
      <c r="B8" s="237" t="s">
        <v>210</v>
      </c>
      <c r="C8" s="237"/>
      <c r="D8" s="237"/>
      <c r="E8" s="237"/>
      <c r="F8" s="237"/>
      <c r="G8" s="237"/>
      <c r="H8" s="237"/>
      <c r="I8" s="237"/>
    </row>
    <row r="9" spans="1:14" x14ac:dyDescent="0.2">
      <c r="A9" s="62" t="s">
        <v>39</v>
      </c>
      <c r="B9" s="237" t="s">
        <v>184</v>
      </c>
      <c r="C9" s="237"/>
      <c r="D9" s="237"/>
      <c r="E9" s="237"/>
      <c r="F9" s="237"/>
      <c r="G9" s="237"/>
      <c r="H9" s="237"/>
    </row>
    <row r="10" spans="1:14" x14ac:dyDescent="0.2">
      <c r="A10" s="62" t="s">
        <v>207</v>
      </c>
      <c r="B10" s="237" t="s">
        <v>211</v>
      </c>
      <c r="C10" s="237"/>
      <c r="D10" s="237"/>
      <c r="E10" s="237"/>
      <c r="F10" s="237"/>
      <c r="G10" s="237"/>
      <c r="H10" s="237"/>
    </row>
    <row r="11" spans="1:14" x14ac:dyDescent="0.2">
      <c r="A11" s="62" t="s">
        <v>40</v>
      </c>
      <c r="B11" s="237" t="s">
        <v>212</v>
      </c>
      <c r="C11" s="237"/>
      <c r="D11" s="237"/>
      <c r="E11" s="237"/>
      <c r="F11" s="237"/>
      <c r="G11" s="237"/>
      <c r="H11" s="237"/>
    </row>
    <row r="12" spans="1:14" x14ac:dyDescent="0.2">
      <c r="A12" s="62" t="s">
        <v>41</v>
      </c>
      <c r="B12" s="237" t="s">
        <v>213</v>
      </c>
      <c r="C12" s="237"/>
      <c r="D12" s="237"/>
      <c r="E12" s="237"/>
      <c r="F12" s="237"/>
      <c r="G12" s="237"/>
      <c r="H12" s="237"/>
      <c r="I12" s="237"/>
      <c r="J12" s="237"/>
      <c r="K12" s="237"/>
      <c r="L12" s="237"/>
      <c r="M12" s="237"/>
      <c r="N12" s="237"/>
    </row>
    <row r="13" spans="1:14" x14ac:dyDescent="0.2">
      <c r="A13" s="62" t="s">
        <v>42</v>
      </c>
      <c r="B13" s="237" t="s">
        <v>43</v>
      </c>
      <c r="C13" s="237"/>
      <c r="D13" s="237"/>
      <c r="E13" s="237"/>
      <c r="F13" s="237"/>
      <c r="G13" s="237"/>
      <c r="H13" s="237"/>
      <c r="I13" s="237"/>
      <c r="J13" s="237"/>
    </row>
    <row r="15" spans="1:14" s="200" customFormat="1" ht="11.25" x14ac:dyDescent="0.2">
      <c r="A15" s="23" t="s">
        <v>179</v>
      </c>
      <c r="B15" s="23"/>
      <c r="C15" s="23"/>
    </row>
  </sheetData>
  <mergeCells count="11">
    <mergeCell ref="B9:H9"/>
    <mergeCell ref="B10:H10"/>
    <mergeCell ref="B11:H11"/>
    <mergeCell ref="B12:N12"/>
    <mergeCell ref="B13:J13"/>
    <mergeCell ref="B8:I8"/>
    <mergeCell ref="A1:L1"/>
    <mergeCell ref="A3:B3"/>
    <mergeCell ref="B5:I5"/>
    <mergeCell ref="B6:G6"/>
    <mergeCell ref="B7:G7"/>
  </mergeCells>
  <hyperlinks>
    <hyperlink ref="B5:I5" location="'Table 1.1'!A1" display="Components of population change for Council areas: Mid-2012 to Mid-2013"/>
    <hyperlink ref="B6:G6" location="'Table 3.1'!A1" display="Number of deaths from selected causes, by sex, 1980-2013"/>
    <hyperlink ref="B7:G7" location="'Table 3.2a'!A1" display="Death rates from selected causes, by sex, Scotland, 1980-2013"/>
    <hyperlink ref="B8:I8" location="'Table 3.2b'!A1" display="Death rates from selected causes, aged under 75, by sex, Scotland, 1980-2013"/>
    <hyperlink ref="B9:H9" location="'Table 5.1'!A1" display="Migration between Scotland and Rest of UK/Overseas: 2012-2013"/>
    <hyperlink ref="B10:H10" location="'Table 9.1'!A1" display="Registration Service - Performance Indicators 2013 (by Council Area)"/>
    <hyperlink ref="B11:H11" location="'Appendix 1,Table 1'!A1" display="Population and vital events, Scotland, 1855 to 2013"/>
    <hyperlink ref="B12:N12" location="'Appendix 1,Table 2'!A1" display="Estimated population, births, stillbirths, deaths, marriages and civil partnerships, numbers and rates, by Council area, Scotland, 2013"/>
    <hyperlink ref="B13:J13" location="'Appendix 1,Table 3'!A1" display="International populations and vital statistics rates, selected countries, latest available figures"/>
  </hyperlinks>
  <pageMargins left="0.74803149606299213" right="0.74803149606299213" top="0.98425196850393704" bottom="0.98425196850393704" header="0.51181102362204722" footer="0.51181102362204722"/>
  <pageSetup paperSize="9" scale="92"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3"/>
  <sheetViews>
    <sheetView showGridLines="0" zoomScaleNormal="100" workbookViewId="0">
      <selection sqref="A1:D1"/>
    </sheetView>
  </sheetViews>
  <sheetFormatPr defaultRowHeight="12" customHeight="1" x14ac:dyDescent="0.2"/>
  <cols>
    <col min="1" max="1" width="20.85546875" style="11" customWidth="1"/>
    <col min="2" max="2" width="11.85546875" style="4" customWidth="1"/>
    <col min="3" max="3" width="8.85546875" style="4" customWidth="1"/>
    <col min="4" max="4" width="8.85546875" style="11" customWidth="1"/>
    <col min="5" max="5" width="1.7109375" style="11" customWidth="1"/>
    <col min="6" max="7" width="8.85546875" style="11" customWidth="1"/>
    <col min="8" max="8" width="1.7109375" style="11" customWidth="1"/>
    <col min="9" max="10" width="8.85546875" style="11" customWidth="1"/>
    <col min="11" max="11" width="1.7109375" style="11" customWidth="1"/>
    <col min="12" max="13" width="8.85546875" style="11" customWidth="1"/>
    <col min="14" max="14" width="1.7109375" style="11" customWidth="1"/>
    <col min="15" max="16" width="8.85546875" style="11" customWidth="1"/>
    <col min="17" max="18" width="9.140625" style="11"/>
    <col min="19" max="19" width="12" style="11" customWidth="1"/>
    <col min="20" max="16384" width="9.140625" style="11"/>
  </cols>
  <sheetData>
    <row r="1" spans="1:20" s="155" customFormat="1" ht="18" customHeight="1" x14ac:dyDescent="0.25">
      <c r="A1" s="266" t="s">
        <v>215</v>
      </c>
      <c r="B1" s="266"/>
      <c r="C1" s="266"/>
      <c r="D1" s="266"/>
      <c r="E1" s="153"/>
      <c r="F1" s="153"/>
      <c r="G1" s="154"/>
      <c r="H1" s="154"/>
      <c r="I1" s="153"/>
      <c r="J1" s="154"/>
      <c r="K1" s="154"/>
      <c r="L1" s="153"/>
      <c r="M1" s="154"/>
      <c r="N1" s="154"/>
      <c r="O1" s="153"/>
      <c r="P1" s="153"/>
      <c r="Q1" s="154"/>
      <c r="R1" s="154"/>
    </row>
    <row r="2" spans="1:20" s="155" customFormat="1" ht="15.75" customHeight="1" x14ac:dyDescent="0.25">
      <c r="A2" s="272" t="s">
        <v>217</v>
      </c>
      <c r="B2" s="272"/>
      <c r="C2" s="272"/>
      <c r="D2" s="272"/>
      <c r="E2" s="272"/>
      <c r="F2" s="272"/>
      <c r="G2" s="272"/>
      <c r="H2" s="272"/>
      <c r="I2" s="272"/>
      <c r="J2" s="272"/>
      <c r="K2" s="272"/>
      <c r="L2" s="272"/>
      <c r="M2" s="272"/>
      <c r="N2" s="272"/>
      <c r="O2" s="272"/>
      <c r="P2" s="272"/>
      <c r="Q2" s="156"/>
      <c r="R2" s="156"/>
    </row>
    <row r="3" spans="1:20" ht="12.75" customHeight="1" x14ac:dyDescent="0.2">
      <c r="A3" s="49"/>
      <c r="B3" s="49"/>
      <c r="C3" s="49"/>
      <c r="D3" s="49"/>
      <c r="E3" s="49"/>
      <c r="F3" s="49"/>
      <c r="G3" s="49"/>
      <c r="H3" s="49"/>
      <c r="I3" s="49"/>
      <c r="J3" s="49"/>
      <c r="K3" s="49"/>
      <c r="L3" s="49"/>
      <c r="M3" s="49"/>
      <c r="N3" s="49"/>
      <c r="O3" s="49"/>
      <c r="P3" s="49"/>
      <c r="Q3" s="5"/>
      <c r="R3" s="5"/>
    </row>
    <row r="4" spans="1:20" s="53" customFormat="1" ht="24" customHeight="1" x14ac:dyDescent="0.25">
      <c r="A4" s="291" t="s">
        <v>155</v>
      </c>
      <c r="B4" s="295" t="s">
        <v>194</v>
      </c>
      <c r="C4" s="293" t="s">
        <v>146</v>
      </c>
      <c r="D4" s="293"/>
      <c r="E4" s="230"/>
      <c r="F4" s="290" t="s">
        <v>170</v>
      </c>
      <c r="G4" s="290"/>
      <c r="H4" s="231"/>
      <c r="I4" s="294" t="s">
        <v>110</v>
      </c>
      <c r="J4" s="294"/>
      <c r="K4" s="232"/>
      <c r="L4" s="290" t="s">
        <v>69</v>
      </c>
      <c r="M4" s="290"/>
      <c r="N4" s="233"/>
      <c r="O4" s="290" t="s">
        <v>111</v>
      </c>
      <c r="P4" s="290"/>
    </row>
    <row r="5" spans="1:20" s="53" customFormat="1" ht="21.75" customHeight="1" x14ac:dyDescent="0.25">
      <c r="A5" s="292"/>
      <c r="B5" s="296"/>
      <c r="C5" s="234" t="s">
        <v>49</v>
      </c>
      <c r="D5" s="234" t="s">
        <v>151</v>
      </c>
      <c r="E5" s="234"/>
      <c r="F5" s="234" t="s">
        <v>49</v>
      </c>
      <c r="G5" s="234" t="s">
        <v>152</v>
      </c>
      <c r="H5" s="234"/>
      <c r="I5" s="234" t="s">
        <v>49</v>
      </c>
      <c r="J5" s="234" t="s">
        <v>165</v>
      </c>
      <c r="K5" s="234"/>
      <c r="L5" s="234" t="s">
        <v>49</v>
      </c>
      <c r="M5" s="234" t="s">
        <v>151</v>
      </c>
      <c r="N5" s="234"/>
      <c r="O5" s="234" t="s">
        <v>49</v>
      </c>
      <c r="P5" s="234" t="s">
        <v>151</v>
      </c>
      <c r="T5" s="54"/>
    </row>
    <row r="6" spans="1:20" s="55" customFormat="1" ht="12.75" customHeight="1" x14ac:dyDescent="0.2">
      <c r="A6" s="113" t="s">
        <v>156</v>
      </c>
      <c r="B6" s="114">
        <v>5348</v>
      </c>
      <c r="C6" s="159">
        <v>2014</v>
      </c>
      <c r="D6" s="115">
        <v>10.3</v>
      </c>
      <c r="E6" s="115"/>
      <c r="F6" s="159">
        <v>2014</v>
      </c>
      <c r="G6" s="115">
        <v>4</v>
      </c>
      <c r="H6" s="115"/>
      <c r="I6" s="159">
        <v>2014</v>
      </c>
      <c r="J6" s="115">
        <v>3.6</v>
      </c>
      <c r="K6" s="115"/>
      <c r="L6" s="159">
        <v>2014</v>
      </c>
      <c r="M6" s="115">
        <v>10.1</v>
      </c>
      <c r="N6" s="115"/>
      <c r="O6" s="159">
        <v>2014</v>
      </c>
      <c r="P6" s="115">
        <v>5.4</v>
      </c>
      <c r="S6" s="11"/>
      <c r="T6" s="54"/>
    </row>
    <row r="7" spans="1:20" ht="12.75" customHeight="1" x14ac:dyDescent="0.2">
      <c r="A7" s="113" t="s">
        <v>157</v>
      </c>
      <c r="B7" s="93"/>
      <c r="C7" s="94"/>
      <c r="D7" s="95"/>
      <c r="E7" s="95"/>
      <c r="F7" s="94"/>
      <c r="G7" s="95"/>
      <c r="H7" s="95"/>
      <c r="I7" s="94"/>
      <c r="J7" s="95"/>
      <c r="K7" s="95"/>
      <c r="L7" s="96"/>
      <c r="M7" s="95"/>
      <c r="N7" s="95"/>
      <c r="O7" s="97"/>
      <c r="P7" s="95"/>
      <c r="T7" s="54"/>
    </row>
    <row r="8" spans="1:20" ht="12.75" customHeight="1" x14ac:dyDescent="0.2">
      <c r="A8" s="160" t="s">
        <v>235</v>
      </c>
      <c r="B8" s="161">
        <v>8506.8889999999992</v>
      </c>
      <c r="C8" s="162">
        <v>2013</v>
      </c>
      <c r="D8" s="163">
        <v>9.4</v>
      </c>
      <c r="E8" s="163"/>
      <c r="F8" s="162">
        <v>2013</v>
      </c>
      <c r="G8" s="163">
        <v>3.4</v>
      </c>
      <c r="H8" s="163"/>
      <c r="I8" s="162">
        <v>2013</v>
      </c>
      <c r="J8" s="163">
        <v>3.1</v>
      </c>
      <c r="K8" s="163"/>
      <c r="L8" s="162">
        <v>2014</v>
      </c>
      <c r="M8" s="163">
        <v>9.1999999999999993</v>
      </c>
      <c r="N8" s="163"/>
      <c r="O8" s="159">
        <v>2013</v>
      </c>
      <c r="P8" s="163">
        <v>4.3</v>
      </c>
      <c r="T8" s="54"/>
    </row>
    <row r="9" spans="1:20" ht="12.75" customHeight="1" x14ac:dyDescent="0.2">
      <c r="A9" s="160" t="s">
        <v>236</v>
      </c>
      <c r="B9" s="161">
        <v>11203.992</v>
      </c>
      <c r="C9" s="162">
        <v>2013</v>
      </c>
      <c r="D9" s="163">
        <v>11.2</v>
      </c>
      <c r="E9" s="163"/>
      <c r="F9" s="162">
        <v>2010</v>
      </c>
      <c r="G9" s="163">
        <v>4.9000000000000004</v>
      </c>
      <c r="H9" s="163"/>
      <c r="I9" s="162">
        <v>2013</v>
      </c>
      <c r="J9" s="163">
        <v>3.5</v>
      </c>
      <c r="K9" s="163"/>
      <c r="L9" s="162">
        <v>2014</v>
      </c>
      <c r="M9" s="163">
        <v>9.3000000000000007</v>
      </c>
      <c r="N9" s="163"/>
      <c r="O9" s="159">
        <v>2012</v>
      </c>
      <c r="P9" s="163">
        <v>3.8</v>
      </c>
      <c r="T9" s="54"/>
    </row>
    <row r="10" spans="1:20" ht="12.75" customHeight="1" x14ac:dyDescent="0.2">
      <c r="A10" s="160" t="s">
        <v>237</v>
      </c>
      <c r="B10" s="161">
        <v>7245.6769999999997</v>
      </c>
      <c r="C10" s="162">
        <v>2013</v>
      </c>
      <c r="D10" s="163">
        <v>9.1999999999999993</v>
      </c>
      <c r="E10" s="163"/>
      <c r="F10" s="162">
        <v>2013</v>
      </c>
      <c r="G10" s="163">
        <v>7.2</v>
      </c>
      <c r="H10" s="163"/>
      <c r="I10" s="162">
        <v>2013</v>
      </c>
      <c r="J10" s="163">
        <v>7.3</v>
      </c>
      <c r="K10" s="163"/>
      <c r="L10" s="162">
        <v>2014</v>
      </c>
      <c r="M10" s="163">
        <v>15.1</v>
      </c>
      <c r="N10" s="163"/>
      <c r="O10" s="159">
        <v>2013</v>
      </c>
      <c r="P10" s="163">
        <v>3</v>
      </c>
    </row>
    <row r="11" spans="1:20" ht="12.75" customHeight="1" x14ac:dyDescent="0.2">
      <c r="A11" s="160" t="s">
        <v>266</v>
      </c>
      <c r="B11" s="161">
        <v>4246.8090000000002</v>
      </c>
      <c r="C11" s="162">
        <v>2013</v>
      </c>
      <c r="D11" s="163">
        <v>9.4</v>
      </c>
      <c r="E11" s="163"/>
      <c r="F11" s="162">
        <v>2013</v>
      </c>
      <c r="G11" s="163">
        <v>3.6</v>
      </c>
      <c r="H11" s="163"/>
      <c r="I11" s="162">
        <v>2013</v>
      </c>
      <c r="J11" s="163">
        <v>4.0999999999999996</v>
      </c>
      <c r="K11" s="163"/>
      <c r="L11" s="162">
        <v>2014</v>
      </c>
      <c r="M11" s="163">
        <v>12</v>
      </c>
      <c r="N11" s="163"/>
      <c r="O11" s="159">
        <v>2013</v>
      </c>
      <c r="P11" s="163">
        <v>4.5</v>
      </c>
    </row>
    <row r="12" spans="1:20" ht="12.75" customHeight="1" x14ac:dyDescent="0.2">
      <c r="A12" s="160" t="s">
        <v>238</v>
      </c>
      <c r="B12" s="161">
        <v>858</v>
      </c>
      <c r="C12" s="162">
        <v>2013</v>
      </c>
      <c r="D12" s="163">
        <v>10.8</v>
      </c>
      <c r="E12" s="163"/>
      <c r="F12" s="162">
        <v>2007</v>
      </c>
      <c r="G12" s="163">
        <v>3.1</v>
      </c>
      <c r="H12" s="163"/>
      <c r="I12" s="162">
        <v>2013</v>
      </c>
      <c r="J12" s="163">
        <v>1.6</v>
      </c>
      <c r="K12" s="163"/>
      <c r="L12" s="162">
        <v>2014</v>
      </c>
      <c r="M12" s="163">
        <v>6.2</v>
      </c>
      <c r="N12" s="163"/>
      <c r="O12" s="159">
        <v>2013</v>
      </c>
      <c r="P12" s="163">
        <v>6.4</v>
      </c>
    </row>
    <row r="13" spans="1:20" ht="12.75" customHeight="1" x14ac:dyDescent="0.2">
      <c r="A13" s="160" t="s">
        <v>239</v>
      </c>
      <c r="B13" s="161">
        <v>10512.419</v>
      </c>
      <c r="C13" s="162">
        <v>2013</v>
      </c>
      <c r="D13" s="163">
        <v>10.199999999999999</v>
      </c>
      <c r="E13" s="163"/>
      <c r="F13" s="162">
        <v>2013</v>
      </c>
      <c r="G13" s="163">
        <v>2.5</v>
      </c>
      <c r="H13" s="163"/>
      <c r="I13" s="162">
        <v>2013</v>
      </c>
      <c r="J13" s="163">
        <v>2.5</v>
      </c>
      <c r="K13" s="163"/>
      <c r="L13" s="162">
        <v>2014</v>
      </c>
      <c r="M13" s="163">
        <v>10</v>
      </c>
      <c r="N13" s="163"/>
      <c r="O13" s="159">
        <v>2013</v>
      </c>
      <c r="P13" s="163">
        <v>4.0999999999999996</v>
      </c>
    </row>
    <row r="14" spans="1:20" ht="12.75" customHeight="1" x14ac:dyDescent="0.2">
      <c r="A14" s="160" t="s">
        <v>240</v>
      </c>
      <c r="B14" s="161">
        <v>5627.2349999999997</v>
      </c>
      <c r="C14" s="162">
        <v>2013</v>
      </c>
      <c r="D14" s="163">
        <v>10</v>
      </c>
      <c r="E14" s="163"/>
      <c r="F14" s="162">
        <v>2012</v>
      </c>
      <c r="G14" s="163">
        <v>3.7</v>
      </c>
      <c r="H14" s="163"/>
      <c r="I14" s="162">
        <v>2013</v>
      </c>
      <c r="J14" s="163">
        <v>3.5</v>
      </c>
      <c r="K14" s="163"/>
      <c r="L14" s="164">
        <v>2014</v>
      </c>
      <c r="M14" s="163">
        <v>9.1</v>
      </c>
      <c r="N14" s="163"/>
      <c r="O14" s="159">
        <v>2013</v>
      </c>
      <c r="P14" s="163">
        <v>4.9000000000000004</v>
      </c>
    </row>
    <row r="15" spans="1:20" ht="12.75" customHeight="1" x14ac:dyDescent="0.2">
      <c r="A15" s="160" t="s">
        <v>241</v>
      </c>
      <c r="B15" s="161">
        <v>1315.819</v>
      </c>
      <c r="C15" s="162">
        <v>2013</v>
      </c>
      <c r="D15" s="163">
        <v>10.3</v>
      </c>
      <c r="E15" s="163"/>
      <c r="F15" s="162">
        <v>2013</v>
      </c>
      <c r="G15" s="163">
        <v>2.2000000000000002</v>
      </c>
      <c r="H15" s="163"/>
      <c r="I15" s="162">
        <v>2013</v>
      </c>
      <c r="J15" s="163">
        <v>2.1</v>
      </c>
      <c r="K15" s="163"/>
      <c r="L15" s="162">
        <v>2014</v>
      </c>
      <c r="M15" s="163">
        <v>11.8</v>
      </c>
      <c r="N15" s="163"/>
      <c r="O15" s="159">
        <v>2013</v>
      </c>
      <c r="P15" s="163">
        <v>4.3</v>
      </c>
    </row>
    <row r="16" spans="1:20" ht="12.75" customHeight="1" x14ac:dyDescent="0.2">
      <c r="A16" s="160" t="s">
        <v>242</v>
      </c>
      <c r="B16" s="161">
        <v>5451.27</v>
      </c>
      <c r="C16" s="162">
        <v>2013</v>
      </c>
      <c r="D16" s="163">
        <v>10.7</v>
      </c>
      <c r="E16" s="163"/>
      <c r="F16" s="162">
        <v>2013</v>
      </c>
      <c r="G16" s="163">
        <v>1.8</v>
      </c>
      <c r="H16" s="163"/>
      <c r="I16" s="162">
        <v>2013</v>
      </c>
      <c r="J16" s="163">
        <v>1.8</v>
      </c>
      <c r="K16" s="163"/>
      <c r="L16" s="162">
        <v>2014</v>
      </c>
      <c r="M16" s="163">
        <v>9.6</v>
      </c>
      <c r="N16" s="163"/>
      <c r="O16" s="159">
        <v>2013</v>
      </c>
      <c r="P16" s="163">
        <v>4.5999999999999996</v>
      </c>
    </row>
    <row r="17" spans="1:16" ht="12.75" customHeight="1" x14ac:dyDescent="0.2">
      <c r="A17" s="160" t="s">
        <v>243</v>
      </c>
      <c r="B17" s="161">
        <v>65835.578999999998</v>
      </c>
      <c r="C17" s="162">
        <v>2013</v>
      </c>
      <c r="D17" s="163">
        <v>12.4</v>
      </c>
      <c r="E17" s="163"/>
      <c r="F17" s="162">
        <v>2010</v>
      </c>
      <c r="G17" s="163">
        <v>10.4</v>
      </c>
      <c r="H17" s="163"/>
      <c r="I17" s="162">
        <v>2013</v>
      </c>
      <c r="J17" s="163">
        <v>3.6</v>
      </c>
      <c r="K17" s="163"/>
      <c r="L17" s="162">
        <v>2014</v>
      </c>
      <c r="M17" s="163">
        <v>8.4</v>
      </c>
      <c r="N17" s="163"/>
      <c r="O17" s="159">
        <v>2012</v>
      </c>
      <c r="P17" s="163">
        <v>3.7</v>
      </c>
    </row>
    <row r="18" spans="1:16" ht="12.75" customHeight="1" x14ac:dyDescent="0.2">
      <c r="A18" s="160" t="s">
        <v>244</v>
      </c>
      <c r="B18" s="161">
        <v>80767.463000000003</v>
      </c>
      <c r="C18" s="162">
        <v>2013</v>
      </c>
      <c r="D18" s="163">
        <v>8.5</v>
      </c>
      <c r="E18" s="163"/>
      <c r="F18" s="162">
        <v>2013</v>
      </c>
      <c r="G18" s="163">
        <v>3.7</v>
      </c>
      <c r="H18" s="163"/>
      <c r="I18" s="162">
        <v>2013</v>
      </c>
      <c r="J18" s="163">
        <v>3.3</v>
      </c>
      <c r="K18" s="163"/>
      <c r="L18" s="162">
        <v>2014</v>
      </c>
      <c r="M18" s="163">
        <v>10.8</v>
      </c>
      <c r="N18" s="163"/>
      <c r="O18" s="159">
        <v>2013</v>
      </c>
      <c r="P18" s="163">
        <v>4.5999999999999996</v>
      </c>
    </row>
    <row r="19" spans="1:16" ht="12.75" customHeight="1" x14ac:dyDescent="0.2">
      <c r="A19" s="160" t="s">
        <v>245</v>
      </c>
      <c r="B19" s="161">
        <v>10903.704</v>
      </c>
      <c r="C19" s="162">
        <v>2013</v>
      </c>
      <c r="D19" s="163">
        <v>8.6</v>
      </c>
      <c r="E19" s="163"/>
      <c r="F19" s="162">
        <v>2013</v>
      </c>
      <c r="G19" s="163">
        <v>3.2</v>
      </c>
      <c r="H19" s="163"/>
      <c r="I19" s="162">
        <v>2013</v>
      </c>
      <c r="J19" s="163">
        <v>3.7</v>
      </c>
      <c r="K19" s="163"/>
      <c r="L19" s="162">
        <v>2014</v>
      </c>
      <c r="M19" s="163">
        <v>10.5</v>
      </c>
      <c r="N19" s="163"/>
      <c r="O19" s="159">
        <v>2013</v>
      </c>
      <c r="P19" s="163">
        <v>4.7</v>
      </c>
    </row>
    <row r="20" spans="1:16" ht="12.75" customHeight="1" x14ac:dyDescent="0.2">
      <c r="A20" s="160" t="s">
        <v>246</v>
      </c>
      <c r="B20" s="161">
        <v>9877.3649999999998</v>
      </c>
      <c r="C20" s="162">
        <v>2013</v>
      </c>
      <c r="D20" s="163">
        <v>9</v>
      </c>
      <c r="E20" s="163"/>
      <c r="F20" s="162">
        <v>2013</v>
      </c>
      <c r="G20" s="163">
        <v>4.4000000000000004</v>
      </c>
      <c r="H20" s="163"/>
      <c r="I20" s="162">
        <v>2013</v>
      </c>
      <c r="J20" s="163">
        <v>5</v>
      </c>
      <c r="K20" s="163"/>
      <c r="L20" s="162">
        <v>2014</v>
      </c>
      <c r="M20" s="163">
        <v>12.8</v>
      </c>
      <c r="N20" s="163"/>
      <c r="O20" s="159">
        <v>2013</v>
      </c>
      <c r="P20" s="163">
        <v>3.7</v>
      </c>
    </row>
    <row r="21" spans="1:16" ht="12.75" customHeight="1" x14ac:dyDescent="0.2">
      <c r="A21" s="160" t="s">
        <v>247</v>
      </c>
      <c r="B21" s="161">
        <v>4605.5010000000002</v>
      </c>
      <c r="C21" s="162">
        <v>2013</v>
      </c>
      <c r="D21" s="163">
        <v>15</v>
      </c>
      <c r="E21" s="163"/>
      <c r="F21" s="162">
        <v>2011</v>
      </c>
      <c r="G21" s="163">
        <v>2.8</v>
      </c>
      <c r="H21" s="163"/>
      <c r="I21" s="162">
        <v>2013</v>
      </c>
      <c r="J21" s="163">
        <v>3.5</v>
      </c>
      <c r="K21" s="163"/>
      <c r="L21" s="162">
        <v>2014</v>
      </c>
      <c r="M21" s="163">
        <v>6.4</v>
      </c>
      <c r="N21" s="163"/>
      <c r="O21" s="159">
        <v>2012</v>
      </c>
      <c r="P21" s="163">
        <v>4.5</v>
      </c>
    </row>
    <row r="22" spans="1:16" ht="12.75" customHeight="1" x14ac:dyDescent="0.2">
      <c r="A22" s="160" t="s">
        <v>248</v>
      </c>
      <c r="B22" s="161">
        <v>60782.667999999998</v>
      </c>
      <c r="C22" s="162">
        <v>2013</v>
      </c>
      <c r="D22" s="163">
        <v>8.5</v>
      </c>
      <c r="E22" s="163"/>
      <c r="F22" s="162">
        <v>2012</v>
      </c>
      <c r="G22" s="163">
        <v>2.7</v>
      </c>
      <c r="H22" s="163"/>
      <c r="I22" s="162">
        <v>2013</v>
      </c>
      <c r="J22" s="163">
        <v>2.9</v>
      </c>
      <c r="K22" s="163"/>
      <c r="L22" s="162">
        <v>2014</v>
      </c>
      <c r="M22" s="163">
        <v>9.8000000000000007</v>
      </c>
      <c r="N22" s="163"/>
      <c r="O22" s="159">
        <v>2013</v>
      </c>
      <c r="P22" s="163">
        <v>3.2</v>
      </c>
    </row>
    <row r="23" spans="1:16" ht="12.75" customHeight="1" x14ac:dyDescent="0.2">
      <c r="A23" s="160" t="s">
        <v>249</v>
      </c>
      <c r="B23" s="161">
        <v>2001.4680000000001</v>
      </c>
      <c r="C23" s="162">
        <v>2013</v>
      </c>
      <c r="D23" s="163">
        <v>10.199999999999999</v>
      </c>
      <c r="E23" s="163"/>
      <c r="F23" s="162">
        <v>2013</v>
      </c>
      <c r="G23" s="163">
        <v>3.9</v>
      </c>
      <c r="H23" s="163"/>
      <c r="I23" s="162">
        <v>2013</v>
      </c>
      <c r="J23" s="163">
        <v>4.4000000000000004</v>
      </c>
      <c r="K23" s="163"/>
      <c r="L23" s="162">
        <v>2014</v>
      </c>
      <c r="M23" s="163">
        <v>14.3</v>
      </c>
      <c r="N23" s="163"/>
      <c r="O23" s="159">
        <v>2013</v>
      </c>
      <c r="P23" s="163">
        <v>5.7</v>
      </c>
    </row>
    <row r="24" spans="1:16" ht="12.75" customHeight="1" x14ac:dyDescent="0.2">
      <c r="A24" s="160" t="s">
        <v>250</v>
      </c>
      <c r="B24" s="161">
        <v>2943.4720000000002</v>
      </c>
      <c r="C24" s="162">
        <v>2013</v>
      </c>
      <c r="D24" s="163">
        <v>10.1</v>
      </c>
      <c r="E24" s="163"/>
      <c r="F24" s="162">
        <v>2013</v>
      </c>
      <c r="G24" s="163">
        <v>4.8</v>
      </c>
      <c r="H24" s="163"/>
      <c r="I24" s="162">
        <v>2013</v>
      </c>
      <c r="J24" s="163">
        <v>3.7</v>
      </c>
      <c r="K24" s="163"/>
      <c r="L24" s="162">
        <v>2014</v>
      </c>
      <c r="M24" s="163">
        <v>13.7</v>
      </c>
      <c r="N24" s="163"/>
      <c r="O24" s="159">
        <v>2013</v>
      </c>
      <c r="P24" s="163">
        <v>6.9</v>
      </c>
    </row>
    <row r="25" spans="1:16" ht="12.75" customHeight="1" x14ac:dyDescent="0.2">
      <c r="A25" s="160" t="s">
        <v>251</v>
      </c>
      <c r="B25" s="161">
        <v>549.67999999999995</v>
      </c>
      <c r="C25" s="162">
        <v>2013</v>
      </c>
      <c r="D25" s="163">
        <v>11.3</v>
      </c>
      <c r="E25" s="163"/>
      <c r="F25" s="162">
        <v>2013</v>
      </c>
      <c r="G25" s="163">
        <v>5.4</v>
      </c>
      <c r="H25" s="163"/>
      <c r="I25" s="162">
        <v>2013</v>
      </c>
      <c r="J25" s="163">
        <v>3.9</v>
      </c>
      <c r="K25" s="163"/>
      <c r="L25" s="162">
        <v>2014</v>
      </c>
      <c r="M25" s="163">
        <v>6.9</v>
      </c>
      <c r="N25" s="163"/>
      <c r="O25" s="159">
        <v>2013</v>
      </c>
      <c r="P25" s="163">
        <v>3.2</v>
      </c>
    </row>
    <row r="26" spans="1:16" ht="12.75" customHeight="1" x14ac:dyDescent="0.2">
      <c r="A26" s="160" t="s">
        <v>252</v>
      </c>
      <c r="B26" s="161">
        <v>425.38400000000001</v>
      </c>
      <c r="C26" s="162">
        <v>2013</v>
      </c>
      <c r="D26" s="163">
        <v>9.5</v>
      </c>
      <c r="E26" s="163"/>
      <c r="F26" s="162">
        <v>2011</v>
      </c>
      <c r="G26" s="163">
        <v>4.3</v>
      </c>
      <c r="H26" s="163"/>
      <c r="I26" s="162">
        <v>2013</v>
      </c>
      <c r="J26" s="163">
        <v>6.7</v>
      </c>
      <c r="K26" s="163"/>
      <c r="L26" s="162">
        <v>2014</v>
      </c>
      <c r="M26" s="163">
        <v>7.7</v>
      </c>
      <c r="N26" s="163"/>
      <c r="O26" s="159">
        <v>2013</v>
      </c>
      <c r="P26" s="163">
        <v>6.1</v>
      </c>
    </row>
    <row r="27" spans="1:16" ht="12.75" customHeight="1" x14ac:dyDescent="0.2">
      <c r="A27" s="160" t="s">
        <v>253</v>
      </c>
      <c r="B27" s="161">
        <v>16829.289000000001</v>
      </c>
      <c r="C27" s="162">
        <v>2013</v>
      </c>
      <c r="D27" s="163">
        <v>10.199999999999999</v>
      </c>
      <c r="E27" s="163"/>
      <c r="F27" s="162">
        <v>2012</v>
      </c>
      <c r="G27" s="163">
        <v>3.4</v>
      </c>
      <c r="H27" s="163"/>
      <c r="I27" s="162">
        <v>2013</v>
      </c>
      <c r="J27" s="163">
        <v>3.8</v>
      </c>
      <c r="K27" s="163"/>
      <c r="L27" s="162">
        <v>2014</v>
      </c>
      <c r="M27" s="163">
        <v>8.3000000000000007</v>
      </c>
      <c r="N27" s="163"/>
      <c r="O27" s="159">
        <v>2013</v>
      </c>
      <c r="P27" s="163">
        <v>3.8</v>
      </c>
    </row>
    <row r="28" spans="1:16" ht="12.75" customHeight="1" x14ac:dyDescent="0.2">
      <c r="A28" s="160" t="s">
        <v>254</v>
      </c>
      <c r="B28" s="161">
        <v>38017.856</v>
      </c>
      <c r="C28" s="162">
        <v>2013</v>
      </c>
      <c r="D28" s="163">
        <v>9.6999999999999993</v>
      </c>
      <c r="E28" s="163"/>
      <c r="F28" s="162">
        <v>2013</v>
      </c>
      <c r="G28" s="163">
        <v>2.7</v>
      </c>
      <c r="H28" s="163"/>
      <c r="I28" s="162">
        <v>2013</v>
      </c>
      <c r="J28" s="163">
        <v>4.5999999999999996</v>
      </c>
      <c r="K28" s="163"/>
      <c r="L28" s="162">
        <v>2014</v>
      </c>
      <c r="M28" s="163">
        <v>10.1</v>
      </c>
      <c r="N28" s="163"/>
      <c r="O28" s="159">
        <v>2013</v>
      </c>
      <c r="P28" s="163">
        <v>4.7</v>
      </c>
    </row>
    <row r="29" spans="1:16" ht="12.75" customHeight="1" x14ac:dyDescent="0.2">
      <c r="A29" s="160" t="s">
        <v>255</v>
      </c>
      <c r="B29" s="161">
        <v>10427.300999999999</v>
      </c>
      <c r="C29" s="162">
        <v>2013</v>
      </c>
      <c r="D29" s="163">
        <v>7.9</v>
      </c>
      <c r="E29" s="163"/>
      <c r="F29" s="162">
        <v>2013</v>
      </c>
      <c r="G29" s="163">
        <v>2.2000000000000002</v>
      </c>
      <c r="H29" s="163"/>
      <c r="I29" s="162">
        <v>2013</v>
      </c>
      <c r="J29" s="163">
        <v>2.9</v>
      </c>
      <c r="K29" s="163"/>
      <c r="L29" s="162">
        <v>2014</v>
      </c>
      <c r="M29" s="163">
        <v>10.1</v>
      </c>
      <c r="N29" s="163"/>
      <c r="O29" s="159">
        <v>2013</v>
      </c>
      <c r="P29" s="163">
        <v>3.1</v>
      </c>
    </row>
    <row r="30" spans="1:16" ht="12.75" customHeight="1" x14ac:dyDescent="0.2">
      <c r="A30" s="160" t="s">
        <v>256</v>
      </c>
      <c r="B30" s="161">
        <v>19947.311000000002</v>
      </c>
      <c r="C30" s="162">
        <v>2013</v>
      </c>
      <c r="D30" s="163">
        <v>9.1</v>
      </c>
      <c r="E30" s="163"/>
      <c r="F30" s="162">
        <v>2013</v>
      </c>
      <c r="G30" s="163">
        <v>4.2</v>
      </c>
      <c r="H30" s="163"/>
      <c r="I30" s="162">
        <v>2013</v>
      </c>
      <c r="J30" s="163">
        <v>9.1999999999999993</v>
      </c>
      <c r="K30" s="163"/>
      <c r="L30" s="162">
        <v>2014</v>
      </c>
      <c r="M30" s="163">
        <v>12.7</v>
      </c>
      <c r="N30" s="163"/>
      <c r="O30" s="159">
        <v>2013</v>
      </c>
      <c r="P30" s="163">
        <v>5.4</v>
      </c>
    </row>
    <row r="31" spans="1:16" ht="12.75" customHeight="1" x14ac:dyDescent="0.2">
      <c r="A31" s="160" t="s">
        <v>257</v>
      </c>
      <c r="B31" s="161">
        <v>5415.9489999999996</v>
      </c>
      <c r="C31" s="162">
        <v>2013</v>
      </c>
      <c r="D31" s="163">
        <v>10.1</v>
      </c>
      <c r="E31" s="163"/>
      <c r="F31" s="162">
        <v>2012</v>
      </c>
      <c r="G31" s="163">
        <v>3.2</v>
      </c>
      <c r="H31" s="163"/>
      <c r="I31" s="162">
        <v>2013</v>
      </c>
      <c r="J31" s="163">
        <v>5.5</v>
      </c>
      <c r="K31" s="163"/>
      <c r="L31" s="162">
        <v>2014</v>
      </c>
      <c r="M31" s="163">
        <v>9.5</v>
      </c>
      <c r="N31" s="163"/>
      <c r="O31" s="159">
        <v>2013</v>
      </c>
      <c r="P31" s="163">
        <v>4.7</v>
      </c>
    </row>
    <row r="32" spans="1:16" ht="12.75" customHeight="1" x14ac:dyDescent="0.2">
      <c r="A32" s="160" t="s">
        <v>258</v>
      </c>
      <c r="B32" s="161">
        <v>2061.085</v>
      </c>
      <c r="C32" s="162">
        <v>2013</v>
      </c>
      <c r="D32" s="163">
        <v>10.199999999999999</v>
      </c>
      <c r="E32" s="163"/>
      <c r="F32" s="162">
        <v>2012</v>
      </c>
      <c r="G32" s="163">
        <v>2.2999999999999998</v>
      </c>
      <c r="H32" s="163"/>
      <c r="I32" s="162">
        <v>2013</v>
      </c>
      <c r="J32" s="163">
        <v>2.9</v>
      </c>
      <c r="K32" s="163"/>
      <c r="L32" s="162">
        <v>2014</v>
      </c>
      <c r="M32" s="163">
        <v>9.1999999999999993</v>
      </c>
      <c r="N32" s="163"/>
      <c r="O32" s="159">
        <v>2013</v>
      </c>
      <c r="P32" s="163">
        <v>3</v>
      </c>
    </row>
    <row r="33" spans="1:18" ht="12.75" customHeight="1" x14ac:dyDescent="0.2">
      <c r="A33" s="160" t="s">
        <v>259</v>
      </c>
      <c r="B33" s="161">
        <v>46512.199000000001</v>
      </c>
      <c r="C33" s="162">
        <v>2013</v>
      </c>
      <c r="D33" s="163">
        <v>9.1</v>
      </c>
      <c r="E33" s="163"/>
      <c r="F33" s="162">
        <v>2013</v>
      </c>
      <c r="G33" s="163">
        <v>2.2999999999999998</v>
      </c>
      <c r="H33" s="163"/>
      <c r="I33" s="162">
        <v>2013</v>
      </c>
      <c r="J33" s="163">
        <v>2.7</v>
      </c>
      <c r="K33" s="163"/>
      <c r="L33" s="162">
        <v>2014</v>
      </c>
      <c r="M33" s="163">
        <v>8.5</v>
      </c>
      <c r="N33" s="163"/>
      <c r="O33" s="159">
        <v>2013</v>
      </c>
      <c r="P33" s="163">
        <v>3.3</v>
      </c>
    </row>
    <row r="34" spans="1:18" ht="12.75" customHeight="1" x14ac:dyDescent="0.2">
      <c r="A34" s="160" t="s">
        <v>260</v>
      </c>
      <c r="B34" s="161">
        <v>9644.8639999999996</v>
      </c>
      <c r="C34" s="162">
        <v>2013</v>
      </c>
      <c r="D34" s="163">
        <v>11.8</v>
      </c>
      <c r="E34" s="163"/>
      <c r="F34" s="162">
        <v>2013</v>
      </c>
      <c r="G34" s="163">
        <v>3.9</v>
      </c>
      <c r="H34" s="163"/>
      <c r="I34" s="162">
        <v>2013</v>
      </c>
      <c r="J34" s="163">
        <v>2.7</v>
      </c>
      <c r="K34" s="163"/>
      <c r="L34" s="162">
        <v>2014</v>
      </c>
      <c r="M34" s="163">
        <v>9.1999999999999993</v>
      </c>
      <c r="N34" s="163"/>
      <c r="O34" s="159">
        <v>2013</v>
      </c>
      <c r="P34" s="163">
        <v>5.4</v>
      </c>
    </row>
    <row r="35" spans="1:18" ht="12.75" customHeight="1" x14ac:dyDescent="0.2">
      <c r="A35" s="160" t="s">
        <v>261</v>
      </c>
      <c r="B35" s="161">
        <v>64308.260999999999</v>
      </c>
      <c r="C35" s="162">
        <v>2013</v>
      </c>
      <c r="D35" s="163">
        <v>12.1</v>
      </c>
      <c r="E35" s="163"/>
      <c r="F35" s="162">
        <v>2013</v>
      </c>
      <c r="G35" s="163">
        <v>4.5999999999999996</v>
      </c>
      <c r="H35" s="163"/>
      <c r="I35" s="162">
        <v>2013</v>
      </c>
      <c r="J35" s="163">
        <v>3.9</v>
      </c>
      <c r="K35" s="163"/>
      <c r="L35" s="162">
        <v>2014</v>
      </c>
      <c r="M35" s="163">
        <v>8.8000000000000007</v>
      </c>
      <c r="N35" s="163"/>
      <c r="O35" s="159">
        <v>2012</v>
      </c>
      <c r="P35" s="163">
        <v>4.7</v>
      </c>
      <c r="R35" s="56"/>
    </row>
    <row r="36" spans="1:18" ht="12.75" customHeight="1" x14ac:dyDescent="0.2">
      <c r="A36" s="113" t="s">
        <v>158</v>
      </c>
      <c r="B36" s="98"/>
      <c r="C36" s="94"/>
      <c r="D36" s="95"/>
      <c r="E36" s="95"/>
      <c r="F36" s="94"/>
      <c r="G36" s="95"/>
      <c r="H36" s="95"/>
      <c r="I36" s="162"/>
      <c r="J36" s="95"/>
      <c r="K36" s="95"/>
      <c r="L36" s="160"/>
      <c r="M36" s="163"/>
      <c r="N36" s="163"/>
      <c r="O36" s="159"/>
      <c r="P36" s="163"/>
    </row>
    <row r="37" spans="1:18" ht="12.75" customHeight="1" x14ac:dyDescent="0.2">
      <c r="A37" s="160" t="s">
        <v>262</v>
      </c>
      <c r="B37" s="161">
        <v>2065.7689999999998</v>
      </c>
      <c r="C37" s="162">
        <v>2013</v>
      </c>
      <c r="D37" s="163">
        <v>11.2</v>
      </c>
      <c r="E37" s="163"/>
      <c r="F37" s="162">
        <v>2013</v>
      </c>
      <c r="G37" s="163">
        <v>8.4</v>
      </c>
      <c r="H37" s="163"/>
      <c r="I37" s="162">
        <v>2013</v>
      </c>
      <c r="J37" s="163">
        <v>10.199999999999999</v>
      </c>
      <c r="K37" s="163"/>
      <c r="L37" s="162">
        <v>2014</v>
      </c>
      <c r="M37" s="163">
        <v>9.5</v>
      </c>
      <c r="N37" s="163"/>
      <c r="O37" s="159">
        <v>2013</v>
      </c>
      <c r="P37" s="163">
        <v>6.8</v>
      </c>
    </row>
    <row r="38" spans="1:18" ht="12.75" customHeight="1" x14ac:dyDescent="0.2">
      <c r="A38" s="160" t="s">
        <v>263</v>
      </c>
      <c r="B38" s="161">
        <v>5107.97</v>
      </c>
      <c r="C38" s="162">
        <v>2013</v>
      </c>
      <c r="D38" s="163">
        <v>11.6</v>
      </c>
      <c r="E38" s="163"/>
      <c r="F38" s="162">
        <v>2013</v>
      </c>
      <c r="G38" s="163">
        <v>2.9</v>
      </c>
      <c r="H38" s="163"/>
      <c r="I38" s="162">
        <v>2013</v>
      </c>
      <c r="J38" s="163">
        <v>2.4</v>
      </c>
      <c r="K38" s="163"/>
      <c r="L38" s="162">
        <v>2014</v>
      </c>
      <c r="M38" s="163">
        <v>7.9</v>
      </c>
      <c r="N38" s="163"/>
      <c r="O38" s="159">
        <v>2013</v>
      </c>
      <c r="P38" s="163">
        <v>4.7</v>
      </c>
    </row>
    <row r="39" spans="1:18" ht="12.75" customHeight="1" x14ac:dyDescent="0.2">
      <c r="A39" s="160" t="s">
        <v>264</v>
      </c>
      <c r="B39" s="161">
        <v>8139.6310000000003</v>
      </c>
      <c r="C39" s="162">
        <v>2013</v>
      </c>
      <c r="D39" s="163">
        <v>10.199999999999999</v>
      </c>
      <c r="E39" s="163"/>
      <c r="F39" s="162">
        <v>2012</v>
      </c>
      <c r="G39" s="163">
        <v>4.2</v>
      </c>
      <c r="H39" s="163"/>
      <c r="I39" s="162">
        <v>2013</v>
      </c>
      <c r="J39" s="163">
        <v>3.9</v>
      </c>
      <c r="K39" s="163"/>
      <c r="L39" s="162">
        <v>2014</v>
      </c>
      <c r="M39" s="163">
        <v>7.8</v>
      </c>
      <c r="N39" s="163"/>
      <c r="O39" s="159">
        <v>2013</v>
      </c>
      <c r="P39" s="163">
        <v>4.9000000000000004</v>
      </c>
    </row>
    <row r="40" spans="1:18" ht="12.75" customHeight="1" x14ac:dyDescent="0.2">
      <c r="A40" s="160" t="s">
        <v>265</v>
      </c>
      <c r="B40" s="161">
        <v>76667.864000000001</v>
      </c>
      <c r="C40" s="162">
        <v>2013</v>
      </c>
      <c r="D40" s="163">
        <v>16.8</v>
      </c>
      <c r="E40" s="163"/>
      <c r="F40" s="162">
        <v>2010</v>
      </c>
      <c r="G40" s="163">
        <v>8.8000000000000007</v>
      </c>
      <c r="H40" s="163"/>
      <c r="I40" s="162">
        <v>2013</v>
      </c>
      <c r="J40" s="163">
        <v>10.8</v>
      </c>
      <c r="K40" s="163"/>
      <c r="L40" s="162">
        <v>2014</v>
      </c>
      <c r="M40" s="163">
        <v>5.0999999999999996</v>
      </c>
      <c r="N40" s="163"/>
      <c r="O40" s="159">
        <v>2013</v>
      </c>
      <c r="P40" s="163">
        <v>7.9</v>
      </c>
    </row>
    <row r="41" spans="1:18" ht="12" customHeight="1" x14ac:dyDescent="0.2">
      <c r="A41" s="235"/>
      <c r="B41" s="235"/>
      <c r="C41" s="235"/>
      <c r="D41" s="235"/>
      <c r="E41" s="235"/>
      <c r="F41" s="235"/>
      <c r="G41" s="236"/>
      <c r="H41" s="236"/>
      <c r="I41" s="236"/>
      <c r="J41" s="236"/>
      <c r="K41" s="236"/>
      <c r="L41" s="235"/>
      <c r="M41" s="235"/>
      <c r="N41" s="235"/>
      <c r="O41" s="235"/>
      <c r="P41" s="235"/>
    </row>
    <row r="42" spans="1:18" s="149" customFormat="1" ht="12" customHeight="1" x14ac:dyDescent="0.2">
      <c r="A42" s="99" t="s">
        <v>159</v>
      </c>
      <c r="B42" s="148"/>
      <c r="C42" s="148"/>
      <c r="D42" s="148"/>
      <c r="E42" s="148"/>
      <c r="F42" s="148"/>
      <c r="G42" s="148"/>
      <c r="H42" s="148"/>
      <c r="I42" s="148"/>
      <c r="J42" s="148"/>
      <c r="K42" s="148"/>
      <c r="L42" s="148"/>
      <c r="M42" s="148"/>
      <c r="N42" s="148"/>
      <c r="O42" s="148"/>
      <c r="P42" s="148"/>
    </row>
    <row r="43" spans="1:18" s="149" customFormat="1" ht="11.25" customHeight="1" x14ac:dyDescent="0.2">
      <c r="A43" s="298" t="s">
        <v>268</v>
      </c>
      <c r="B43" s="298"/>
      <c r="C43" s="298"/>
      <c r="D43" s="298"/>
      <c r="E43" s="298"/>
      <c r="F43" s="298"/>
      <c r="G43" s="298"/>
      <c r="H43" s="298"/>
      <c r="I43" s="298"/>
      <c r="J43" s="298"/>
      <c r="K43" s="298"/>
      <c r="L43" s="298"/>
      <c r="M43" s="298"/>
      <c r="N43" s="298"/>
      <c r="O43" s="298"/>
      <c r="P43" s="298"/>
    </row>
    <row r="44" spans="1:18" s="149" customFormat="1" ht="11.25" customHeight="1" x14ac:dyDescent="0.2">
      <c r="A44" s="148" t="s">
        <v>171</v>
      </c>
      <c r="B44" s="148"/>
      <c r="C44" s="148"/>
      <c r="D44" s="148"/>
      <c r="E44" s="148"/>
      <c r="F44" s="148"/>
      <c r="G44" s="148"/>
      <c r="H44" s="148"/>
      <c r="I44" s="148"/>
      <c r="J44" s="148"/>
      <c r="K44" s="148"/>
      <c r="L44" s="148"/>
      <c r="M44" s="148"/>
      <c r="N44" s="148"/>
      <c r="O44" s="148"/>
      <c r="P44" s="148"/>
    </row>
    <row r="45" spans="1:18" s="149" customFormat="1" ht="12" customHeight="1" x14ac:dyDescent="0.2">
      <c r="A45" s="148" t="s">
        <v>172</v>
      </c>
      <c r="B45" s="148"/>
      <c r="C45" s="148"/>
      <c r="D45" s="148"/>
      <c r="E45" s="148"/>
      <c r="F45" s="148"/>
      <c r="G45" s="148"/>
      <c r="H45" s="148"/>
      <c r="I45" s="148"/>
      <c r="J45" s="148"/>
      <c r="K45" s="148"/>
      <c r="L45" s="148"/>
      <c r="M45" s="148"/>
      <c r="N45" s="148"/>
      <c r="O45" s="148"/>
      <c r="P45" s="148"/>
    </row>
    <row r="46" spans="1:18" s="149" customFormat="1" ht="12" customHeight="1" x14ac:dyDescent="0.2">
      <c r="A46" s="100" t="s">
        <v>173</v>
      </c>
      <c r="B46" s="100"/>
      <c r="C46" s="148"/>
      <c r="D46" s="148"/>
      <c r="E46" s="148"/>
      <c r="F46" s="148"/>
      <c r="G46" s="148"/>
      <c r="H46" s="148"/>
      <c r="I46" s="148"/>
      <c r="J46" s="148"/>
      <c r="K46" s="148"/>
      <c r="L46" s="148"/>
      <c r="M46" s="148"/>
      <c r="N46" s="148"/>
      <c r="O46" s="148"/>
      <c r="P46" s="148"/>
    </row>
    <row r="47" spans="1:18" s="149" customFormat="1" ht="26.25" customHeight="1" x14ac:dyDescent="0.2">
      <c r="A47" s="299" t="s">
        <v>174</v>
      </c>
      <c r="B47" s="299"/>
      <c r="C47" s="299"/>
      <c r="D47" s="299"/>
      <c r="E47" s="299"/>
      <c r="F47" s="299"/>
      <c r="G47" s="299"/>
      <c r="H47" s="299"/>
      <c r="I47" s="299"/>
      <c r="J47" s="299"/>
      <c r="K47" s="299"/>
      <c r="L47" s="299"/>
      <c r="M47" s="299"/>
      <c r="N47" s="299"/>
      <c r="O47" s="299"/>
      <c r="P47" s="299"/>
    </row>
    <row r="48" spans="1:18" s="149" customFormat="1" ht="6.75" customHeight="1" x14ac:dyDescent="0.2">
      <c r="A48" s="150"/>
      <c r="B48" s="150"/>
      <c r="C48" s="150"/>
      <c r="D48" s="150"/>
      <c r="E48" s="150"/>
      <c r="F48" s="150"/>
      <c r="G48" s="150"/>
      <c r="H48" s="150"/>
      <c r="I48" s="150"/>
      <c r="J48" s="150"/>
      <c r="K48" s="150"/>
      <c r="L48" s="150"/>
      <c r="M48" s="150"/>
      <c r="N48" s="150"/>
      <c r="O48" s="150"/>
      <c r="P48" s="150"/>
    </row>
    <row r="49" spans="1:16" s="149" customFormat="1" ht="10.5" customHeight="1" x14ac:dyDescent="0.2">
      <c r="A49" s="300" t="s">
        <v>175</v>
      </c>
      <c r="B49" s="300"/>
      <c r="C49" s="300"/>
      <c r="D49" s="300"/>
      <c r="E49" s="151"/>
      <c r="F49" s="148"/>
      <c r="G49" s="148"/>
      <c r="H49" s="148"/>
      <c r="I49" s="148"/>
      <c r="J49" s="148"/>
      <c r="K49" s="148"/>
      <c r="L49" s="148"/>
      <c r="M49" s="148"/>
      <c r="N49" s="148"/>
      <c r="O49" s="148"/>
      <c r="P49" s="148"/>
    </row>
    <row r="50" spans="1:16" s="149" customFormat="1" ht="10.5" customHeight="1" x14ac:dyDescent="0.2">
      <c r="A50" s="148"/>
      <c r="B50" s="148"/>
      <c r="C50" s="148"/>
      <c r="D50" s="148"/>
      <c r="E50" s="148"/>
      <c r="F50" s="148"/>
      <c r="G50" s="148"/>
      <c r="H50" s="148"/>
      <c r="I50" s="148"/>
      <c r="J50" s="148"/>
      <c r="K50" s="148"/>
      <c r="L50" s="148"/>
      <c r="M50" s="148"/>
      <c r="N50" s="148"/>
      <c r="O50" s="148"/>
      <c r="P50" s="148"/>
    </row>
    <row r="51" spans="1:16" s="149" customFormat="1" ht="12" customHeight="1" x14ac:dyDescent="0.2">
      <c r="A51" s="282" t="s">
        <v>179</v>
      </c>
      <c r="B51" s="282"/>
      <c r="C51" s="148"/>
      <c r="D51" s="148"/>
      <c r="E51" s="148"/>
      <c r="F51" s="148"/>
      <c r="G51" s="148"/>
      <c r="H51" s="148"/>
      <c r="I51" s="148"/>
      <c r="J51" s="148"/>
      <c r="K51" s="148"/>
      <c r="L51" s="148"/>
      <c r="M51" s="148"/>
      <c r="N51" s="148"/>
      <c r="O51" s="148"/>
      <c r="P51" s="148"/>
    </row>
    <row r="53" spans="1:16" ht="12" customHeight="1" x14ac:dyDescent="0.2">
      <c r="A53" s="297"/>
      <c r="B53" s="297"/>
    </row>
  </sheetData>
  <mergeCells count="14">
    <mergeCell ref="A53:B53"/>
    <mergeCell ref="A43:P43"/>
    <mergeCell ref="A47:P47"/>
    <mergeCell ref="A49:D49"/>
    <mergeCell ref="A51:B51"/>
    <mergeCell ref="A1:D1"/>
    <mergeCell ref="L4:M4"/>
    <mergeCell ref="O4:P4"/>
    <mergeCell ref="A2:P2"/>
    <mergeCell ref="A4:A5"/>
    <mergeCell ref="C4:D4"/>
    <mergeCell ref="F4:G4"/>
    <mergeCell ref="I4:J4"/>
    <mergeCell ref="B4:B5"/>
  </mergeCells>
  <pageMargins left="0.74803149606299213" right="0.74803149606299213" top="0.98425196850393704" bottom="0.98425196850393704" header="0.51181102362204722" footer="0.51181102362204722"/>
  <pageSetup paperSize="9" scale="6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5"/>
  <sheetViews>
    <sheetView zoomScaleNormal="100" zoomScaleSheetLayoutView="100" workbookViewId="0">
      <selection sqref="A1:L1"/>
    </sheetView>
  </sheetViews>
  <sheetFormatPr defaultRowHeight="12.75" x14ac:dyDescent="0.2"/>
  <cols>
    <col min="1" max="1" width="21.5703125" style="13" customWidth="1"/>
    <col min="2" max="4" width="21.28515625" style="13" customWidth="1"/>
    <col min="5" max="6" width="9.140625" style="13"/>
    <col min="7" max="7" width="22.140625" style="13" customWidth="1"/>
    <col min="8" max="13" width="15" style="13" customWidth="1"/>
    <col min="14" max="16384" width="9.140625" style="13"/>
  </cols>
  <sheetData>
    <row r="1" spans="1:16" s="12" customFormat="1" ht="18" customHeight="1" x14ac:dyDescent="0.25">
      <c r="A1" s="241" t="s">
        <v>180</v>
      </c>
      <c r="B1" s="241"/>
      <c r="C1" s="241"/>
      <c r="D1" s="241"/>
      <c r="G1" s="14"/>
    </row>
    <row r="2" spans="1:16" ht="15.75" customHeight="1" x14ac:dyDescent="0.25">
      <c r="A2" s="244" t="s">
        <v>269</v>
      </c>
      <c r="B2" s="244"/>
      <c r="C2" s="244"/>
      <c r="D2" s="244"/>
      <c r="E2" s="244"/>
      <c r="F2" s="244"/>
    </row>
    <row r="3" spans="1:16" ht="12.75" customHeight="1" thickBot="1" x14ac:dyDescent="0.25">
      <c r="A3" s="197"/>
      <c r="B3" s="198"/>
      <c r="C3" s="198"/>
      <c r="D3" s="198"/>
    </row>
    <row r="4" spans="1:16" ht="39" customHeight="1" thickBot="1" x14ac:dyDescent="0.25">
      <c r="A4" s="138" t="s">
        <v>0</v>
      </c>
      <c r="B4" s="139" t="s">
        <v>188</v>
      </c>
      <c r="C4" s="139" t="s">
        <v>267</v>
      </c>
      <c r="D4" s="139" t="s">
        <v>189</v>
      </c>
    </row>
    <row r="5" spans="1:16" ht="3" customHeight="1" x14ac:dyDescent="0.2">
      <c r="A5" s="15" t="s">
        <v>0</v>
      </c>
      <c r="B5" s="16"/>
      <c r="C5" s="16"/>
      <c r="D5" s="17"/>
    </row>
    <row r="6" spans="1:16" ht="16.5" customHeight="1" x14ac:dyDescent="0.2">
      <c r="A6" s="70" t="s">
        <v>156</v>
      </c>
      <c r="B6" s="71">
        <v>0.50533996813720672</v>
      </c>
      <c r="C6" s="72">
        <v>4.673347363452196</v>
      </c>
      <c r="D6" s="72">
        <v>5.1786873315894022</v>
      </c>
      <c r="H6" s="18"/>
      <c r="I6" s="18"/>
      <c r="M6" s="18"/>
      <c r="O6" s="19"/>
      <c r="P6" s="18"/>
    </row>
    <row r="7" spans="1:16" ht="17.25" customHeight="1" x14ac:dyDescent="0.2">
      <c r="A7" s="73" t="s">
        <v>153</v>
      </c>
      <c r="B7" s="166"/>
      <c r="C7" s="167"/>
      <c r="D7" s="167"/>
      <c r="H7" s="18"/>
      <c r="I7" s="18"/>
      <c r="M7" s="18"/>
      <c r="O7" s="19"/>
      <c r="P7" s="18"/>
    </row>
    <row r="8" spans="1:16" x14ac:dyDescent="0.2">
      <c r="A8" s="85" t="s">
        <v>19</v>
      </c>
      <c r="B8" s="166">
        <v>-2.1211754746644091</v>
      </c>
      <c r="C8" s="166">
        <v>-1.3012456161567301</v>
      </c>
      <c r="D8" s="167">
        <v>-3.4224210908211394</v>
      </c>
      <c r="H8" s="18"/>
      <c r="I8" s="18"/>
      <c r="M8" s="18"/>
      <c r="O8" s="18"/>
      <c r="P8" s="18"/>
    </row>
    <row r="9" spans="1:16" x14ac:dyDescent="0.2">
      <c r="A9" s="85" t="s">
        <v>4</v>
      </c>
      <c r="B9" s="166">
        <v>-3.4764848752483992</v>
      </c>
      <c r="C9" s="166">
        <v>0.25281519099138883</v>
      </c>
      <c r="D9" s="167">
        <v>-3.2236696842570107</v>
      </c>
      <c r="H9" s="18"/>
      <c r="I9" s="18"/>
      <c r="M9" s="18"/>
      <c r="O9" s="18"/>
      <c r="P9" s="18"/>
    </row>
    <row r="10" spans="1:16" x14ac:dyDescent="0.2">
      <c r="A10" s="85" t="s">
        <v>7</v>
      </c>
      <c r="B10" s="166">
        <v>-0.43709905403936067</v>
      </c>
      <c r="C10" s="166">
        <v>-1.99847776448842</v>
      </c>
      <c r="D10" s="167">
        <v>-2.4355768185277809</v>
      </c>
      <c r="H10" s="18"/>
      <c r="I10" s="18"/>
      <c r="M10" s="18"/>
      <c r="O10" s="18"/>
      <c r="P10" s="18"/>
    </row>
    <row r="11" spans="1:16" x14ac:dyDescent="0.2">
      <c r="A11" s="85" t="s">
        <v>22</v>
      </c>
      <c r="B11" s="166">
        <v>-1.1377289377289377</v>
      </c>
      <c r="C11" s="166">
        <v>1.101098901098901</v>
      </c>
      <c r="D11" s="167">
        <v>-3.6630036630036632E-2</v>
      </c>
      <c r="H11" s="18"/>
      <c r="I11" s="18"/>
      <c r="M11" s="18"/>
      <c r="O11" s="18"/>
      <c r="P11" s="18"/>
    </row>
    <row r="12" spans="1:16" x14ac:dyDescent="0.2">
      <c r="A12" s="85" t="s">
        <v>11</v>
      </c>
      <c r="B12" s="166">
        <v>-0.4345785620424254</v>
      </c>
      <c r="C12" s="166">
        <v>0.61291533696264311</v>
      </c>
      <c r="D12" s="167">
        <v>0.17833677492021777</v>
      </c>
      <c r="H12" s="18"/>
      <c r="I12" s="18"/>
      <c r="M12" s="18"/>
      <c r="O12" s="18"/>
      <c r="P12" s="18"/>
    </row>
    <row r="13" spans="1:16" x14ac:dyDescent="0.2">
      <c r="A13" s="85" t="s">
        <v>28</v>
      </c>
      <c r="B13" s="166">
        <v>-3.2600143061516449</v>
      </c>
      <c r="C13" s="166">
        <v>3.8590844062947069</v>
      </c>
      <c r="D13" s="167">
        <v>0.5990701001430615</v>
      </c>
      <c r="H13" s="18"/>
      <c r="I13" s="18"/>
      <c r="M13" s="18"/>
      <c r="O13" s="18"/>
      <c r="P13" s="18"/>
    </row>
    <row r="14" spans="1:16" x14ac:dyDescent="0.2">
      <c r="A14" s="85" t="s">
        <v>8</v>
      </c>
      <c r="B14" s="166">
        <v>-2.7311856883448784</v>
      </c>
      <c r="C14" s="166">
        <v>3.5718609186898918</v>
      </c>
      <c r="D14" s="167">
        <v>0.84067523034501312</v>
      </c>
      <c r="H14" s="18"/>
      <c r="I14" s="18"/>
      <c r="M14" s="18"/>
      <c r="O14" s="18"/>
      <c r="P14" s="18"/>
    </row>
    <row r="15" spans="1:16" x14ac:dyDescent="0.2">
      <c r="A15" s="85" t="s">
        <v>26</v>
      </c>
      <c r="B15" s="166">
        <v>-0.18078964250306176</v>
      </c>
      <c r="C15" s="166">
        <v>1.7904006531754824</v>
      </c>
      <c r="D15" s="167">
        <v>1.6096110106724208</v>
      </c>
      <c r="H15" s="18"/>
      <c r="I15" s="18"/>
      <c r="M15" s="18"/>
      <c r="O15" s="18"/>
      <c r="P15" s="18"/>
    </row>
    <row r="16" spans="1:16" x14ac:dyDescent="0.2">
      <c r="A16" s="85" t="s">
        <v>10</v>
      </c>
      <c r="B16" s="166">
        <v>-0.35271608019299555</v>
      </c>
      <c r="C16" s="166">
        <v>1.9665585225854754</v>
      </c>
      <c r="D16" s="167">
        <v>1.61384244239248</v>
      </c>
      <c r="H16" s="18"/>
      <c r="I16" s="18"/>
      <c r="M16" s="18"/>
      <c r="O16" s="18"/>
      <c r="P16" s="18"/>
    </row>
    <row r="17" spans="1:16" x14ac:dyDescent="0.2">
      <c r="A17" s="85" t="s">
        <v>32</v>
      </c>
      <c r="B17" s="166">
        <v>-4.2626641651031898</v>
      </c>
      <c r="C17" s="166">
        <v>6.5140712945591002</v>
      </c>
      <c r="D17" s="167">
        <v>2.2514071294559099</v>
      </c>
      <c r="H17" s="18"/>
      <c r="I17" s="18"/>
      <c r="M17" s="18"/>
      <c r="O17" s="18"/>
      <c r="P17" s="18"/>
    </row>
    <row r="18" spans="1:16" x14ac:dyDescent="0.2">
      <c r="A18" s="85" t="s">
        <v>13</v>
      </c>
      <c r="B18" s="166">
        <v>0.20380888740394254</v>
      </c>
      <c r="C18" s="166">
        <v>2.6806994097338235</v>
      </c>
      <c r="D18" s="167">
        <v>2.8845082971377658</v>
      </c>
      <c r="H18" s="18"/>
      <c r="I18" s="18"/>
      <c r="M18" s="18"/>
      <c r="O18" s="18"/>
      <c r="P18" s="18"/>
    </row>
    <row r="19" spans="1:16" x14ac:dyDescent="0.2">
      <c r="A19" s="85" t="s">
        <v>29</v>
      </c>
      <c r="B19" s="166">
        <v>0.3880001308600779</v>
      </c>
      <c r="C19" s="166">
        <v>2.7820852553407267</v>
      </c>
      <c r="D19" s="167">
        <v>3.1700853862008049</v>
      </c>
      <c r="H19" s="18"/>
      <c r="I19" s="18"/>
      <c r="M19" s="18"/>
      <c r="O19" s="18"/>
      <c r="P19" s="18"/>
    </row>
    <row r="20" spans="1:16" x14ac:dyDescent="0.2">
      <c r="A20" s="85" t="s">
        <v>9</v>
      </c>
      <c r="B20" s="166">
        <v>0.14046121593291405</v>
      </c>
      <c r="C20" s="166">
        <v>3.4654088050314469</v>
      </c>
      <c r="D20" s="167">
        <v>3.6058700209643608</v>
      </c>
      <c r="H20" s="18"/>
      <c r="I20" s="18"/>
      <c r="M20" s="18"/>
      <c r="O20" s="18"/>
      <c r="P20" s="18"/>
    </row>
    <row r="21" spans="1:16" x14ac:dyDescent="0.2">
      <c r="A21" s="85" t="s">
        <v>23</v>
      </c>
      <c r="B21" s="166">
        <v>1.6321450522433927</v>
      </c>
      <c r="C21" s="166">
        <v>2.2246465888137679</v>
      </c>
      <c r="D21" s="167">
        <v>3.8567916410571605</v>
      </c>
      <c r="H21" s="18"/>
      <c r="I21" s="18"/>
      <c r="M21" s="18"/>
      <c r="O21" s="18"/>
      <c r="P21" s="18"/>
    </row>
    <row r="22" spans="1:16" x14ac:dyDescent="0.2">
      <c r="A22" s="85" t="s">
        <v>16</v>
      </c>
      <c r="B22" s="166">
        <v>0.7497521597507435</v>
      </c>
      <c r="C22" s="166">
        <v>3.2751734881744792</v>
      </c>
      <c r="D22" s="167">
        <v>4.0249256479252233</v>
      </c>
      <c r="H22" s="18"/>
      <c r="I22" s="18"/>
      <c r="M22" s="18"/>
      <c r="O22" s="18"/>
      <c r="P22" s="18"/>
    </row>
    <row r="23" spans="1:16" x14ac:dyDescent="0.2">
      <c r="A23" s="85" t="s">
        <v>5</v>
      </c>
      <c r="B23" s="166">
        <v>-1.3228576649004202</v>
      </c>
      <c r="C23" s="166">
        <v>5.4978987758085145</v>
      </c>
      <c r="D23" s="167">
        <v>4.1750411109080936</v>
      </c>
      <c r="H23" s="18"/>
      <c r="I23" s="18"/>
      <c r="M23" s="18"/>
      <c r="O23" s="18"/>
      <c r="P23" s="18"/>
    </row>
    <row r="24" spans="1:16" x14ac:dyDescent="0.2">
      <c r="A24" s="85" t="s">
        <v>27</v>
      </c>
      <c r="B24" s="166">
        <v>2.254413761883205</v>
      </c>
      <c r="C24" s="166">
        <v>2.9062924400181078</v>
      </c>
      <c r="D24" s="167">
        <v>5.1607062019013128</v>
      </c>
      <c r="H24" s="18"/>
      <c r="I24" s="18"/>
      <c r="M24" s="18"/>
      <c r="O24" s="18"/>
      <c r="P24" s="18"/>
    </row>
    <row r="25" spans="1:16" x14ac:dyDescent="0.2">
      <c r="A25" s="85" t="s">
        <v>6</v>
      </c>
      <c r="B25" s="166">
        <v>1.7485103760016436</v>
      </c>
      <c r="C25" s="166">
        <v>3.4292171769056914</v>
      </c>
      <c r="D25" s="167">
        <v>5.177727552907335</v>
      </c>
      <c r="H25" s="18"/>
      <c r="I25" s="18"/>
      <c r="M25" s="18"/>
      <c r="O25" s="18"/>
      <c r="P25" s="18"/>
    </row>
    <row r="26" spans="1:16" x14ac:dyDescent="0.2">
      <c r="A26" s="85" t="s">
        <v>17</v>
      </c>
      <c r="B26" s="166">
        <v>0.98602429945923165</v>
      </c>
      <c r="C26" s="166">
        <v>4.297001193904066</v>
      </c>
      <c r="D26" s="167">
        <v>5.2830254933632981</v>
      </c>
      <c r="H26" s="18"/>
      <c r="I26" s="18"/>
      <c r="M26" s="18"/>
      <c r="O26" s="18"/>
      <c r="P26" s="18"/>
    </row>
    <row r="27" spans="1:16" x14ac:dyDescent="0.2">
      <c r="A27" s="85" t="s">
        <v>30</v>
      </c>
      <c r="B27" s="166">
        <v>0.10355540214014498</v>
      </c>
      <c r="C27" s="166">
        <v>5.2698193533540447</v>
      </c>
      <c r="D27" s="167">
        <v>5.37337475549419</v>
      </c>
      <c r="H27" s="18"/>
      <c r="I27" s="18"/>
      <c r="M27" s="18"/>
      <c r="O27" s="18"/>
      <c r="P27" s="18"/>
    </row>
    <row r="28" spans="1:16" x14ac:dyDescent="0.2">
      <c r="A28" s="85" t="s">
        <v>3</v>
      </c>
      <c r="B28" s="166">
        <v>-1.2244712716710537</v>
      </c>
      <c r="C28" s="166">
        <v>7.1153671598438777</v>
      </c>
      <c r="D28" s="167">
        <v>5.8908958881728237</v>
      </c>
      <c r="H28" s="18"/>
      <c r="I28" s="18"/>
      <c r="M28" s="18"/>
      <c r="O28" s="18"/>
      <c r="P28" s="18"/>
    </row>
    <row r="29" spans="1:16" x14ac:dyDescent="0.2">
      <c r="A29" s="85" t="s">
        <v>21</v>
      </c>
      <c r="B29" s="166">
        <v>-0.12195121951219512</v>
      </c>
      <c r="C29" s="166">
        <v>6.1300067129111655</v>
      </c>
      <c r="D29" s="167">
        <v>6.0080554933989703</v>
      </c>
      <c r="H29" s="18"/>
      <c r="I29" s="18"/>
      <c r="M29" s="18"/>
      <c r="O29" s="18"/>
      <c r="P29" s="18"/>
    </row>
    <row r="30" spans="1:16" x14ac:dyDescent="0.2">
      <c r="A30" s="85" t="s">
        <v>15</v>
      </c>
      <c r="B30" s="166">
        <v>1.6035064059339177</v>
      </c>
      <c r="C30" s="166">
        <v>4.6945380984490894</v>
      </c>
      <c r="D30" s="167">
        <v>6.2980445043830073</v>
      </c>
      <c r="H30" s="18"/>
      <c r="I30" s="18"/>
      <c r="M30" s="18"/>
      <c r="O30" s="18"/>
      <c r="P30" s="18"/>
    </row>
    <row r="31" spans="1:16" x14ac:dyDescent="0.2">
      <c r="A31" s="85" t="s">
        <v>20</v>
      </c>
      <c r="B31" s="166">
        <v>1.8060575844447215</v>
      </c>
      <c r="C31" s="166">
        <v>5.6475133989779387</v>
      </c>
      <c r="D31" s="167">
        <v>7.4535709834226598</v>
      </c>
      <c r="H31" s="18"/>
      <c r="I31" s="18"/>
      <c r="M31" s="18"/>
      <c r="O31" s="18"/>
      <c r="P31" s="18"/>
    </row>
    <row r="32" spans="1:16" x14ac:dyDescent="0.2">
      <c r="A32" s="85" t="s">
        <v>31</v>
      </c>
      <c r="B32" s="166">
        <v>4.5389507154213034</v>
      </c>
      <c r="C32" s="166">
        <v>3.7831723125840773</v>
      </c>
      <c r="D32" s="167">
        <v>8.3221230280053806</v>
      </c>
      <c r="H32" s="18"/>
      <c r="I32" s="18"/>
      <c r="M32" s="18"/>
      <c r="O32" s="18"/>
      <c r="P32" s="18"/>
    </row>
    <row r="33" spans="1:16" x14ac:dyDescent="0.2">
      <c r="A33" s="85" t="s">
        <v>18</v>
      </c>
      <c r="B33" s="166">
        <v>-3.6353467561521254E-2</v>
      </c>
      <c r="C33" s="166">
        <v>8.6772930648769577</v>
      </c>
      <c r="D33" s="167">
        <v>8.6409395973154357</v>
      </c>
      <c r="H33" s="18"/>
      <c r="I33" s="18"/>
      <c r="M33" s="18"/>
      <c r="O33" s="18"/>
      <c r="P33" s="18"/>
    </row>
    <row r="34" spans="1:16" x14ac:dyDescent="0.2">
      <c r="A34" s="85" t="s">
        <v>25</v>
      </c>
      <c r="B34" s="166">
        <v>-1.3111760409057707</v>
      </c>
      <c r="C34" s="166">
        <v>10.06208911614317</v>
      </c>
      <c r="D34" s="167">
        <v>8.7509130752374009</v>
      </c>
      <c r="H34" s="18"/>
      <c r="I34" s="18"/>
      <c r="M34" s="18"/>
      <c r="O34" s="18"/>
      <c r="P34" s="18"/>
    </row>
    <row r="35" spans="1:16" x14ac:dyDescent="0.2">
      <c r="A35" s="85" t="s">
        <v>24</v>
      </c>
      <c r="B35" s="166">
        <v>-1.2153303076147253</v>
      </c>
      <c r="C35" s="166">
        <v>10.090771558245084</v>
      </c>
      <c r="D35" s="167">
        <v>8.8754412506303595</v>
      </c>
      <c r="H35" s="18"/>
      <c r="I35" s="18"/>
      <c r="M35" s="18"/>
      <c r="O35" s="18"/>
      <c r="P35" s="18"/>
    </row>
    <row r="36" spans="1:16" x14ac:dyDescent="0.2">
      <c r="A36" s="85" t="s">
        <v>1</v>
      </c>
      <c r="B36" s="166">
        <v>1.7957848137811565</v>
      </c>
      <c r="C36" s="166">
        <v>8.3909152150899828</v>
      </c>
      <c r="D36" s="167">
        <v>10.186700028871138</v>
      </c>
      <c r="H36" s="18"/>
      <c r="I36" s="18"/>
      <c r="M36" s="18"/>
      <c r="O36" s="18"/>
      <c r="P36" s="18"/>
    </row>
    <row r="37" spans="1:16" x14ac:dyDescent="0.2">
      <c r="A37" s="85" t="s">
        <v>14</v>
      </c>
      <c r="B37" s="166">
        <v>2.3087447013703546</v>
      </c>
      <c r="C37" s="166">
        <v>8.1898311166932061</v>
      </c>
      <c r="D37" s="167">
        <v>10.498575818063562</v>
      </c>
      <c r="H37" s="18"/>
      <c r="I37" s="18"/>
      <c r="M37" s="18"/>
      <c r="O37" s="18"/>
      <c r="P37" s="18"/>
    </row>
    <row r="38" spans="1:16" x14ac:dyDescent="0.2">
      <c r="A38" s="85" t="s">
        <v>12</v>
      </c>
      <c r="B38" s="166">
        <v>0.72257784528588476</v>
      </c>
      <c r="C38" s="166">
        <v>9.9967451448410536</v>
      </c>
      <c r="D38" s="167">
        <v>10.719322990126939</v>
      </c>
      <c r="H38" s="18"/>
      <c r="I38" s="18"/>
      <c r="M38" s="18"/>
      <c r="O38" s="18"/>
      <c r="P38" s="18"/>
    </row>
    <row r="39" spans="1:16" ht="13.5" thickBot="1" x14ac:dyDescent="0.25">
      <c r="A39" s="86" t="s">
        <v>2</v>
      </c>
      <c r="B39" s="168">
        <v>2.1671140653628194</v>
      </c>
      <c r="C39" s="168">
        <v>8.8303719800588016</v>
      </c>
      <c r="D39" s="168">
        <v>10.997486045421621</v>
      </c>
      <c r="H39" s="18"/>
      <c r="I39" s="18"/>
      <c r="M39" s="18"/>
      <c r="O39" s="18"/>
      <c r="P39" s="18"/>
    </row>
    <row r="40" spans="1:16" ht="12" customHeight="1" x14ac:dyDescent="0.2">
      <c r="A40" s="199"/>
      <c r="B40" s="17"/>
      <c r="C40" s="17"/>
      <c r="D40" s="17"/>
    </row>
    <row r="41" spans="1:16" s="21" customFormat="1" ht="12" customHeight="1" x14ac:dyDescent="0.2">
      <c r="A41" s="24" t="s">
        <v>159</v>
      </c>
      <c r="B41" s="20"/>
      <c r="C41" s="20"/>
      <c r="D41" s="20"/>
    </row>
    <row r="42" spans="1:16" s="22" customFormat="1" ht="22.5" customHeight="1" x14ac:dyDescent="0.2">
      <c r="A42" s="242" t="s">
        <v>273</v>
      </c>
      <c r="B42" s="243"/>
      <c r="C42" s="243"/>
      <c r="D42" s="243"/>
    </row>
    <row r="43" spans="1:16" s="21" customFormat="1" ht="11.25" customHeight="1" x14ac:dyDescent="0.2">
      <c r="A43" s="240" t="s">
        <v>182</v>
      </c>
      <c r="B43" s="240"/>
      <c r="C43" s="240"/>
      <c r="D43" s="240"/>
    </row>
    <row r="44" spans="1:16" s="21" customFormat="1" ht="11.25" x14ac:dyDescent="0.2"/>
    <row r="45" spans="1:16" s="21" customFormat="1" ht="11.25" x14ac:dyDescent="0.2">
      <c r="A45" s="23" t="s">
        <v>179</v>
      </c>
    </row>
  </sheetData>
  <mergeCells count="4">
    <mergeCell ref="A43:D43"/>
    <mergeCell ref="A1:D1"/>
    <mergeCell ref="A42:D42"/>
    <mergeCell ref="A2:F2"/>
  </mergeCells>
  <pageMargins left="0.35433070866141736" right="0.35433070866141736"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zoomScaleNormal="100" workbookViewId="0">
      <selection sqref="A1:L1"/>
    </sheetView>
  </sheetViews>
  <sheetFormatPr defaultRowHeight="12.75" x14ac:dyDescent="0.2"/>
  <cols>
    <col min="1" max="1" width="8.42578125" style="101" customWidth="1"/>
    <col min="2" max="9" width="9.5703125" style="101" customWidth="1"/>
    <col min="10" max="10" width="9.85546875" style="101" customWidth="1"/>
    <col min="11" max="11" width="14.5703125" style="101" customWidth="1"/>
    <col min="12" max="12" width="9.5703125" style="101" customWidth="1"/>
    <col min="13" max="16384" width="9.140625" style="101"/>
  </cols>
  <sheetData>
    <row r="1" spans="1:12" s="37" customFormat="1" ht="18" customHeight="1" x14ac:dyDescent="0.25">
      <c r="A1" s="248" t="s">
        <v>190</v>
      </c>
      <c r="B1" s="248"/>
      <c r="C1" s="248"/>
      <c r="D1" s="248"/>
      <c r="E1" s="248"/>
    </row>
    <row r="2" spans="1:12" ht="15.75" customHeight="1" x14ac:dyDescent="0.25">
      <c r="A2" s="246" t="s">
        <v>185</v>
      </c>
      <c r="B2" s="246"/>
      <c r="C2" s="246"/>
      <c r="D2" s="246"/>
      <c r="E2" s="246"/>
      <c r="F2" s="246"/>
      <c r="G2" s="246"/>
      <c r="H2" s="246"/>
      <c r="I2" s="246"/>
    </row>
    <row r="3" spans="1:12" ht="13.5" thickBot="1" x14ac:dyDescent="0.25"/>
    <row r="4" spans="1:12" s="26" customFormat="1" ht="51" customHeight="1" x14ac:dyDescent="0.2">
      <c r="A4" s="25"/>
      <c r="B4" s="245" t="s">
        <v>44</v>
      </c>
      <c r="C4" s="245"/>
      <c r="D4" s="245" t="s">
        <v>45</v>
      </c>
      <c r="E4" s="245"/>
      <c r="F4" s="245" t="s">
        <v>46</v>
      </c>
      <c r="G4" s="245"/>
      <c r="H4" s="245" t="s">
        <v>47</v>
      </c>
      <c r="I4" s="245"/>
      <c r="J4" s="245"/>
      <c r="K4" s="141" t="s">
        <v>193</v>
      </c>
      <c r="L4" s="141" t="s">
        <v>48</v>
      </c>
    </row>
    <row r="5" spans="1:12" s="26" customFormat="1" ht="26.25" customHeight="1" x14ac:dyDescent="0.2">
      <c r="A5" s="27" t="s">
        <v>49</v>
      </c>
      <c r="B5" s="142" t="s">
        <v>50</v>
      </c>
      <c r="C5" s="142" t="s">
        <v>51</v>
      </c>
      <c r="D5" s="142" t="s">
        <v>50</v>
      </c>
      <c r="E5" s="142" t="s">
        <v>51</v>
      </c>
      <c r="F5" s="142" t="s">
        <v>50</v>
      </c>
      <c r="G5" s="142" t="s">
        <v>51</v>
      </c>
      <c r="H5" s="142" t="s">
        <v>50</v>
      </c>
      <c r="I5" s="142" t="s">
        <v>51</v>
      </c>
      <c r="J5" s="142" t="s">
        <v>52</v>
      </c>
      <c r="K5" s="142" t="s">
        <v>52</v>
      </c>
      <c r="L5" s="142" t="s">
        <v>52</v>
      </c>
    </row>
    <row r="6" spans="1:12" ht="23.25" customHeight="1" x14ac:dyDescent="0.2">
      <c r="A6" s="101" t="s">
        <v>160</v>
      </c>
      <c r="B6" s="28">
        <v>7269</v>
      </c>
      <c r="C6" s="28">
        <v>6634</v>
      </c>
      <c r="D6" s="28">
        <v>10173</v>
      </c>
      <c r="E6" s="28">
        <v>8150</v>
      </c>
      <c r="F6" s="28">
        <v>3470</v>
      </c>
      <c r="G6" s="28">
        <v>5638</v>
      </c>
      <c r="H6" s="28">
        <v>20912</v>
      </c>
      <c r="I6" s="28">
        <v>20422</v>
      </c>
      <c r="J6" s="28">
        <f>I6+H6</f>
        <v>41334</v>
      </c>
      <c r="K6" s="29">
        <v>0.6453429369916055</v>
      </c>
      <c r="L6" s="28">
        <v>64049.666666666664</v>
      </c>
    </row>
    <row r="7" spans="1:12" ht="23.25" customHeight="1" x14ac:dyDescent="0.2">
      <c r="A7" s="101" t="s">
        <v>161</v>
      </c>
      <c r="B7" s="28">
        <v>7664</v>
      </c>
      <c r="C7" s="28">
        <v>7324</v>
      </c>
      <c r="D7" s="28">
        <v>8964</v>
      </c>
      <c r="E7" s="28">
        <v>7846</v>
      </c>
      <c r="F7" s="28">
        <v>2913</v>
      </c>
      <c r="G7" s="28">
        <v>5029</v>
      </c>
      <c r="H7" s="28">
        <v>19541</v>
      </c>
      <c r="I7" s="28">
        <v>20199</v>
      </c>
      <c r="J7" s="28">
        <f>I7+H7</f>
        <v>39740</v>
      </c>
      <c r="K7" s="29">
        <v>0.64968256995722196</v>
      </c>
      <c r="L7" s="28">
        <v>61168.333333333328</v>
      </c>
    </row>
    <row r="8" spans="1:12" ht="23.25" customHeight="1" x14ac:dyDescent="0.2">
      <c r="A8" s="101" t="s">
        <v>162</v>
      </c>
      <c r="B8" s="28">
        <v>7674</v>
      </c>
      <c r="C8" s="28">
        <v>7394</v>
      </c>
      <c r="D8" s="28">
        <v>6342</v>
      </c>
      <c r="E8" s="28">
        <v>5664</v>
      </c>
      <c r="F8" s="28">
        <v>2465</v>
      </c>
      <c r="G8" s="28">
        <v>4250</v>
      </c>
      <c r="H8" s="28">
        <v>16481</v>
      </c>
      <c r="I8" s="28">
        <v>17308</v>
      </c>
      <c r="J8" s="28">
        <f>I8+H8</f>
        <v>33789</v>
      </c>
      <c r="K8" s="29">
        <v>0.58497610858475113</v>
      </c>
      <c r="L8" s="28">
        <v>57761.333333333328</v>
      </c>
    </row>
    <row r="9" spans="1:12" ht="23.25" customHeight="1" x14ac:dyDescent="0.2">
      <c r="A9" s="101" t="s">
        <v>163</v>
      </c>
      <c r="B9" s="28">
        <v>7930</v>
      </c>
      <c r="C9" s="28">
        <v>7618</v>
      </c>
      <c r="D9" s="28">
        <v>4392</v>
      </c>
      <c r="E9" s="28">
        <v>3379</v>
      </c>
      <c r="F9" s="28">
        <v>1780</v>
      </c>
      <c r="G9" s="28">
        <v>2831</v>
      </c>
      <c r="H9" s="28">
        <v>14102</v>
      </c>
      <c r="I9" s="28">
        <v>13828</v>
      </c>
      <c r="J9" s="28">
        <v>27930</v>
      </c>
      <c r="K9" s="29">
        <v>0.52</v>
      </c>
      <c r="L9" s="28">
        <v>54188</v>
      </c>
    </row>
    <row r="10" spans="1:12" ht="23.25" customHeight="1" thickBot="1" x14ac:dyDescent="0.25">
      <c r="A10" s="30">
        <v>2014</v>
      </c>
      <c r="B10" s="31">
        <v>8146</v>
      </c>
      <c r="C10" s="31">
        <v>7694</v>
      </c>
      <c r="D10" s="31">
        <v>3989</v>
      </c>
      <c r="E10" s="31">
        <v>2883</v>
      </c>
      <c r="F10" s="31">
        <v>1605</v>
      </c>
      <c r="G10" s="31">
        <v>2518</v>
      </c>
      <c r="H10" s="31">
        <f>SUM(B10,D10,F10)</f>
        <v>13740</v>
      </c>
      <c r="I10" s="31">
        <f>SUM(C10,E10,G10)</f>
        <v>13095</v>
      </c>
      <c r="J10" s="31">
        <v>26835</v>
      </c>
      <c r="K10" s="32">
        <f>J10/L10</f>
        <v>0.4947546968048821</v>
      </c>
      <c r="L10" s="31">
        <v>54239</v>
      </c>
    </row>
    <row r="12" spans="1:12" s="140" customFormat="1" ht="11.25" x14ac:dyDescent="0.2">
      <c r="A12" s="33" t="s">
        <v>164</v>
      </c>
    </row>
    <row r="13" spans="1:12" s="140" customFormat="1" ht="11.25" x14ac:dyDescent="0.2">
      <c r="A13" s="247" t="s">
        <v>192</v>
      </c>
      <c r="B13" s="247"/>
      <c r="C13" s="247"/>
    </row>
    <row r="14" spans="1:12" s="140" customFormat="1" ht="11.25" x14ac:dyDescent="0.2">
      <c r="A14" s="34"/>
    </row>
    <row r="15" spans="1:12" s="140" customFormat="1" ht="11.25" x14ac:dyDescent="0.2">
      <c r="A15" s="247" t="s">
        <v>179</v>
      </c>
      <c r="B15" s="247"/>
      <c r="C15" s="247"/>
      <c r="F15" s="35"/>
    </row>
    <row r="16" spans="1:12" x14ac:dyDescent="0.2">
      <c r="B16" s="36"/>
      <c r="F16" s="36"/>
    </row>
    <row r="19" spans="6:6" x14ac:dyDescent="0.2">
      <c r="F19" s="36"/>
    </row>
    <row r="20" spans="6:6" x14ac:dyDescent="0.2">
      <c r="F20" s="36"/>
    </row>
  </sheetData>
  <mergeCells count="8">
    <mergeCell ref="H4:J4"/>
    <mergeCell ref="A2:I2"/>
    <mergeCell ref="A15:C15"/>
    <mergeCell ref="A1:E1"/>
    <mergeCell ref="A13:C13"/>
    <mergeCell ref="B4:C4"/>
    <mergeCell ref="D4:E4"/>
    <mergeCell ref="F4:G4"/>
  </mergeCell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zoomScaleNormal="100" workbookViewId="0">
      <selection sqref="A1:L1"/>
    </sheetView>
  </sheetViews>
  <sheetFormatPr defaultRowHeight="12.75" x14ac:dyDescent="0.2"/>
  <cols>
    <col min="1" max="1" width="12.140625" style="101" customWidth="1"/>
    <col min="2" max="2" width="11.5703125" style="101" customWidth="1"/>
    <col min="3" max="3" width="15.140625" style="101" customWidth="1"/>
    <col min="4" max="4" width="11" style="101" customWidth="1"/>
    <col min="5" max="5" width="13.5703125" style="101" customWidth="1"/>
    <col min="6" max="6" width="18.7109375" style="101" customWidth="1"/>
    <col min="7" max="16384" width="9.140625" style="101"/>
  </cols>
  <sheetData>
    <row r="1" spans="1:7" ht="15.75" customHeight="1" x14ac:dyDescent="0.25">
      <c r="A1" s="248" t="s">
        <v>190</v>
      </c>
      <c r="B1" s="248"/>
      <c r="C1" s="248"/>
      <c r="D1" s="248"/>
      <c r="E1" s="37"/>
      <c r="F1" s="37"/>
    </row>
    <row r="2" spans="1:7" ht="15.75" x14ac:dyDescent="0.25">
      <c r="A2" s="246" t="s">
        <v>186</v>
      </c>
      <c r="B2" s="246"/>
      <c r="C2" s="246"/>
      <c r="D2" s="246"/>
      <c r="E2" s="246"/>
      <c r="F2" s="246"/>
    </row>
    <row r="5" spans="1:7" ht="15" customHeight="1" thickBot="1" x14ac:dyDescent="0.25">
      <c r="A5" s="249" t="s">
        <v>53</v>
      </c>
      <c r="B5" s="249"/>
      <c r="C5" s="249"/>
      <c r="D5" s="249"/>
      <c r="E5" s="249"/>
      <c r="F5" s="249"/>
    </row>
    <row r="6" spans="1:7" s="26" customFormat="1" x14ac:dyDescent="0.2">
      <c r="A6" s="38"/>
      <c r="B6" s="250" t="s">
        <v>44</v>
      </c>
      <c r="C6" s="250"/>
      <c r="D6" s="250"/>
      <c r="E6" s="245" t="s">
        <v>45</v>
      </c>
      <c r="F6" s="245" t="s">
        <v>46</v>
      </c>
    </row>
    <row r="7" spans="1:7" ht="38.25" x14ac:dyDescent="0.2">
      <c r="A7" s="27" t="s">
        <v>49</v>
      </c>
      <c r="B7" s="39" t="s">
        <v>54</v>
      </c>
      <c r="C7" s="39" t="s">
        <v>55</v>
      </c>
      <c r="D7" s="39" t="s">
        <v>56</v>
      </c>
      <c r="E7" s="251"/>
      <c r="F7" s="251"/>
    </row>
    <row r="8" spans="1:7" ht="14.25" x14ac:dyDescent="0.2">
      <c r="A8" s="101" t="s">
        <v>160</v>
      </c>
      <c r="B8" s="40">
        <v>291</v>
      </c>
      <c r="C8" s="40">
        <v>119</v>
      </c>
      <c r="D8" s="40">
        <v>19</v>
      </c>
      <c r="E8" s="40">
        <v>408</v>
      </c>
      <c r="F8" s="40">
        <v>139</v>
      </c>
    </row>
    <row r="9" spans="1:7" ht="14.25" x14ac:dyDescent="0.2">
      <c r="A9" s="101" t="s">
        <v>161</v>
      </c>
      <c r="B9" s="40">
        <v>314</v>
      </c>
      <c r="C9" s="40">
        <v>111</v>
      </c>
      <c r="D9" s="40">
        <v>27</v>
      </c>
      <c r="E9" s="40">
        <v>367</v>
      </c>
      <c r="F9" s="40">
        <v>119</v>
      </c>
    </row>
    <row r="10" spans="1:7" ht="14.25" x14ac:dyDescent="0.2">
      <c r="A10" s="101" t="s">
        <v>162</v>
      </c>
      <c r="B10" s="40">
        <v>315</v>
      </c>
      <c r="C10" s="40">
        <v>93</v>
      </c>
      <c r="D10" s="40">
        <v>32</v>
      </c>
      <c r="E10" s="40">
        <v>261</v>
      </c>
      <c r="F10" s="40">
        <v>101</v>
      </c>
      <c r="G10" s="41" t="s">
        <v>57</v>
      </c>
    </row>
    <row r="11" spans="1:7" ht="14.25" x14ac:dyDescent="0.2">
      <c r="A11" s="101" t="s">
        <v>163</v>
      </c>
      <c r="B11" s="40">
        <v>309</v>
      </c>
      <c r="C11" s="40">
        <v>83</v>
      </c>
      <c r="D11" s="40">
        <v>34</v>
      </c>
      <c r="E11" s="40">
        <v>171</v>
      </c>
      <c r="F11" s="40">
        <v>69</v>
      </c>
      <c r="G11" s="41"/>
    </row>
    <row r="12" spans="1:7" ht="16.5" customHeight="1" thickBot="1" x14ac:dyDescent="0.25">
      <c r="A12" s="30">
        <v>2014</v>
      </c>
      <c r="B12" s="42">
        <v>314</v>
      </c>
      <c r="C12" s="42">
        <v>82</v>
      </c>
      <c r="D12" s="42">
        <v>35</v>
      </c>
      <c r="E12" s="42">
        <v>154</v>
      </c>
      <c r="F12" s="42">
        <v>62</v>
      </c>
    </row>
    <row r="13" spans="1:7" x14ac:dyDescent="0.2">
      <c r="A13" s="43"/>
      <c r="B13" s="44"/>
      <c r="C13" s="44"/>
      <c r="D13" s="44"/>
      <c r="E13" s="44"/>
      <c r="F13" s="44"/>
    </row>
    <row r="14" spans="1:7" ht="13.5" thickBot="1" x14ac:dyDescent="0.25">
      <c r="A14" s="249" t="s">
        <v>58</v>
      </c>
      <c r="B14" s="249"/>
      <c r="C14" s="249"/>
      <c r="D14" s="249"/>
      <c r="E14" s="249"/>
      <c r="F14" s="249"/>
    </row>
    <row r="15" spans="1:7" ht="15" customHeight="1" x14ac:dyDescent="0.2">
      <c r="A15" s="45"/>
      <c r="B15" s="250" t="s">
        <v>44</v>
      </c>
      <c r="C15" s="250"/>
      <c r="D15" s="250"/>
      <c r="E15" s="245" t="s">
        <v>45</v>
      </c>
      <c r="F15" s="245" t="s">
        <v>46</v>
      </c>
    </row>
    <row r="16" spans="1:7" ht="38.25" x14ac:dyDescent="0.2">
      <c r="A16" s="27" t="s">
        <v>49</v>
      </c>
      <c r="B16" s="39" t="s">
        <v>54</v>
      </c>
      <c r="C16" s="39" t="s">
        <v>55</v>
      </c>
      <c r="D16" s="39" t="s">
        <v>59</v>
      </c>
      <c r="E16" s="251"/>
      <c r="F16" s="251"/>
    </row>
    <row r="17" spans="1:6" ht="14.25" x14ac:dyDescent="0.2">
      <c r="A17" s="101" t="s">
        <v>160</v>
      </c>
      <c r="B17" s="40">
        <v>247</v>
      </c>
      <c r="C17" s="40">
        <v>41</v>
      </c>
      <c r="D17" s="40">
        <v>45</v>
      </c>
      <c r="E17" s="40">
        <v>304</v>
      </c>
      <c r="F17" s="40">
        <v>210</v>
      </c>
    </row>
    <row r="18" spans="1:6" ht="14.25" x14ac:dyDescent="0.2">
      <c r="A18" s="101" t="s">
        <v>161</v>
      </c>
      <c r="B18" s="40">
        <v>278</v>
      </c>
      <c r="C18" s="40">
        <v>57</v>
      </c>
      <c r="D18" s="40">
        <v>48</v>
      </c>
      <c r="E18" s="40">
        <v>297</v>
      </c>
      <c r="F18" s="40">
        <v>191</v>
      </c>
    </row>
    <row r="19" spans="1:6" ht="14.25" x14ac:dyDescent="0.2">
      <c r="A19" s="101" t="s">
        <v>162</v>
      </c>
      <c r="B19" s="40">
        <v>281</v>
      </c>
      <c r="C19" s="40">
        <v>64</v>
      </c>
      <c r="D19" s="40">
        <v>43</v>
      </c>
      <c r="E19" s="40">
        <v>216</v>
      </c>
      <c r="F19" s="40">
        <v>162</v>
      </c>
    </row>
    <row r="20" spans="1:6" ht="14.25" x14ac:dyDescent="0.2">
      <c r="A20" s="101" t="s">
        <v>163</v>
      </c>
      <c r="B20" s="40">
        <v>279</v>
      </c>
      <c r="C20" s="40">
        <v>74</v>
      </c>
      <c r="D20" s="40">
        <v>38</v>
      </c>
      <c r="E20" s="40">
        <v>124</v>
      </c>
      <c r="F20" s="40">
        <v>104</v>
      </c>
    </row>
    <row r="21" spans="1:6" ht="16.5" customHeight="1" thickBot="1" x14ac:dyDescent="0.25">
      <c r="A21" s="30">
        <v>2014</v>
      </c>
      <c r="B21" s="42">
        <v>280</v>
      </c>
      <c r="C21" s="42">
        <v>73</v>
      </c>
      <c r="D21" s="42">
        <v>35</v>
      </c>
      <c r="E21" s="42">
        <v>105</v>
      </c>
      <c r="F21" s="42">
        <v>92</v>
      </c>
    </row>
    <row r="23" spans="1:6" s="140" customFormat="1" ht="11.25" x14ac:dyDescent="0.2">
      <c r="A23" s="33" t="s">
        <v>164</v>
      </c>
    </row>
    <row r="24" spans="1:6" s="140" customFormat="1" ht="11.25" x14ac:dyDescent="0.2">
      <c r="A24" s="252" t="s">
        <v>192</v>
      </c>
      <c r="B24" s="252"/>
      <c r="C24" s="252"/>
    </row>
    <row r="25" spans="1:6" s="140" customFormat="1" ht="11.25" x14ac:dyDescent="0.2"/>
    <row r="26" spans="1:6" s="140" customFormat="1" ht="11.25" x14ac:dyDescent="0.2">
      <c r="A26" s="247" t="s">
        <v>179</v>
      </c>
      <c r="B26" s="247"/>
    </row>
  </sheetData>
  <mergeCells count="12">
    <mergeCell ref="A1:D1"/>
    <mergeCell ref="A2:F2"/>
    <mergeCell ref="A26:B26"/>
    <mergeCell ref="A5:F5"/>
    <mergeCell ref="B6:D6"/>
    <mergeCell ref="E6:E7"/>
    <mergeCell ref="F6:F7"/>
    <mergeCell ref="A14:F14"/>
    <mergeCell ref="B15:D15"/>
    <mergeCell ref="E15:E16"/>
    <mergeCell ref="F15:F16"/>
    <mergeCell ref="A24:C24"/>
  </mergeCell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zoomScale="110" zoomScaleNormal="110" workbookViewId="0">
      <selection sqref="A1:L1"/>
    </sheetView>
  </sheetViews>
  <sheetFormatPr defaultColWidth="12" defaultRowHeight="12.75" x14ac:dyDescent="0.2"/>
  <cols>
    <col min="1" max="1" width="12.140625" style="101" customWidth="1"/>
    <col min="2" max="2" width="11.5703125" style="101" customWidth="1"/>
    <col min="3" max="3" width="15.140625" style="101" customWidth="1"/>
    <col min="4" max="4" width="11" style="101" customWidth="1"/>
    <col min="5" max="5" width="13.5703125" style="101" customWidth="1"/>
    <col min="6" max="6" width="18.7109375" style="101" customWidth="1"/>
    <col min="7" max="16384" width="12" style="101"/>
  </cols>
  <sheetData>
    <row r="1" spans="1:13" s="37" customFormat="1" ht="18" customHeight="1" x14ac:dyDescent="0.2">
      <c r="A1" s="253" t="s">
        <v>190</v>
      </c>
      <c r="B1" s="253"/>
      <c r="C1" s="253"/>
      <c r="D1" s="253"/>
      <c r="E1" s="253"/>
    </row>
    <row r="2" spans="1:13" ht="15.75" customHeight="1" x14ac:dyDescent="0.25">
      <c r="A2" s="254" t="s">
        <v>187</v>
      </c>
      <c r="B2" s="254"/>
      <c r="C2" s="254"/>
      <c r="D2" s="254"/>
      <c r="E2" s="254"/>
      <c r="F2" s="254"/>
      <c r="G2" s="205"/>
    </row>
    <row r="3" spans="1:13" ht="15.75" customHeight="1" x14ac:dyDescent="0.25">
      <c r="A3" s="254"/>
      <c r="B3" s="254"/>
      <c r="C3" s="254"/>
      <c r="D3" s="254"/>
      <c r="E3" s="254"/>
      <c r="F3" s="254"/>
      <c r="G3" s="205"/>
    </row>
    <row r="5" spans="1:13" ht="15" customHeight="1" thickBot="1" x14ac:dyDescent="0.25">
      <c r="A5" s="249" t="s">
        <v>60</v>
      </c>
      <c r="B5" s="249"/>
      <c r="C5" s="249"/>
      <c r="D5" s="249"/>
      <c r="E5" s="249"/>
      <c r="F5" s="249"/>
    </row>
    <row r="6" spans="1:13" s="26" customFormat="1" ht="16.5" customHeight="1" x14ac:dyDescent="0.2">
      <c r="A6" s="38"/>
      <c r="B6" s="250" t="s">
        <v>44</v>
      </c>
      <c r="C6" s="250"/>
      <c r="D6" s="250"/>
      <c r="E6" s="245" t="s">
        <v>45</v>
      </c>
      <c r="F6" s="245" t="s">
        <v>46</v>
      </c>
    </row>
    <row r="7" spans="1:13" ht="38.25" x14ac:dyDescent="0.2">
      <c r="A7" s="27" t="s">
        <v>49</v>
      </c>
      <c r="B7" s="39" t="s">
        <v>54</v>
      </c>
      <c r="C7" s="39" t="s">
        <v>55</v>
      </c>
      <c r="D7" s="39" t="s">
        <v>56</v>
      </c>
      <c r="E7" s="251"/>
      <c r="F7" s="251"/>
    </row>
    <row r="8" spans="1:13" ht="14.25" x14ac:dyDescent="0.2">
      <c r="A8" s="101" t="s">
        <v>160</v>
      </c>
      <c r="B8" s="40">
        <v>214</v>
      </c>
      <c r="C8" s="40">
        <v>92</v>
      </c>
      <c r="D8" s="40">
        <v>9</v>
      </c>
      <c r="E8" s="40">
        <v>290</v>
      </c>
      <c r="F8" s="40">
        <v>72</v>
      </c>
      <c r="I8" s="59"/>
      <c r="J8" s="59"/>
      <c r="M8" s="59"/>
    </row>
    <row r="9" spans="1:13" ht="14.25" x14ac:dyDescent="0.2">
      <c r="A9" s="101" t="s">
        <v>161</v>
      </c>
      <c r="B9" s="40">
        <v>210</v>
      </c>
      <c r="C9" s="40">
        <v>79</v>
      </c>
      <c r="D9" s="40">
        <v>11</v>
      </c>
      <c r="E9" s="40">
        <v>231</v>
      </c>
      <c r="F9" s="40">
        <v>50</v>
      </c>
      <c r="I9" s="59"/>
      <c r="J9" s="59"/>
      <c r="M9" s="59"/>
    </row>
    <row r="10" spans="1:13" ht="14.25" x14ac:dyDescent="0.2">
      <c r="A10" s="101" t="s">
        <v>162</v>
      </c>
      <c r="B10" s="40">
        <v>195</v>
      </c>
      <c r="C10" s="40">
        <v>61</v>
      </c>
      <c r="D10" s="40">
        <v>12</v>
      </c>
      <c r="E10" s="40">
        <v>142</v>
      </c>
      <c r="F10" s="40">
        <v>36</v>
      </c>
      <c r="I10" s="59"/>
      <c r="J10" s="59"/>
      <c r="M10" s="59"/>
    </row>
    <row r="11" spans="1:13" ht="14.25" x14ac:dyDescent="0.2">
      <c r="A11" s="101" t="s">
        <v>163</v>
      </c>
      <c r="B11" s="40">
        <v>171</v>
      </c>
      <c r="C11" s="40">
        <v>49</v>
      </c>
      <c r="D11" s="40">
        <v>10</v>
      </c>
      <c r="E11" s="40">
        <v>85</v>
      </c>
      <c r="F11" s="40">
        <v>21</v>
      </c>
      <c r="I11" s="59"/>
      <c r="J11" s="59"/>
      <c r="M11" s="59"/>
    </row>
    <row r="12" spans="1:13" ht="16.5" customHeight="1" thickBot="1" x14ac:dyDescent="0.25">
      <c r="A12" s="30">
        <v>2014</v>
      </c>
      <c r="B12" s="60">
        <v>172</v>
      </c>
      <c r="C12" s="60">
        <v>48</v>
      </c>
      <c r="D12" s="60">
        <v>12</v>
      </c>
      <c r="E12" s="60">
        <v>75</v>
      </c>
      <c r="F12" s="60">
        <v>18</v>
      </c>
      <c r="I12" s="59"/>
      <c r="J12" s="59"/>
      <c r="M12" s="59"/>
    </row>
    <row r="13" spans="1:13" x14ac:dyDescent="0.2">
      <c r="A13" s="43"/>
      <c r="B13" s="61"/>
      <c r="C13" s="61"/>
      <c r="D13" s="61"/>
      <c r="E13" s="61"/>
      <c r="F13" s="61"/>
      <c r="I13" s="59"/>
      <c r="J13" s="59"/>
      <c r="M13" s="59"/>
    </row>
    <row r="14" spans="1:13" ht="13.5" thickBot="1" x14ac:dyDescent="0.25">
      <c r="A14" s="249" t="s">
        <v>61</v>
      </c>
      <c r="B14" s="249"/>
      <c r="C14" s="249"/>
      <c r="D14" s="249"/>
      <c r="E14" s="249"/>
      <c r="F14" s="249"/>
    </row>
    <row r="15" spans="1:13" ht="15" customHeight="1" x14ac:dyDescent="0.2">
      <c r="A15" s="45"/>
      <c r="B15" s="250" t="s">
        <v>44</v>
      </c>
      <c r="C15" s="250"/>
      <c r="D15" s="250"/>
      <c r="E15" s="245" t="s">
        <v>45</v>
      </c>
      <c r="F15" s="245" t="s">
        <v>46</v>
      </c>
    </row>
    <row r="16" spans="1:13" ht="38.25" x14ac:dyDescent="0.2">
      <c r="A16" s="27" t="s">
        <v>49</v>
      </c>
      <c r="B16" s="39" t="s">
        <v>54</v>
      </c>
      <c r="C16" s="39" t="s">
        <v>55</v>
      </c>
      <c r="D16" s="39" t="s">
        <v>59</v>
      </c>
      <c r="E16" s="251"/>
      <c r="F16" s="251"/>
    </row>
    <row r="17" spans="1:6" ht="14.25" x14ac:dyDescent="0.2">
      <c r="A17" s="101" t="s">
        <v>160</v>
      </c>
      <c r="B17" s="40">
        <v>170</v>
      </c>
      <c r="C17" s="40">
        <v>34</v>
      </c>
      <c r="D17" s="40">
        <v>36</v>
      </c>
      <c r="E17" s="40">
        <v>145</v>
      </c>
      <c r="F17" s="40">
        <v>69</v>
      </c>
    </row>
    <row r="18" spans="1:6" ht="14.25" x14ac:dyDescent="0.2">
      <c r="A18" s="101" t="s">
        <v>161</v>
      </c>
      <c r="B18" s="40">
        <v>175</v>
      </c>
      <c r="C18" s="40">
        <v>42</v>
      </c>
      <c r="D18" s="40">
        <v>34</v>
      </c>
      <c r="E18" s="40">
        <v>115</v>
      </c>
      <c r="F18" s="40">
        <v>46</v>
      </c>
    </row>
    <row r="19" spans="1:6" ht="14.25" x14ac:dyDescent="0.2">
      <c r="A19" s="101" t="s">
        <v>162</v>
      </c>
      <c r="B19" s="40">
        <v>158</v>
      </c>
      <c r="C19" s="40">
        <v>41</v>
      </c>
      <c r="D19" s="40">
        <v>28</v>
      </c>
      <c r="E19" s="40">
        <v>63</v>
      </c>
      <c r="F19" s="40">
        <v>31</v>
      </c>
    </row>
    <row r="20" spans="1:6" ht="14.25" x14ac:dyDescent="0.2">
      <c r="A20" s="101" t="s">
        <v>163</v>
      </c>
      <c r="B20" s="40">
        <v>150</v>
      </c>
      <c r="C20" s="40">
        <v>43</v>
      </c>
      <c r="D20" s="40">
        <v>24</v>
      </c>
      <c r="E20" s="40">
        <v>31</v>
      </c>
      <c r="F20" s="40">
        <v>17</v>
      </c>
    </row>
    <row r="21" spans="1:6" ht="16.5" customHeight="1" thickBot="1" x14ac:dyDescent="0.25">
      <c r="A21" s="30">
        <v>2014</v>
      </c>
      <c r="B21" s="60">
        <v>146</v>
      </c>
      <c r="C21" s="60">
        <v>42</v>
      </c>
      <c r="D21" s="60">
        <v>21</v>
      </c>
      <c r="E21" s="60">
        <v>27</v>
      </c>
      <c r="F21" s="60">
        <v>15</v>
      </c>
    </row>
    <row r="23" spans="1:6" s="140" customFormat="1" ht="11.25" x14ac:dyDescent="0.2">
      <c r="A23" s="33" t="s">
        <v>164</v>
      </c>
    </row>
    <row r="24" spans="1:6" s="140" customFormat="1" ht="11.25" x14ac:dyDescent="0.2">
      <c r="A24" s="252" t="s">
        <v>192</v>
      </c>
      <c r="B24" s="252"/>
      <c r="C24" s="252"/>
    </row>
    <row r="25" spans="1:6" s="140" customFormat="1" ht="11.25" x14ac:dyDescent="0.2"/>
    <row r="26" spans="1:6" s="140" customFormat="1" ht="11.25" x14ac:dyDescent="0.2">
      <c r="A26" s="247" t="s">
        <v>179</v>
      </c>
      <c r="B26" s="247"/>
    </row>
  </sheetData>
  <mergeCells count="12">
    <mergeCell ref="A1:E1"/>
    <mergeCell ref="A24:C24"/>
    <mergeCell ref="A2:F3"/>
    <mergeCell ref="A26:B26"/>
    <mergeCell ref="A5:F5"/>
    <mergeCell ref="B6:D6"/>
    <mergeCell ref="E6:E7"/>
    <mergeCell ref="F6:F7"/>
    <mergeCell ref="A14:F14"/>
    <mergeCell ref="B15:D15"/>
    <mergeCell ref="E15:E16"/>
    <mergeCell ref="F15:F16"/>
  </mergeCells>
  <pageMargins left="0.74803149606299213" right="0.74803149606299213" top="0.98425196850393704" bottom="0.98425196850393704" header="0.51181102362204722" footer="0.51181102362204722"/>
  <pageSetup paperSize="9" scale="7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
  <sheetViews>
    <sheetView zoomScaleNormal="100" workbookViewId="0">
      <selection sqref="A1:L1"/>
    </sheetView>
  </sheetViews>
  <sheetFormatPr defaultRowHeight="12.75" x14ac:dyDescent="0.2"/>
  <cols>
    <col min="1" max="1" width="18.5703125" style="101" customWidth="1"/>
    <col min="2" max="4" width="9.85546875" style="101" bestFit="1" customWidth="1"/>
    <col min="5" max="16384" width="9.140625" style="101"/>
  </cols>
  <sheetData>
    <row r="1" spans="1:8" s="37" customFormat="1" ht="18" customHeight="1" x14ac:dyDescent="0.25">
      <c r="A1" s="248" t="s">
        <v>177</v>
      </c>
      <c r="B1" s="248"/>
      <c r="C1" s="248"/>
      <c r="D1" s="248"/>
      <c r="E1" s="57"/>
    </row>
    <row r="2" spans="1:8" s="37" customFormat="1" ht="15.75" customHeight="1" x14ac:dyDescent="0.25">
      <c r="A2" s="255" t="s">
        <v>178</v>
      </c>
      <c r="B2" s="255"/>
      <c r="C2" s="255"/>
      <c r="D2" s="255"/>
      <c r="E2" s="255"/>
      <c r="F2" s="255"/>
      <c r="G2" s="255"/>
      <c r="H2" s="255"/>
    </row>
    <row r="3" spans="1:8" ht="13.5" thickBot="1" x14ac:dyDescent="0.25">
      <c r="A3" s="193"/>
      <c r="E3" s="124"/>
    </row>
    <row r="4" spans="1:8" s="77" customFormat="1" ht="20.25" customHeight="1" x14ac:dyDescent="0.25">
      <c r="A4" s="81"/>
      <c r="B4" s="84" t="s">
        <v>62</v>
      </c>
      <c r="C4" s="84" t="s">
        <v>63</v>
      </c>
      <c r="D4" s="82" t="s">
        <v>64</v>
      </c>
      <c r="E4" s="76"/>
    </row>
    <row r="5" spans="1:8" s="77" customFormat="1" ht="20.25" customHeight="1" x14ac:dyDescent="0.25">
      <c r="A5" s="76" t="s">
        <v>65</v>
      </c>
      <c r="B5" s="74">
        <v>49240</v>
      </c>
      <c r="C5" s="74">
        <v>39660</v>
      </c>
      <c r="D5" s="74">
        <v>9600</v>
      </c>
      <c r="E5" s="80"/>
    </row>
    <row r="6" spans="1:8" s="75" customFormat="1" ht="20.25" customHeight="1" x14ac:dyDescent="0.25">
      <c r="A6" s="83" t="s">
        <v>66</v>
      </c>
      <c r="B6" s="74">
        <v>33200</v>
      </c>
      <c r="C6" s="74">
        <v>25200</v>
      </c>
      <c r="D6" s="74">
        <v>8000</v>
      </c>
      <c r="E6" s="80"/>
    </row>
    <row r="7" spans="1:8" s="77" customFormat="1" ht="20.25" customHeight="1" thickBot="1" x14ac:dyDescent="0.3">
      <c r="A7" s="78" t="s">
        <v>67</v>
      </c>
      <c r="B7" s="79">
        <v>82440</v>
      </c>
      <c r="C7" s="79">
        <v>64860</v>
      </c>
      <c r="D7" s="79">
        <v>17600</v>
      </c>
      <c r="E7" s="80"/>
    </row>
    <row r="8" spans="1:8" ht="12.75" customHeight="1" x14ac:dyDescent="0.2">
      <c r="B8" s="36"/>
      <c r="C8" s="36"/>
      <c r="D8" s="36"/>
    </row>
    <row r="9" spans="1:8" s="140" customFormat="1" ht="11.25" x14ac:dyDescent="0.2">
      <c r="A9" s="247" t="s">
        <v>179</v>
      </c>
      <c r="B9" s="247"/>
    </row>
    <row r="10" spans="1:8" ht="14.25" x14ac:dyDescent="0.2">
      <c r="A10" s="58"/>
    </row>
  </sheetData>
  <mergeCells count="3">
    <mergeCell ref="A1:D1"/>
    <mergeCell ref="A2:H2"/>
    <mergeCell ref="A9:B9"/>
  </mergeCell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8"/>
  <sheetViews>
    <sheetView zoomScaleNormal="100" zoomScalePageLayoutView="60" workbookViewId="0">
      <selection sqref="A1:D1"/>
    </sheetView>
  </sheetViews>
  <sheetFormatPr defaultColWidth="9.140625" defaultRowHeight="12.75" x14ac:dyDescent="0.2"/>
  <cols>
    <col min="1" max="1" width="28.85546875" style="124" customWidth="1"/>
    <col min="2" max="11" width="13" style="44" customWidth="1"/>
    <col min="12" max="12" width="1.5703125" style="44" customWidth="1"/>
    <col min="13" max="15" width="13" style="189" customWidth="1"/>
    <col min="16" max="16384" width="9.140625" style="124"/>
  </cols>
  <sheetData>
    <row r="1" spans="1:15" s="57" customFormat="1" ht="18" customHeight="1" x14ac:dyDescent="0.25">
      <c r="A1" s="248" t="s">
        <v>275</v>
      </c>
      <c r="B1" s="248"/>
      <c r="C1" s="248"/>
      <c r="D1" s="248"/>
      <c r="E1" s="91"/>
      <c r="F1" s="91"/>
      <c r="G1" s="91"/>
      <c r="H1" s="91"/>
      <c r="I1" s="91"/>
      <c r="J1" s="91"/>
      <c r="K1" s="91"/>
      <c r="L1" s="91"/>
      <c r="M1" s="158"/>
      <c r="N1" s="158"/>
      <c r="O1" s="158"/>
    </row>
    <row r="2" spans="1:15" ht="18" customHeight="1" x14ac:dyDescent="0.2">
      <c r="A2" s="263" t="s">
        <v>196</v>
      </c>
      <c r="B2" s="263"/>
      <c r="C2" s="263"/>
      <c r="D2" s="263"/>
      <c r="E2" s="263"/>
      <c r="F2" s="263"/>
      <c r="G2" s="263"/>
    </row>
    <row r="3" spans="1:15" ht="12" customHeight="1" thickBot="1" x14ac:dyDescent="0.25">
      <c r="A3" s="190"/>
      <c r="B3" s="42"/>
      <c r="C3" s="42"/>
      <c r="D3" s="42"/>
      <c r="E3" s="42"/>
      <c r="F3" s="42"/>
      <c r="G3" s="42"/>
      <c r="H3" s="42"/>
      <c r="I3" s="42"/>
      <c r="J3" s="42"/>
      <c r="K3" s="42"/>
      <c r="L3" s="42"/>
      <c r="M3" s="191"/>
      <c r="N3" s="191"/>
      <c r="O3" s="191"/>
    </row>
    <row r="4" spans="1:15" ht="20.100000000000001" customHeight="1" x14ac:dyDescent="0.2">
      <c r="A4" s="258" t="s">
        <v>109</v>
      </c>
      <c r="B4" s="261" t="s">
        <v>204</v>
      </c>
      <c r="C4" s="261"/>
      <c r="D4" s="261"/>
      <c r="E4" s="261"/>
      <c r="F4" s="261"/>
      <c r="G4" s="261"/>
      <c r="H4" s="261"/>
      <c r="I4" s="261"/>
      <c r="J4" s="261"/>
      <c r="K4" s="261"/>
      <c r="L4" s="143"/>
      <c r="M4" s="258" t="s">
        <v>205</v>
      </c>
      <c r="N4" s="258"/>
      <c r="O4" s="258"/>
    </row>
    <row r="5" spans="1:15" s="127" customFormat="1" ht="67.5" customHeight="1" thickBot="1" x14ac:dyDescent="0.3">
      <c r="A5" s="262"/>
      <c r="B5" s="144" t="s">
        <v>68</v>
      </c>
      <c r="C5" s="144" t="s">
        <v>69</v>
      </c>
      <c r="D5" s="144" t="s">
        <v>70</v>
      </c>
      <c r="E5" s="144" t="s">
        <v>71</v>
      </c>
      <c r="F5" s="144" t="s">
        <v>72</v>
      </c>
      <c r="G5" s="144" t="s">
        <v>195</v>
      </c>
      <c r="H5" s="144" t="s">
        <v>147</v>
      </c>
      <c r="I5" s="144" t="s">
        <v>73</v>
      </c>
      <c r="J5" s="125" t="s">
        <v>74</v>
      </c>
      <c r="K5" s="144" t="s">
        <v>75</v>
      </c>
      <c r="L5" s="144"/>
      <c r="M5" s="126" t="s">
        <v>76</v>
      </c>
      <c r="N5" s="126" t="s">
        <v>77</v>
      </c>
      <c r="O5" s="126" t="s">
        <v>78</v>
      </c>
    </row>
    <row r="6" spans="1:15" x14ac:dyDescent="0.2">
      <c r="A6" s="124" t="s">
        <v>79</v>
      </c>
      <c r="B6" s="128">
        <v>2907</v>
      </c>
      <c r="C6" s="128">
        <v>2295</v>
      </c>
      <c r="D6" s="128">
        <v>428</v>
      </c>
      <c r="E6" s="128">
        <v>467</v>
      </c>
      <c r="F6" s="128">
        <v>895</v>
      </c>
      <c r="G6" s="128">
        <v>15</v>
      </c>
      <c r="H6" s="128">
        <v>17</v>
      </c>
      <c r="I6" s="128">
        <v>6129</v>
      </c>
      <c r="J6" s="129">
        <v>0.98335780714635335</v>
      </c>
      <c r="K6" s="130">
        <v>102</v>
      </c>
      <c r="L6" s="130"/>
      <c r="M6" s="131">
        <v>1</v>
      </c>
      <c r="N6" s="131">
        <v>0</v>
      </c>
      <c r="O6" s="132">
        <v>4</v>
      </c>
    </row>
    <row r="7" spans="1:15" x14ac:dyDescent="0.2">
      <c r="A7" s="124" t="s">
        <v>80</v>
      </c>
      <c r="B7" s="128">
        <v>2510</v>
      </c>
      <c r="C7" s="128">
        <v>2127</v>
      </c>
      <c r="D7" s="128">
        <v>811</v>
      </c>
      <c r="E7" s="128">
        <v>472</v>
      </c>
      <c r="F7" s="128">
        <v>1283</v>
      </c>
      <c r="G7" s="128">
        <v>4</v>
      </c>
      <c r="H7" s="128">
        <v>11</v>
      </c>
      <c r="I7" s="128">
        <v>5935</v>
      </c>
      <c r="J7" s="129">
        <v>0.98449873631002527</v>
      </c>
      <c r="K7" s="130">
        <v>92</v>
      </c>
      <c r="L7" s="130"/>
      <c r="M7" s="131">
        <v>9</v>
      </c>
      <c r="N7" s="131">
        <v>0</v>
      </c>
      <c r="O7" s="132">
        <v>11</v>
      </c>
    </row>
    <row r="8" spans="1:15" x14ac:dyDescent="0.2">
      <c r="A8" s="124" t="s">
        <v>81</v>
      </c>
      <c r="B8" s="128">
        <v>1079</v>
      </c>
      <c r="C8" s="128">
        <v>1271</v>
      </c>
      <c r="D8" s="128">
        <v>212</v>
      </c>
      <c r="E8" s="128">
        <v>250</v>
      </c>
      <c r="F8" s="128">
        <v>462</v>
      </c>
      <c r="G8" s="128">
        <v>3</v>
      </c>
      <c r="H8" s="128">
        <v>5</v>
      </c>
      <c r="I8" s="128">
        <v>2820</v>
      </c>
      <c r="J8" s="129">
        <v>0.99007092198581559</v>
      </c>
      <c r="K8" s="130">
        <v>28</v>
      </c>
      <c r="L8" s="130"/>
      <c r="M8" s="131">
        <v>3</v>
      </c>
      <c r="N8" s="131">
        <v>0</v>
      </c>
      <c r="O8" s="132">
        <v>8</v>
      </c>
    </row>
    <row r="9" spans="1:15" x14ac:dyDescent="0.2">
      <c r="A9" s="124" t="s">
        <v>82</v>
      </c>
      <c r="B9" s="128">
        <v>717</v>
      </c>
      <c r="C9" s="128">
        <v>1004</v>
      </c>
      <c r="D9" s="128">
        <v>596</v>
      </c>
      <c r="E9" s="128">
        <v>442</v>
      </c>
      <c r="F9" s="128">
        <v>1038</v>
      </c>
      <c r="G9" s="128">
        <v>11</v>
      </c>
      <c r="H9" s="128">
        <v>1</v>
      </c>
      <c r="I9" s="128">
        <v>2771</v>
      </c>
      <c r="J9" s="129">
        <v>0.98195597257307832</v>
      </c>
      <c r="K9" s="130">
        <v>50</v>
      </c>
      <c r="L9" s="130"/>
      <c r="M9" s="131">
        <v>1</v>
      </c>
      <c r="N9" s="131">
        <v>10</v>
      </c>
      <c r="O9" s="132">
        <v>2</v>
      </c>
    </row>
    <row r="10" spans="1:15" x14ac:dyDescent="0.2">
      <c r="A10" s="124" t="s">
        <v>83</v>
      </c>
      <c r="B10" s="128">
        <v>555</v>
      </c>
      <c r="C10" s="128">
        <v>490</v>
      </c>
      <c r="D10" s="128">
        <v>64</v>
      </c>
      <c r="E10" s="128">
        <v>113</v>
      </c>
      <c r="F10" s="128">
        <v>177</v>
      </c>
      <c r="G10" s="128">
        <v>6</v>
      </c>
      <c r="H10" s="128">
        <v>3</v>
      </c>
      <c r="I10" s="128">
        <v>1231</v>
      </c>
      <c r="J10" s="129">
        <v>0.99512591389114546</v>
      </c>
      <c r="K10" s="130">
        <v>6</v>
      </c>
      <c r="L10" s="130"/>
      <c r="M10" s="131">
        <v>1</v>
      </c>
      <c r="N10" s="131">
        <v>0</v>
      </c>
      <c r="O10" s="132">
        <v>5</v>
      </c>
    </row>
    <row r="11" spans="1:15" x14ac:dyDescent="0.2">
      <c r="A11" s="124" t="s">
        <v>32</v>
      </c>
      <c r="B11" s="128">
        <v>219</v>
      </c>
      <c r="C11" s="128">
        <v>344</v>
      </c>
      <c r="D11" s="128">
        <v>85</v>
      </c>
      <c r="E11" s="128">
        <v>58</v>
      </c>
      <c r="F11" s="128">
        <v>143</v>
      </c>
      <c r="G11" s="128">
        <v>0</v>
      </c>
      <c r="H11" s="128">
        <v>0</v>
      </c>
      <c r="I11" s="128">
        <v>706</v>
      </c>
      <c r="J11" s="129">
        <v>0.98016997167138808</v>
      </c>
      <c r="K11" s="130">
        <v>14</v>
      </c>
      <c r="L11" s="130"/>
      <c r="M11" s="131">
        <v>1</v>
      </c>
      <c r="N11" s="131">
        <v>3</v>
      </c>
      <c r="O11" s="132">
        <v>2</v>
      </c>
    </row>
    <row r="12" spans="1:15" x14ac:dyDescent="0.2">
      <c r="A12" s="124" t="s">
        <v>84</v>
      </c>
      <c r="B12" s="128">
        <v>1314</v>
      </c>
      <c r="C12" s="128">
        <v>1886</v>
      </c>
      <c r="D12" s="128">
        <v>1513</v>
      </c>
      <c r="E12" s="128">
        <v>2872</v>
      </c>
      <c r="F12" s="128">
        <v>4385</v>
      </c>
      <c r="G12" s="128">
        <v>53</v>
      </c>
      <c r="H12" s="128">
        <v>3</v>
      </c>
      <c r="I12" s="128">
        <v>7641</v>
      </c>
      <c r="J12" s="129">
        <v>0.96348645465253235</v>
      </c>
      <c r="K12" s="130">
        <v>279</v>
      </c>
      <c r="L12" s="130"/>
      <c r="M12" s="131">
        <v>8</v>
      </c>
      <c r="N12" s="131">
        <v>11</v>
      </c>
      <c r="O12" s="132">
        <v>14</v>
      </c>
    </row>
    <row r="13" spans="1:15" x14ac:dyDescent="0.2">
      <c r="A13" s="124" t="s">
        <v>85</v>
      </c>
      <c r="B13" s="130">
        <v>2109</v>
      </c>
      <c r="C13" s="130">
        <v>1900</v>
      </c>
      <c r="D13" s="130">
        <v>173</v>
      </c>
      <c r="E13" s="130">
        <v>369</v>
      </c>
      <c r="F13" s="130">
        <v>542</v>
      </c>
      <c r="G13" s="130">
        <v>9</v>
      </c>
      <c r="H13" s="130">
        <v>3</v>
      </c>
      <c r="I13" s="130">
        <v>4563</v>
      </c>
      <c r="J13" s="129">
        <v>0.97939951786105628</v>
      </c>
      <c r="K13" s="130">
        <v>94</v>
      </c>
      <c r="L13" s="130"/>
      <c r="M13" s="131">
        <v>1</v>
      </c>
      <c r="N13" s="131">
        <v>0</v>
      </c>
      <c r="O13" s="132">
        <v>3</v>
      </c>
    </row>
    <row r="14" spans="1:15" ht="14.25" x14ac:dyDescent="0.2">
      <c r="A14" s="124" t="s">
        <v>206</v>
      </c>
      <c r="B14" s="128">
        <v>1300</v>
      </c>
      <c r="C14" s="128">
        <v>1380</v>
      </c>
      <c r="D14" s="128">
        <v>231</v>
      </c>
      <c r="E14" s="128">
        <v>258</v>
      </c>
      <c r="F14" s="128">
        <v>489</v>
      </c>
      <c r="G14" s="128">
        <v>8</v>
      </c>
      <c r="H14" s="128">
        <v>8</v>
      </c>
      <c r="I14" s="128">
        <v>3185</v>
      </c>
      <c r="J14" s="129">
        <v>0.97864992150706431</v>
      </c>
      <c r="K14" s="130">
        <v>68</v>
      </c>
      <c r="L14" s="130"/>
      <c r="M14" s="131">
        <v>0</v>
      </c>
      <c r="N14" s="131">
        <v>4</v>
      </c>
      <c r="O14" s="132">
        <v>12</v>
      </c>
    </row>
    <row r="15" spans="1:15" x14ac:dyDescent="0.2">
      <c r="A15" s="124" t="s">
        <v>86</v>
      </c>
      <c r="B15" s="128">
        <v>1407</v>
      </c>
      <c r="C15" s="128">
        <v>1774</v>
      </c>
      <c r="D15" s="128">
        <v>125</v>
      </c>
      <c r="E15" s="128">
        <v>113</v>
      </c>
      <c r="F15" s="128">
        <v>238</v>
      </c>
      <c r="G15" s="128">
        <v>3</v>
      </c>
      <c r="H15" s="128">
        <v>3</v>
      </c>
      <c r="I15" s="128">
        <v>3425</v>
      </c>
      <c r="J15" s="129">
        <v>0.99620437956204377</v>
      </c>
      <c r="K15" s="130">
        <v>13</v>
      </c>
      <c r="L15" s="130"/>
      <c r="M15" s="131">
        <v>0</v>
      </c>
      <c r="N15" s="131">
        <v>3</v>
      </c>
      <c r="O15" s="132">
        <v>1</v>
      </c>
    </row>
    <row r="16" spans="1:15" x14ac:dyDescent="0.2">
      <c r="A16" s="124" t="s">
        <v>87</v>
      </c>
      <c r="B16" s="128">
        <v>1054</v>
      </c>
      <c r="C16" s="128">
        <v>1172</v>
      </c>
      <c r="D16" s="128">
        <v>342</v>
      </c>
      <c r="E16" s="128">
        <v>214</v>
      </c>
      <c r="F16" s="128">
        <v>556</v>
      </c>
      <c r="G16" s="128">
        <v>8</v>
      </c>
      <c r="H16" s="128">
        <v>6</v>
      </c>
      <c r="I16" s="128">
        <v>2796</v>
      </c>
      <c r="J16" s="129">
        <v>0.97174535050071531</v>
      </c>
      <c r="K16" s="130">
        <v>79</v>
      </c>
      <c r="L16" s="130"/>
      <c r="M16" s="131">
        <v>3</v>
      </c>
      <c r="N16" s="131">
        <v>0</v>
      </c>
      <c r="O16" s="132">
        <v>8</v>
      </c>
    </row>
    <row r="17" spans="1:15" x14ac:dyDescent="0.2">
      <c r="A17" s="124" t="s">
        <v>88</v>
      </c>
      <c r="B17" s="128">
        <v>1155</v>
      </c>
      <c r="C17" s="128">
        <v>1373</v>
      </c>
      <c r="D17" s="128">
        <v>135</v>
      </c>
      <c r="E17" s="128">
        <v>143</v>
      </c>
      <c r="F17" s="128">
        <v>278</v>
      </c>
      <c r="G17" s="128">
        <v>1</v>
      </c>
      <c r="H17" s="128">
        <v>0</v>
      </c>
      <c r="I17" s="128">
        <v>2807</v>
      </c>
      <c r="J17" s="129">
        <v>0.976843605272533</v>
      </c>
      <c r="K17" s="130">
        <v>65</v>
      </c>
      <c r="L17" s="130"/>
      <c r="M17" s="131">
        <v>0</v>
      </c>
      <c r="N17" s="131">
        <v>2</v>
      </c>
      <c r="O17" s="132">
        <v>4</v>
      </c>
    </row>
    <row r="18" spans="1:15" x14ac:dyDescent="0.2">
      <c r="A18" s="124" t="s">
        <v>89</v>
      </c>
      <c r="B18" s="128">
        <v>5788</v>
      </c>
      <c r="C18" s="128">
        <v>4119</v>
      </c>
      <c r="D18" s="128">
        <v>1186</v>
      </c>
      <c r="E18" s="128">
        <v>1724</v>
      </c>
      <c r="F18" s="128">
        <v>2910</v>
      </c>
      <c r="G18" s="128">
        <v>103</v>
      </c>
      <c r="H18" s="128">
        <v>21</v>
      </c>
      <c r="I18" s="128">
        <v>12941</v>
      </c>
      <c r="J18" s="129">
        <v>0.97874971022332125</v>
      </c>
      <c r="K18" s="130">
        <v>275</v>
      </c>
      <c r="L18" s="130"/>
      <c r="M18" s="131">
        <v>2</v>
      </c>
      <c r="N18" s="131">
        <v>2</v>
      </c>
      <c r="O18" s="132">
        <v>21</v>
      </c>
    </row>
    <row r="19" spans="1:15" x14ac:dyDescent="0.2">
      <c r="A19" s="124" t="s">
        <v>90</v>
      </c>
      <c r="B19" s="128">
        <v>1742</v>
      </c>
      <c r="C19" s="128">
        <v>1598</v>
      </c>
      <c r="D19" s="128">
        <v>337</v>
      </c>
      <c r="E19" s="128">
        <v>377</v>
      </c>
      <c r="F19" s="128">
        <v>714</v>
      </c>
      <c r="G19" s="128">
        <v>8</v>
      </c>
      <c r="H19" s="128">
        <v>3</v>
      </c>
      <c r="I19" s="128">
        <v>4065</v>
      </c>
      <c r="J19" s="129">
        <v>0.99188191881918819</v>
      </c>
      <c r="K19" s="130">
        <v>33</v>
      </c>
      <c r="L19" s="130"/>
      <c r="M19" s="131">
        <v>1</v>
      </c>
      <c r="N19" s="131">
        <v>2</v>
      </c>
      <c r="O19" s="132">
        <v>9</v>
      </c>
    </row>
    <row r="20" spans="1:15" x14ac:dyDescent="0.2">
      <c r="A20" s="124" t="s">
        <v>91</v>
      </c>
      <c r="B20" s="128">
        <v>3822</v>
      </c>
      <c r="C20" s="128">
        <v>3408</v>
      </c>
      <c r="D20" s="128">
        <v>803</v>
      </c>
      <c r="E20" s="128">
        <v>811</v>
      </c>
      <c r="F20" s="128">
        <v>1614</v>
      </c>
      <c r="G20" s="128">
        <v>23</v>
      </c>
      <c r="H20" s="128">
        <v>17</v>
      </c>
      <c r="I20" s="128">
        <v>8884</v>
      </c>
      <c r="J20" s="129">
        <v>0.98097703737055375</v>
      </c>
      <c r="K20" s="130">
        <v>169</v>
      </c>
      <c r="L20" s="130"/>
      <c r="M20" s="131">
        <v>0</v>
      </c>
      <c r="N20" s="131">
        <v>8</v>
      </c>
      <c r="O20" s="132">
        <v>9</v>
      </c>
    </row>
    <row r="21" spans="1:15" x14ac:dyDescent="0.2">
      <c r="A21" s="124" t="s">
        <v>92</v>
      </c>
      <c r="B21" s="133">
        <v>6905</v>
      </c>
      <c r="C21" s="133">
        <v>4326</v>
      </c>
      <c r="D21" s="133">
        <v>1371</v>
      </c>
      <c r="E21" s="133">
        <v>1213</v>
      </c>
      <c r="F21" s="133">
        <v>2584</v>
      </c>
      <c r="G21" s="133">
        <v>75</v>
      </c>
      <c r="H21" s="133">
        <v>24</v>
      </c>
      <c r="I21" s="133">
        <v>13914</v>
      </c>
      <c r="J21" s="129">
        <v>0.99015380192611757</v>
      </c>
      <c r="K21" s="130">
        <v>137</v>
      </c>
      <c r="L21" s="130"/>
      <c r="M21" s="131">
        <v>1</v>
      </c>
      <c r="N21" s="131">
        <v>0</v>
      </c>
      <c r="O21" s="132">
        <v>21</v>
      </c>
    </row>
    <row r="22" spans="1:15" x14ac:dyDescent="0.2">
      <c r="A22" s="124" t="s">
        <v>93</v>
      </c>
      <c r="B22" s="128">
        <v>2365</v>
      </c>
      <c r="C22" s="128">
        <v>2356</v>
      </c>
      <c r="D22" s="128">
        <v>834</v>
      </c>
      <c r="E22" s="128">
        <v>681</v>
      </c>
      <c r="F22" s="128">
        <v>1515</v>
      </c>
      <c r="G22" s="128">
        <v>12</v>
      </c>
      <c r="H22" s="128">
        <v>8</v>
      </c>
      <c r="I22" s="128">
        <v>6256</v>
      </c>
      <c r="J22" s="129">
        <v>0.98833120204603575</v>
      </c>
      <c r="K22" s="130">
        <v>73</v>
      </c>
      <c r="L22" s="130"/>
      <c r="M22" s="131">
        <v>1</v>
      </c>
      <c r="N22" s="131">
        <v>24</v>
      </c>
      <c r="O22" s="132">
        <v>17</v>
      </c>
    </row>
    <row r="23" spans="1:15" x14ac:dyDescent="0.2">
      <c r="A23" s="124" t="s">
        <v>94</v>
      </c>
      <c r="B23" s="128">
        <v>735</v>
      </c>
      <c r="C23" s="128">
        <v>915</v>
      </c>
      <c r="D23" s="128">
        <v>145</v>
      </c>
      <c r="E23" s="128">
        <v>58</v>
      </c>
      <c r="F23" s="128">
        <v>203</v>
      </c>
      <c r="G23" s="128">
        <v>1</v>
      </c>
      <c r="H23" s="128">
        <v>0</v>
      </c>
      <c r="I23" s="128">
        <v>1854</v>
      </c>
      <c r="J23" s="129">
        <v>0.98975188781014023</v>
      </c>
      <c r="K23" s="130">
        <v>19</v>
      </c>
      <c r="L23" s="130"/>
      <c r="M23" s="131">
        <v>1</v>
      </c>
      <c r="N23" s="131">
        <v>0</v>
      </c>
      <c r="O23" s="132">
        <v>5</v>
      </c>
    </row>
    <row r="24" spans="1:15" x14ac:dyDescent="0.2">
      <c r="A24" s="124" t="s">
        <v>95</v>
      </c>
      <c r="B24" s="128">
        <v>780</v>
      </c>
      <c r="C24" s="128">
        <v>692</v>
      </c>
      <c r="D24" s="128">
        <v>181</v>
      </c>
      <c r="E24" s="128">
        <v>185</v>
      </c>
      <c r="F24" s="128">
        <v>366</v>
      </c>
      <c r="G24" s="128">
        <v>6</v>
      </c>
      <c r="H24" s="128">
        <v>4</v>
      </c>
      <c r="I24" s="128">
        <v>1848</v>
      </c>
      <c r="J24" s="129">
        <v>0.96645021645021645</v>
      </c>
      <c r="K24" s="130">
        <v>62</v>
      </c>
      <c r="L24" s="130"/>
      <c r="M24" s="131">
        <v>1</v>
      </c>
      <c r="N24" s="131">
        <v>0</v>
      </c>
      <c r="O24" s="132">
        <v>1</v>
      </c>
    </row>
    <row r="25" spans="1:15" x14ac:dyDescent="0.2">
      <c r="A25" s="124" t="s">
        <v>96</v>
      </c>
      <c r="B25" s="128">
        <v>920</v>
      </c>
      <c r="C25" s="128">
        <v>896</v>
      </c>
      <c r="D25" s="128">
        <v>202</v>
      </c>
      <c r="E25" s="128">
        <v>174</v>
      </c>
      <c r="F25" s="128">
        <v>376</v>
      </c>
      <c r="G25" s="128">
        <v>4</v>
      </c>
      <c r="H25" s="128">
        <v>4</v>
      </c>
      <c r="I25" s="128">
        <v>2200</v>
      </c>
      <c r="J25" s="129">
        <v>0.99272727272727268</v>
      </c>
      <c r="K25" s="130">
        <v>16</v>
      </c>
      <c r="L25" s="130"/>
      <c r="M25" s="131">
        <v>1</v>
      </c>
      <c r="N25" s="131">
        <v>0</v>
      </c>
      <c r="O25" s="132">
        <v>4</v>
      </c>
    </row>
    <row r="26" spans="1:15" x14ac:dyDescent="0.2">
      <c r="A26" s="124" t="s">
        <v>97</v>
      </c>
      <c r="B26" s="128">
        <v>1278</v>
      </c>
      <c r="C26" s="128">
        <v>1509</v>
      </c>
      <c r="D26" s="128">
        <v>344</v>
      </c>
      <c r="E26" s="128">
        <v>392</v>
      </c>
      <c r="F26" s="128">
        <v>736</v>
      </c>
      <c r="G26" s="128">
        <v>8</v>
      </c>
      <c r="H26" s="128">
        <v>7</v>
      </c>
      <c r="I26" s="128">
        <v>3538</v>
      </c>
      <c r="J26" s="129">
        <v>0.98219332956472583</v>
      </c>
      <c r="K26" s="130">
        <v>63</v>
      </c>
      <c r="L26" s="130"/>
      <c r="M26" s="131">
        <v>1</v>
      </c>
      <c r="N26" s="131">
        <v>4</v>
      </c>
      <c r="O26" s="132">
        <v>14</v>
      </c>
    </row>
    <row r="27" spans="1:15" x14ac:dyDescent="0.2">
      <c r="A27" s="124" t="s">
        <v>98</v>
      </c>
      <c r="B27" s="128">
        <v>3936</v>
      </c>
      <c r="C27" s="128">
        <v>3479</v>
      </c>
      <c r="D27" s="128">
        <v>565</v>
      </c>
      <c r="E27" s="128">
        <v>450</v>
      </c>
      <c r="F27" s="128">
        <v>1015</v>
      </c>
      <c r="G27" s="128">
        <v>10</v>
      </c>
      <c r="H27" s="128">
        <v>24</v>
      </c>
      <c r="I27" s="128">
        <v>8464</v>
      </c>
      <c r="J27" s="129">
        <v>0.99586483931947067</v>
      </c>
      <c r="K27" s="130">
        <v>35</v>
      </c>
      <c r="L27" s="130"/>
      <c r="M27" s="131">
        <v>1</v>
      </c>
      <c r="N27" s="131">
        <v>7</v>
      </c>
      <c r="O27" s="132">
        <v>18</v>
      </c>
    </row>
    <row r="28" spans="1:15" x14ac:dyDescent="0.2">
      <c r="A28" s="124" t="s">
        <v>99</v>
      </c>
      <c r="B28" s="128">
        <v>183</v>
      </c>
      <c r="C28" s="128">
        <v>202</v>
      </c>
      <c r="D28" s="128">
        <v>69</v>
      </c>
      <c r="E28" s="128">
        <v>33</v>
      </c>
      <c r="F28" s="128">
        <v>102</v>
      </c>
      <c r="G28" s="128">
        <v>0</v>
      </c>
      <c r="H28" s="128">
        <v>1</v>
      </c>
      <c r="I28" s="128">
        <v>488</v>
      </c>
      <c r="J28" s="129">
        <v>0.96926229508196726</v>
      </c>
      <c r="K28" s="130">
        <v>15</v>
      </c>
      <c r="L28" s="130"/>
      <c r="M28" s="131">
        <v>1</v>
      </c>
      <c r="N28" s="131">
        <v>1</v>
      </c>
      <c r="O28" s="132">
        <v>1</v>
      </c>
    </row>
    <row r="29" spans="1:15" x14ac:dyDescent="0.2">
      <c r="A29" s="124" t="s">
        <v>100</v>
      </c>
      <c r="B29" s="128">
        <v>1290</v>
      </c>
      <c r="C29" s="128">
        <v>1449</v>
      </c>
      <c r="D29" s="128">
        <v>549</v>
      </c>
      <c r="E29" s="128">
        <v>472</v>
      </c>
      <c r="F29" s="128">
        <v>1021</v>
      </c>
      <c r="G29" s="128">
        <v>13</v>
      </c>
      <c r="H29" s="128">
        <v>2</v>
      </c>
      <c r="I29" s="128">
        <v>3775</v>
      </c>
      <c r="J29" s="129">
        <v>0.97562913907284765</v>
      </c>
      <c r="K29" s="130">
        <v>92</v>
      </c>
      <c r="L29" s="130"/>
      <c r="M29" s="131">
        <v>7</v>
      </c>
      <c r="N29" s="131">
        <v>0</v>
      </c>
      <c r="O29" s="132">
        <v>7</v>
      </c>
    </row>
    <row r="30" spans="1:15" x14ac:dyDescent="0.2">
      <c r="A30" s="124" t="s">
        <v>101</v>
      </c>
      <c r="B30" s="128">
        <v>1842</v>
      </c>
      <c r="C30" s="128">
        <v>2045</v>
      </c>
      <c r="D30" s="128">
        <v>413</v>
      </c>
      <c r="E30" s="128">
        <v>295</v>
      </c>
      <c r="F30" s="128">
        <v>708</v>
      </c>
      <c r="G30" s="128">
        <v>13</v>
      </c>
      <c r="H30" s="128">
        <v>9</v>
      </c>
      <c r="I30" s="128">
        <v>4617</v>
      </c>
      <c r="J30" s="129">
        <v>0.99003682044617713</v>
      </c>
      <c r="K30" s="130">
        <v>46</v>
      </c>
      <c r="L30" s="130"/>
      <c r="M30" s="131">
        <v>1</v>
      </c>
      <c r="N30" s="131">
        <v>2</v>
      </c>
      <c r="O30" s="132">
        <v>4</v>
      </c>
    </row>
    <row r="31" spans="1:15" x14ac:dyDescent="0.2">
      <c r="A31" s="124" t="s">
        <v>102</v>
      </c>
      <c r="B31" s="128">
        <v>1163</v>
      </c>
      <c r="C31" s="128">
        <v>1325</v>
      </c>
      <c r="D31" s="128">
        <v>241</v>
      </c>
      <c r="E31" s="128">
        <v>425</v>
      </c>
      <c r="F31" s="128">
        <v>666</v>
      </c>
      <c r="G31" s="128">
        <v>1</v>
      </c>
      <c r="H31" s="128">
        <v>7</v>
      </c>
      <c r="I31" s="128">
        <v>3162</v>
      </c>
      <c r="J31" s="129">
        <v>0.98007590132827327</v>
      </c>
      <c r="K31" s="130">
        <v>63</v>
      </c>
      <c r="L31" s="130"/>
      <c r="M31" s="131">
        <v>10</v>
      </c>
      <c r="N31" s="131">
        <v>0</v>
      </c>
      <c r="O31" s="132">
        <v>7</v>
      </c>
    </row>
    <row r="32" spans="1:15" x14ac:dyDescent="0.2">
      <c r="A32" s="124" t="s">
        <v>103</v>
      </c>
      <c r="B32" s="128">
        <v>253</v>
      </c>
      <c r="C32" s="128">
        <v>218</v>
      </c>
      <c r="D32" s="128">
        <v>43</v>
      </c>
      <c r="E32" s="128">
        <v>62</v>
      </c>
      <c r="F32" s="128">
        <v>105</v>
      </c>
      <c r="G32" s="128">
        <v>0</v>
      </c>
      <c r="H32" s="128">
        <v>1</v>
      </c>
      <c r="I32" s="128">
        <v>577</v>
      </c>
      <c r="J32" s="129">
        <v>0.96707105719237441</v>
      </c>
      <c r="K32" s="130">
        <v>19</v>
      </c>
      <c r="L32" s="130"/>
      <c r="M32" s="131">
        <v>1</v>
      </c>
      <c r="N32" s="131">
        <v>0</v>
      </c>
      <c r="O32" s="132">
        <v>2</v>
      </c>
    </row>
    <row r="33" spans="1:15" x14ac:dyDescent="0.2">
      <c r="A33" s="124" t="s">
        <v>104</v>
      </c>
      <c r="B33" s="128">
        <v>1029</v>
      </c>
      <c r="C33" s="128">
        <v>1456</v>
      </c>
      <c r="D33" s="128">
        <v>516</v>
      </c>
      <c r="E33" s="128">
        <v>346</v>
      </c>
      <c r="F33" s="128">
        <v>862</v>
      </c>
      <c r="G33" s="128">
        <v>5</v>
      </c>
      <c r="H33" s="128">
        <v>6</v>
      </c>
      <c r="I33" s="128">
        <v>3358</v>
      </c>
      <c r="J33" s="129">
        <v>0.99612864800476475</v>
      </c>
      <c r="K33" s="130">
        <v>13</v>
      </c>
      <c r="L33" s="130"/>
      <c r="M33" s="131">
        <v>0</v>
      </c>
      <c r="N33" s="131">
        <v>2</v>
      </c>
      <c r="O33" s="132">
        <v>10</v>
      </c>
    </row>
    <row r="34" spans="1:15" x14ac:dyDescent="0.2">
      <c r="A34" s="124" t="s">
        <v>105</v>
      </c>
      <c r="B34" s="128">
        <v>3446</v>
      </c>
      <c r="C34" s="128">
        <v>3711</v>
      </c>
      <c r="D34" s="128">
        <v>566</v>
      </c>
      <c r="E34" s="128">
        <v>553</v>
      </c>
      <c r="F34" s="128">
        <v>1119</v>
      </c>
      <c r="G34" s="128">
        <v>11</v>
      </c>
      <c r="H34" s="128">
        <v>14</v>
      </c>
      <c r="I34" s="128">
        <v>8301</v>
      </c>
      <c r="J34" s="129">
        <v>0.97096735333092399</v>
      </c>
      <c r="K34" s="130">
        <v>241</v>
      </c>
      <c r="L34" s="130"/>
      <c r="M34" s="131">
        <v>1</v>
      </c>
      <c r="N34" s="131">
        <v>4</v>
      </c>
      <c r="O34" s="132">
        <v>22</v>
      </c>
    </row>
    <row r="35" spans="1:15" x14ac:dyDescent="0.2">
      <c r="A35" s="124" t="s">
        <v>106</v>
      </c>
      <c r="B35" s="128">
        <v>895</v>
      </c>
      <c r="C35" s="128">
        <v>875</v>
      </c>
      <c r="D35" s="128">
        <v>335</v>
      </c>
      <c r="E35" s="128">
        <v>351</v>
      </c>
      <c r="F35" s="128">
        <v>686</v>
      </c>
      <c r="G35" s="128">
        <v>9</v>
      </c>
      <c r="H35" s="128">
        <v>4</v>
      </c>
      <c r="I35" s="128">
        <v>2469</v>
      </c>
      <c r="J35" s="129">
        <v>0.98946942081814504</v>
      </c>
      <c r="K35" s="130">
        <v>26</v>
      </c>
      <c r="L35" s="130"/>
      <c r="M35" s="131">
        <v>2</v>
      </c>
      <c r="N35" s="131">
        <v>4</v>
      </c>
      <c r="O35" s="132">
        <v>5</v>
      </c>
    </row>
    <row r="36" spans="1:15" x14ac:dyDescent="0.2">
      <c r="A36" s="124" t="s">
        <v>107</v>
      </c>
      <c r="B36" s="128">
        <v>1022</v>
      </c>
      <c r="C36" s="128">
        <v>1122</v>
      </c>
      <c r="D36" s="128">
        <v>228</v>
      </c>
      <c r="E36" s="128">
        <v>130</v>
      </c>
      <c r="F36" s="128">
        <v>358</v>
      </c>
      <c r="G36" s="128">
        <v>5</v>
      </c>
      <c r="H36" s="128">
        <v>3</v>
      </c>
      <c r="I36" s="128">
        <v>2510</v>
      </c>
      <c r="J36" s="129">
        <v>0.99402390438247012</v>
      </c>
      <c r="K36" s="130">
        <v>15</v>
      </c>
      <c r="L36" s="130"/>
      <c r="M36" s="131">
        <v>2</v>
      </c>
      <c r="N36" s="131">
        <v>0</v>
      </c>
      <c r="O36" s="132">
        <v>8</v>
      </c>
    </row>
    <row r="37" spans="1:15" x14ac:dyDescent="0.2">
      <c r="A37" s="124" t="s">
        <v>108</v>
      </c>
      <c r="B37" s="128">
        <v>2110</v>
      </c>
      <c r="C37" s="128">
        <v>1540</v>
      </c>
      <c r="D37" s="128">
        <v>583</v>
      </c>
      <c r="E37" s="128">
        <v>342</v>
      </c>
      <c r="F37" s="128">
        <v>925</v>
      </c>
      <c r="G37" s="128">
        <v>10</v>
      </c>
      <c r="H37" s="128">
        <v>8</v>
      </c>
      <c r="I37" s="128">
        <v>4593</v>
      </c>
      <c r="J37" s="129">
        <v>0.98084040931852823</v>
      </c>
      <c r="K37" s="130">
        <v>88</v>
      </c>
      <c r="L37" s="130"/>
      <c r="M37" s="131">
        <v>2</v>
      </c>
      <c r="N37" s="131">
        <v>4</v>
      </c>
      <c r="O37" s="132">
        <v>3</v>
      </c>
    </row>
    <row r="38" spans="1:15" s="137" customFormat="1" ht="13.5" thickBot="1" x14ac:dyDescent="0.25">
      <c r="A38" s="134" t="s">
        <v>156</v>
      </c>
      <c r="B38" s="135">
        <f t="shared" ref="B38:I38" si="0">SUM(B6:B37)</f>
        <v>57830</v>
      </c>
      <c r="C38" s="135">
        <f t="shared" si="0"/>
        <v>54257</v>
      </c>
      <c r="D38" s="135">
        <f t="shared" si="0"/>
        <v>14226</v>
      </c>
      <c r="E38" s="135">
        <f t="shared" si="0"/>
        <v>14845</v>
      </c>
      <c r="F38" s="135">
        <f t="shared" si="0"/>
        <v>29071</v>
      </c>
      <c r="G38" s="135">
        <f t="shared" si="0"/>
        <v>438</v>
      </c>
      <c r="H38" s="135">
        <f t="shared" si="0"/>
        <v>227</v>
      </c>
      <c r="I38" s="135">
        <f t="shared" si="0"/>
        <v>141823</v>
      </c>
      <c r="J38" s="136">
        <f>100%-(K38/I38)</f>
        <v>0.98314800843304684</v>
      </c>
      <c r="K38" s="135">
        <f>SUM(K6:K37)</f>
        <v>2390</v>
      </c>
      <c r="L38" s="135"/>
      <c r="M38" s="135">
        <f>SUM(M6:M37)</f>
        <v>65</v>
      </c>
      <c r="N38" s="135">
        <f>SUM(N6:N37)</f>
        <v>97</v>
      </c>
      <c r="O38" s="135">
        <f>SUM(O6:O37)</f>
        <v>262</v>
      </c>
    </row>
    <row r="39" spans="1:15" ht="12" customHeight="1" x14ac:dyDescent="0.2">
      <c r="O39" s="192"/>
    </row>
    <row r="40" spans="1:15" s="148" customFormat="1" ht="12.75" customHeight="1" x14ac:dyDescent="0.2">
      <c r="A40" s="33" t="s">
        <v>159</v>
      </c>
      <c r="B40" s="140"/>
      <c r="C40" s="140"/>
      <c r="D40" s="140"/>
      <c r="E40" s="92"/>
      <c r="F40" s="92"/>
      <c r="G40" s="92"/>
      <c r="H40" s="92"/>
      <c r="I40" s="92"/>
      <c r="J40" s="201"/>
      <c r="K40" s="92"/>
      <c r="L40" s="92"/>
      <c r="M40" s="202"/>
      <c r="N40" s="202"/>
      <c r="O40" s="202"/>
    </row>
    <row r="41" spans="1:15" s="148" customFormat="1" ht="12.75" customHeight="1" x14ac:dyDescent="0.2">
      <c r="A41" s="247" t="s">
        <v>272</v>
      </c>
      <c r="B41" s="247"/>
      <c r="C41" s="247"/>
      <c r="D41" s="247"/>
      <c r="E41" s="92"/>
      <c r="F41" s="92"/>
      <c r="G41" s="92"/>
      <c r="H41" s="92"/>
      <c r="I41" s="203"/>
      <c r="J41" s="203"/>
      <c r="K41" s="92"/>
      <c r="L41" s="92"/>
      <c r="M41" s="202"/>
      <c r="N41" s="202"/>
      <c r="O41" s="202"/>
    </row>
    <row r="42" spans="1:15" s="148" customFormat="1" ht="12.75" customHeight="1" x14ac:dyDescent="0.2">
      <c r="A42" s="247" t="s">
        <v>274</v>
      </c>
      <c r="B42" s="247"/>
      <c r="C42" s="247"/>
      <c r="D42" s="247"/>
      <c r="E42" s="92"/>
      <c r="F42" s="92"/>
      <c r="G42" s="92"/>
      <c r="H42" s="92"/>
      <c r="I42" s="203"/>
      <c r="J42" s="203"/>
      <c r="K42" s="92"/>
      <c r="L42" s="92"/>
      <c r="M42" s="202"/>
      <c r="N42" s="202"/>
      <c r="O42" s="202"/>
    </row>
    <row r="43" spans="1:15" s="148" customFormat="1" ht="12.75" customHeight="1" x14ac:dyDescent="0.2">
      <c r="A43" s="247" t="s">
        <v>271</v>
      </c>
      <c r="B43" s="247"/>
      <c r="C43" s="247"/>
      <c r="D43" s="247"/>
      <c r="E43" s="92"/>
      <c r="F43" s="92"/>
      <c r="G43" s="92"/>
      <c r="H43" s="92"/>
      <c r="I43" s="203"/>
      <c r="J43" s="203"/>
      <c r="K43" s="92"/>
      <c r="L43" s="92"/>
      <c r="M43" s="202"/>
      <c r="N43" s="202"/>
      <c r="O43" s="202"/>
    </row>
    <row r="44" spans="1:15" s="148" customFormat="1" ht="12.75" customHeight="1" x14ac:dyDescent="0.2">
      <c r="B44" s="92"/>
      <c r="C44" s="92"/>
      <c r="D44" s="90"/>
      <c r="E44" s="92"/>
      <c r="F44" s="92"/>
      <c r="G44" s="92"/>
      <c r="H44" s="92"/>
      <c r="I44" s="203"/>
      <c r="J44" s="203"/>
      <c r="K44" s="92"/>
      <c r="L44" s="92"/>
      <c r="M44" s="202"/>
      <c r="N44" s="202"/>
      <c r="O44" s="202"/>
    </row>
    <row r="45" spans="1:15" s="148" customFormat="1" ht="12.75" customHeight="1" x14ac:dyDescent="0.2">
      <c r="A45" s="148" t="s">
        <v>179</v>
      </c>
      <c r="B45" s="92"/>
      <c r="C45" s="92"/>
      <c r="D45" s="92"/>
      <c r="E45" s="90"/>
      <c r="F45" s="90"/>
      <c r="G45" s="90"/>
      <c r="H45" s="90"/>
      <c r="I45" s="203"/>
      <c r="J45" s="203"/>
      <c r="K45" s="92"/>
      <c r="L45" s="92"/>
      <c r="M45" s="202"/>
      <c r="N45" s="202"/>
      <c r="O45" s="202"/>
    </row>
    <row r="46" spans="1:15" ht="14.25" x14ac:dyDescent="0.2">
      <c r="I46" s="195"/>
      <c r="J46" s="195"/>
      <c r="N46" s="196"/>
    </row>
    <row r="47" spans="1:15" x14ac:dyDescent="0.2">
      <c r="A47" s="137"/>
    </row>
    <row r="48" spans="1:15" ht="15" customHeight="1" x14ac:dyDescent="0.2">
      <c r="O48" s="189" t="s">
        <v>57</v>
      </c>
    </row>
    <row r="61" spans="1:3" ht="14.25" x14ac:dyDescent="0.2">
      <c r="A61" s="194"/>
    </row>
    <row r="62" spans="1:3" ht="14.25" x14ac:dyDescent="0.2">
      <c r="A62" s="259"/>
      <c r="B62" s="260"/>
      <c r="C62" s="260"/>
    </row>
    <row r="63" spans="1:3" ht="14.25" x14ac:dyDescent="0.2">
      <c r="A63" s="259"/>
      <c r="B63" s="260"/>
      <c r="C63" s="260"/>
    </row>
    <row r="64" spans="1:3" ht="14.25" x14ac:dyDescent="0.2">
      <c r="A64" s="259"/>
      <c r="B64" s="260"/>
      <c r="C64" s="260"/>
    </row>
    <row r="65" spans="1:3" ht="14.25" x14ac:dyDescent="0.2">
      <c r="A65" s="259"/>
      <c r="B65" s="260"/>
      <c r="C65" s="260"/>
    </row>
    <row r="66" spans="1:3" ht="14.25" x14ac:dyDescent="0.2">
      <c r="A66" s="259"/>
      <c r="B66" s="260"/>
      <c r="C66" s="260"/>
    </row>
    <row r="67" spans="1:3" ht="14.25" x14ac:dyDescent="0.2">
      <c r="A67" s="264"/>
      <c r="B67" s="265"/>
      <c r="C67" s="265"/>
    </row>
    <row r="68" spans="1:3" ht="14.25" x14ac:dyDescent="0.2">
      <c r="A68" s="256"/>
      <c r="B68" s="257"/>
      <c r="C68" s="257"/>
    </row>
  </sheetData>
  <dataConsolidate/>
  <mergeCells count="15">
    <mergeCell ref="A1:D1"/>
    <mergeCell ref="A2:G2"/>
    <mergeCell ref="A42:D42"/>
    <mergeCell ref="A66:C66"/>
    <mergeCell ref="A67:C67"/>
    <mergeCell ref="A68:C68"/>
    <mergeCell ref="M4:O4"/>
    <mergeCell ref="A62:C62"/>
    <mergeCell ref="A63:C63"/>
    <mergeCell ref="A64:C64"/>
    <mergeCell ref="A65:C65"/>
    <mergeCell ref="B4:K4"/>
    <mergeCell ref="A4:A5"/>
    <mergeCell ref="A41:D41"/>
    <mergeCell ref="A43:D43"/>
  </mergeCells>
  <printOptions horizontalCentered="1"/>
  <pageMargins left="0.35433070866141736" right="0.35433070866141736" top="0.98425196850393704" bottom="0.98425196850393704" header="0.51181102362204722" footer="0.51181102362204722"/>
  <pageSetup paperSize="9" scale="53" orientation="landscape" r:id="rId1"/>
  <headerFooter alignWithMargins="0"/>
  <ignoredErrors>
    <ignoredError sqref="J38"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1"/>
  <sheetViews>
    <sheetView showGridLines="0" zoomScaleNormal="100" zoomScaleSheetLayoutView="100" workbookViewId="0">
      <selection sqref="A1:I1"/>
    </sheetView>
  </sheetViews>
  <sheetFormatPr defaultRowHeight="12.75" x14ac:dyDescent="0.2"/>
  <cols>
    <col min="1" max="1" width="10.140625" style="119" customWidth="1"/>
    <col min="2" max="2" width="10.140625" style="122" customWidth="1"/>
    <col min="3" max="3" width="9.42578125" style="4" customWidth="1"/>
    <col min="4" max="4" width="8" style="6" customWidth="1"/>
    <col min="5" max="5" width="1.7109375" style="6" customWidth="1"/>
    <col min="6" max="6" width="6.85546875" style="4" customWidth="1"/>
    <col min="7" max="7" width="6.7109375" style="47" customWidth="1"/>
    <col min="8" max="8" width="1.7109375" style="47" customWidth="1"/>
    <col min="9" max="9" width="7.7109375" style="6" customWidth="1"/>
    <col min="10" max="10" width="6.7109375" style="47" customWidth="1"/>
    <col min="11" max="11" width="1.7109375" style="47" customWidth="1"/>
    <col min="12" max="12" width="8.85546875" style="4" bestFit="1" customWidth="1"/>
    <col min="13" max="13" width="6.7109375" style="47" customWidth="1"/>
    <col min="14" max="14" width="1.7109375" style="47" customWidth="1"/>
    <col min="15" max="15" width="9.7109375" style="4" customWidth="1"/>
    <col min="16" max="16" width="1.7109375" style="4" customWidth="1"/>
    <col min="17" max="17" width="6.7109375" style="4" customWidth="1"/>
    <col min="18" max="18" width="7.7109375" style="4" customWidth="1"/>
    <col min="19" max="16384" width="9.140625" style="4"/>
  </cols>
  <sheetData>
    <row r="1" spans="1:19" s="154" customFormat="1" ht="18" customHeight="1" x14ac:dyDescent="0.25">
      <c r="A1" s="266" t="s">
        <v>215</v>
      </c>
      <c r="B1" s="266"/>
      <c r="C1" s="266"/>
      <c r="D1" s="266"/>
      <c r="E1" s="266"/>
      <c r="F1" s="266"/>
      <c r="G1" s="266"/>
      <c r="H1" s="266"/>
      <c r="I1" s="266"/>
      <c r="J1" s="157"/>
      <c r="K1" s="157"/>
      <c r="M1" s="157"/>
      <c r="N1" s="157"/>
    </row>
    <row r="2" spans="1:19" s="1" customFormat="1" ht="15.75" customHeight="1" x14ac:dyDescent="0.2">
      <c r="A2" s="272" t="s">
        <v>214</v>
      </c>
      <c r="B2" s="272"/>
      <c r="C2" s="272"/>
      <c r="D2" s="272"/>
      <c r="E2" s="272"/>
      <c r="F2" s="272"/>
      <c r="G2" s="272"/>
      <c r="H2" s="272"/>
      <c r="I2" s="272"/>
      <c r="J2" s="272"/>
      <c r="K2" s="272"/>
      <c r="L2" s="272"/>
      <c r="M2" s="272"/>
      <c r="N2" s="272"/>
      <c r="O2" s="272"/>
      <c r="P2" s="272"/>
      <c r="Q2" s="272"/>
      <c r="R2" s="272"/>
      <c r="S2" s="5"/>
    </row>
    <row r="3" spans="1:19" s="1" customFormat="1" x14ac:dyDescent="0.2">
      <c r="A3" s="206"/>
      <c r="B3" s="207"/>
      <c r="D3" s="208"/>
      <c r="E3" s="208"/>
      <c r="G3" s="209"/>
      <c r="H3" s="209"/>
      <c r="I3" s="208"/>
      <c r="J3" s="209"/>
      <c r="K3" s="209"/>
      <c r="M3" s="209"/>
      <c r="N3" s="209"/>
    </row>
    <row r="4" spans="1:19" ht="34.5" customHeight="1" x14ac:dyDescent="0.2">
      <c r="A4" s="210" t="s">
        <v>49</v>
      </c>
      <c r="B4" s="276" t="s">
        <v>191</v>
      </c>
      <c r="C4" s="274" t="s">
        <v>218</v>
      </c>
      <c r="D4" s="274"/>
      <c r="E4" s="210"/>
      <c r="F4" s="274" t="s">
        <v>219</v>
      </c>
      <c r="G4" s="274"/>
      <c r="H4" s="210"/>
      <c r="I4" s="274" t="s">
        <v>110</v>
      </c>
      <c r="J4" s="274"/>
      <c r="K4" s="211"/>
      <c r="L4" s="274" t="s">
        <v>69</v>
      </c>
      <c r="M4" s="274"/>
      <c r="N4" s="211"/>
      <c r="O4" s="279" t="s">
        <v>111</v>
      </c>
      <c r="P4" s="210"/>
      <c r="Q4" s="275" t="s">
        <v>220</v>
      </c>
      <c r="R4" s="275"/>
    </row>
    <row r="5" spans="1:19" ht="17.25" customHeight="1" x14ac:dyDescent="0.2">
      <c r="A5" s="212"/>
      <c r="B5" s="277"/>
      <c r="C5" s="212" t="s">
        <v>112</v>
      </c>
      <c r="D5" s="212" t="s">
        <v>165</v>
      </c>
      <c r="E5" s="212"/>
      <c r="F5" s="212" t="s">
        <v>112</v>
      </c>
      <c r="G5" s="213" t="s">
        <v>221</v>
      </c>
      <c r="H5" s="213"/>
      <c r="I5" s="212" t="s">
        <v>112</v>
      </c>
      <c r="J5" s="213" t="s">
        <v>222</v>
      </c>
      <c r="K5" s="213"/>
      <c r="L5" s="212" t="s">
        <v>112</v>
      </c>
      <c r="M5" s="212" t="s">
        <v>165</v>
      </c>
      <c r="N5" s="212"/>
      <c r="O5" s="280"/>
      <c r="P5" s="214"/>
      <c r="Q5" s="214" t="s">
        <v>113</v>
      </c>
      <c r="R5" s="214" t="s">
        <v>114</v>
      </c>
    </row>
    <row r="6" spans="1:19" x14ac:dyDescent="0.2">
      <c r="A6" s="169" t="s">
        <v>115</v>
      </c>
      <c r="B6" s="170">
        <v>3018.4</v>
      </c>
      <c r="C6" s="171">
        <v>102462</v>
      </c>
      <c r="D6" s="170">
        <v>34.1</v>
      </c>
      <c r="E6" s="170"/>
      <c r="F6" s="169" t="s">
        <v>116</v>
      </c>
      <c r="G6" s="172" t="s">
        <v>116</v>
      </c>
      <c r="H6" s="172"/>
      <c r="I6" s="171">
        <v>12250</v>
      </c>
      <c r="J6" s="173">
        <v>119.6</v>
      </c>
      <c r="K6" s="173"/>
      <c r="L6" s="171">
        <v>62644</v>
      </c>
      <c r="M6" s="173">
        <v>20.8</v>
      </c>
      <c r="N6" s="173"/>
      <c r="O6" s="171">
        <v>20645</v>
      </c>
      <c r="P6" s="171"/>
      <c r="Q6" s="174" t="s">
        <v>116</v>
      </c>
      <c r="R6" s="174" t="s">
        <v>116</v>
      </c>
    </row>
    <row r="7" spans="1:19" x14ac:dyDescent="0.2">
      <c r="A7" s="169" t="s">
        <v>117</v>
      </c>
      <c r="B7" s="170">
        <v>3127.1</v>
      </c>
      <c r="C7" s="171">
        <v>109764</v>
      </c>
      <c r="D7" s="170">
        <v>35.095999999999997</v>
      </c>
      <c r="E7" s="170"/>
      <c r="F7" s="169" t="s">
        <v>116</v>
      </c>
      <c r="G7" s="172" t="s">
        <v>116</v>
      </c>
      <c r="H7" s="172"/>
      <c r="I7" s="171">
        <v>13166</v>
      </c>
      <c r="J7" s="173">
        <v>119.9</v>
      </c>
      <c r="K7" s="173"/>
      <c r="L7" s="171">
        <v>69265</v>
      </c>
      <c r="M7" s="173">
        <v>22.138999999999999</v>
      </c>
      <c r="N7" s="173"/>
      <c r="O7" s="171">
        <v>22013</v>
      </c>
      <c r="P7" s="171"/>
      <c r="Q7" s="174" t="s">
        <v>116</v>
      </c>
      <c r="R7" s="174" t="s">
        <v>116</v>
      </c>
    </row>
    <row r="8" spans="1:19" x14ac:dyDescent="0.2">
      <c r="A8" s="169" t="s">
        <v>118</v>
      </c>
      <c r="B8" s="170">
        <v>3275.6</v>
      </c>
      <c r="C8" s="171">
        <v>114394</v>
      </c>
      <c r="D8" s="170">
        <v>34.911000000000001</v>
      </c>
      <c r="E8" s="170"/>
      <c r="F8" s="169" t="s">
        <v>116</v>
      </c>
      <c r="G8" s="172" t="s">
        <v>116</v>
      </c>
      <c r="H8" s="172"/>
      <c r="I8" s="171">
        <v>13971</v>
      </c>
      <c r="J8" s="173">
        <v>122.1</v>
      </c>
      <c r="K8" s="173"/>
      <c r="L8" s="171">
        <v>71974</v>
      </c>
      <c r="M8" s="173">
        <v>21.969000000000001</v>
      </c>
      <c r="N8" s="173"/>
      <c r="O8" s="171">
        <v>22832</v>
      </c>
      <c r="P8" s="171"/>
      <c r="Q8" s="174" t="s">
        <v>116</v>
      </c>
      <c r="R8" s="174" t="s">
        <v>116</v>
      </c>
    </row>
    <row r="9" spans="1:19" x14ac:dyDescent="0.2">
      <c r="A9" s="169" t="s">
        <v>119</v>
      </c>
      <c r="B9" s="170">
        <v>3441.4</v>
      </c>
      <c r="C9" s="171">
        <v>120376</v>
      </c>
      <c r="D9" s="170">
        <v>34.973999999999997</v>
      </c>
      <c r="E9" s="170"/>
      <c r="F9" s="169" t="s">
        <v>116</v>
      </c>
      <c r="G9" s="172" t="s">
        <v>116</v>
      </c>
      <c r="H9" s="172"/>
      <c r="I9" s="171">
        <v>15314</v>
      </c>
      <c r="J9" s="173">
        <v>127.2</v>
      </c>
      <c r="K9" s="173"/>
      <c r="L9" s="171">
        <v>77988</v>
      </c>
      <c r="M9" s="173">
        <v>22.655000000000001</v>
      </c>
      <c r="N9" s="173"/>
      <c r="O9" s="171">
        <v>25754</v>
      </c>
      <c r="P9" s="171"/>
      <c r="Q9" s="174" t="s">
        <v>116</v>
      </c>
      <c r="R9" s="174" t="s">
        <v>116</v>
      </c>
    </row>
    <row r="10" spans="1:19" x14ac:dyDescent="0.2">
      <c r="A10" s="169" t="s">
        <v>120</v>
      </c>
      <c r="B10" s="170">
        <v>3628.7</v>
      </c>
      <c r="C10" s="171">
        <v>126086</v>
      </c>
      <c r="D10" s="170">
        <v>34.758000000000003</v>
      </c>
      <c r="E10" s="170"/>
      <c r="F10" s="169" t="s">
        <v>116</v>
      </c>
      <c r="G10" s="172" t="s">
        <v>116</v>
      </c>
      <c r="H10" s="172"/>
      <c r="I10" s="171">
        <v>14921</v>
      </c>
      <c r="J10" s="173">
        <v>118.3</v>
      </c>
      <c r="K10" s="173"/>
      <c r="L10" s="171">
        <v>74801</v>
      </c>
      <c r="M10" s="173">
        <v>20.617000000000001</v>
      </c>
      <c r="N10" s="173"/>
      <c r="O10" s="171">
        <v>24956</v>
      </c>
      <c r="P10" s="171"/>
      <c r="Q10" s="174" t="s">
        <v>116</v>
      </c>
      <c r="R10" s="174" t="s">
        <v>116</v>
      </c>
    </row>
    <row r="11" spans="1:19" x14ac:dyDescent="0.2">
      <c r="A11" s="169" t="s">
        <v>121</v>
      </c>
      <c r="B11" s="170">
        <v>3799.2</v>
      </c>
      <c r="C11" s="171">
        <v>126409</v>
      </c>
      <c r="D11" s="170">
        <v>33.274999999999999</v>
      </c>
      <c r="E11" s="170"/>
      <c r="F11" s="169" t="s">
        <v>116</v>
      </c>
      <c r="G11" s="172" t="s">
        <v>116</v>
      </c>
      <c r="H11" s="172"/>
      <c r="I11" s="171">
        <v>14864</v>
      </c>
      <c r="J11" s="173">
        <v>117.6</v>
      </c>
      <c r="K11" s="173"/>
      <c r="L11" s="171">
        <v>74396</v>
      </c>
      <c r="M11" s="173">
        <v>19.582000000000001</v>
      </c>
      <c r="N11" s="173"/>
      <c r="O11" s="171">
        <v>26176</v>
      </c>
      <c r="P11" s="171"/>
      <c r="Q11" s="174" t="s">
        <v>116</v>
      </c>
      <c r="R11" s="174" t="s">
        <v>116</v>
      </c>
    </row>
    <row r="12" spans="1:19" x14ac:dyDescent="0.2">
      <c r="A12" s="169" t="s">
        <v>122</v>
      </c>
      <c r="B12" s="170">
        <v>3943.9</v>
      </c>
      <c r="C12" s="171">
        <v>123977</v>
      </c>
      <c r="D12" s="170">
        <v>31.443999999999999</v>
      </c>
      <c r="E12" s="170"/>
      <c r="F12" s="169" t="s">
        <v>116</v>
      </c>
      <c r="G12" s="172" t="s">
        <v>116</v>
      </c>
      <c r="H12" s="172"/>
      <c r="I12" s="171">
        <v>14943</v>
      </c>
      <c r="J12" s="173">
        <v>120.5</v>
      </c>
      <c r="K12" s="173"/>
      <c r="L12" s="171">
        <v>74320</v>
      </c>
      <c r="M12" s="173">
        <v>18.843</v>
      </c>
      <c r="N12" s="173"/>
      <c r="O12" s="171">
        <v>25702</v>
      </c>
      <c r="P12" s="171"/>
      <c r="Q12" s="174" t="s">
        <v>116</v>
      </c>
      <c r="R12" s="174" t="s">
        <v>116</v>
      </c>
    </row>
    <row r="13" spans="1:19" x14ac:dyDescent="0.2">
      <c r="A13" s="169" t="s">
        <v>123</v>
      </c>
      <c r="B13" s="170">
        <v>4122.5</v>
      </c>
      <c r="C13" s="171">
        <v>125800</v>
      </c>
      <c r="D13" s="170">
        <v>30.521999999999998</v>
      </c>
      <c r="E13" s="170"/>
      <c r="F13" s="169" t="s">
        <v>116</v>
      </c>
      <c r="G13" s="172" t="s">
        <v>116</v>
      </c>
      <c r="H13" s="172"/>
      <c r="I13" s="171">
        <v>15895</v>
      </c>
      <c r="J13" s="173">
        <v>126.4</v>
      </c>
      <c r="K13" s="173"/>
      <c r="L13" s="171">
        <v>78350</v>
      </c>
      <c r="M13" s="173">
        <v>19.013999999999999</v>
      </c>
      <c r="N13" s="173"/>
      <c r="O13" s="171">
        <v>27962</v>
      </c>
      <c r="P13" s="171"/>
      <c r="Q13" s="174" t="s">
        <v>116</v>
      </c>
      <c r="R13" s="174" t="s">
        <v>116</v>
      </c>
    </row>
    <row r="14" spans="1:19" x14ac:dyDescent="0.2">
      <c r="A14" s="169" t="s">
        <v>124</v>
      </c>
      <c r="B14" s="170">
        <v>4345.1000000000004</v>
      </c>
      <c r="C14" s="171">
        <v>130209</v>
      </c>
      <c r="D14" s="175">
        <v>29.97</v>
      </c>
      <c r="E14" s="175"/>
      <c r="F14" s="169" t="s">
        <v>116</v>
      </c>
      <c r="G14" s="172" t="s">
        <v>116</v>
      </c>
      <c r="H14" s="172"/>
      <c r="I14" s="171">
        <v>16857</v>
      </c>
      <c r="J14" s="173">
        <v>129.5</v>
      </c>
      <c r="K14" s="173"/>
      <c r="L14" s="171">
        <v>78021</v>
      </c>
      <c r="M14" s="173">
        <v>17.949000000000002</v>
      </c>
      <c r="N14" s="173"/>
      <c r="O14" s="171">
        <v>31771</v>
      </c>
      <c r="P14" s="171"/>
      <c r="Q14" s="174" t="s">
        <v>116</v>
      </c>
      <c r="R14" s="174" t="s">
        <v>116</v>
      </c>
    </row>
    <row r="15" spans="1:19" x14ac:dyDescent="0.2">
      <c r="A15" s="169" t="s">
        <v>125</v>
      </c>
      <c r="B15" s="170">
        <v>4535.7</v>
      </c>
      <c r="C15" s="171">
        <v>132399</v>
      </c>
      <c r="D15" s="175">
        <v>29.193000000000001</v>
      </c>
      <c r="E15" s="175"/>
      <c r="F15" s="169" t="s">
        <v>116</v>
      </c>
      <c r="G15" s="172" t="s">
        <v>116</v>
      </c>
      <c r="H15" s="172"/>
      <c r="I15" s="171">
        <v>15881</v>
      </c>
      <c r="J15" s="173">
        <v>119.9</v>
      </c>
      <c r="K15" s="173"/>
      <c r="L15" s="171">
        <v>77313</v>
      </c>
      <c r="M15" s="173">
        <v>17.05</v>
      </c>
      <c r="N15" s="173"/>
      <c r="O15" s="171">
        <v>31838</v>
      </c>
      <c r="P15" s="171"/>
      <c r="Q15" s="174" t="s">
        <v>116</v>
      </c>
      <c r="R15" s="174" t="s">
        <v>116</v>
      </c>
    </row>
    <row r="16" spans="1:19" x14ac:dyDescent="0.2">
      <c r="A16" s="169" t="s">
        <v>126</v>
      </c>
      <c r="B16" s="170">
        <v>4679.8999999999996</v>
      </c>
      <c r="C16" s="171">
        <v>128987</v>
      </c>
      <c r="D16" s="175">
        <v>27.565999999999999</v>
      </c>
      <c r="E16" s="175"/>
      <c r="F16" s="169" t="s">
        <v>116</v>
      </c>
      <c r="G16" s="172" t="s">
        <v>116</v>
      </c>
      <c r="H16" s="172"/>
      <c r="I16" s="171">
        <v>14501</v>
      </c>
      <c r="J16" s="173">
        <v>112.4</v>
      </c>
      <c r="K16" s="173"/>
      <c r="L16" s="171">
        <v>75534</v>
      </c>
      <c r="M16" s="173">
        <v>16.143999999999998</v>
      </c>
      <c r="N16" s="173"/>
      <c r="O16" s="171">
        <v>31811</v>
      </c>
      <c r="P16" s="171"/>
      <c r="Q16" s="174" t="s">
        <v>116</v>
      </c>
      <c r="R16" s="174" t="s">
        <v>116</v>
      </c>
    </row>
    <row r="17" spans="1:18" x14ac:dyDescent="0.2">
      <c r="A17" s="169" t="s">
        <v>127</v>
      </c>
      <c r="B17" s="170">
        <v>4748.3</v>
      </c>
      <c r="C17" s="171">
        <v>120654</v>
      </c>
      <c r="D17" s="175">
        <v>25.41</v>
      </c>
      <c r="E17" s="175"/>
      <c r="F17" s="169" t="s">
        <v>116</v>
      </c>
      <c r="G17" s="172" t="s">
        <v>116</v>
      </c>
      <c r="H17" s="172"/>
      <c r="I17" s="171">
        <v>13604</v>
      </c>
      <c r="J17" s="173">
        <v>112.8</v>
      </c>
      <c r="K17" s="173"/>
      <c r="L17" s="171">
        <v>74466</v>
      </c>
      <c r="M17" s="173">
        <v>15.683</v>
      </c>
      <c r="N17" s="173"/>
      <c r="O17" s="171">
        <v>33857</v>
      </c>
      <c r="P17" s="171"/>
      <c r="Q17" s="174" t="s">
        <v>116</v>
      </c>
      <c r="R17" s="174" t="s">
        <v>116</v>
      </c>
    </row>
    <row r="18" spans="1:18" x14ac:dyDescent="0.2">
      <c r="A18" s="169" t="s">
        <v>128</v>
      </c>
      <c r="B18" s="170">
        <v>4823.8</v>
      </c>
      <c r="C18" s="171">
        <v>109750</v>
      </c>
      <c r="D18" s="170">
        <v>22.751999999999999</v>
      </c>
      <c r="E18" s="170"/>
      <c r="F18" s="169" t="s">
        <v>116</v>
      </c>
      <c r="G18" s="172" t="s">
        <v>116</v>
      </c>
      <c r="H18" s="172"/>
      <c r="I18" s="171">
        <v>10869</v>
      </c>
      <c r="J18" s="173">
        <v>99</v>
      </c>
      <c r="K18" s="173"/>
      <c r="L18" s="171">
        <v>72365</v>
      </c>
      <c r="M18" s="173">
        <v>15.002000000000001</v>
      </c>
      <c r="N18" s="173"/>
      <c r="O18" s="171">
        <v>37437</v>
      </c>
      <c r="P18" s="171"/>
      <c r="Q18" s="174" t="s">
        <v>116</v>
      </c>
      <c r="R18" s="174" t="s">
        <v>116</v>
      </c>
    </row>
    <row r="19" spans="1:18" x14ac:dyDescent="0.2">
      <c r="A19" s="169" t="s">
        <v>129</v>
      </c>
      <c r="B19" s="170">
        <v>4879.6000000000004</v>
      </c>
      <c r="C19" s="171">
        <v>112245</v>
      </c>
      <c r="D19" s="170">
        <v>23.001000000000001</v>
      </c>
      <c r="E19" s="170"/>
      <c r="F19" s="169" t="s">
        <v>116</v>
      </c>
      <c r="G19" s="172" t="s">
        <v>116</v>
      </c>
      <c r="H19" s="172"/>
      <c r="I19" s="171">
        <v>10299</v>
      </c>
      <c r="J19" s="173">
        <v>91.8</v>
      </c>
      <c r="K19" s="173"/>
      <c r="L19" s="171">
        <v>67652</v>
      </c>
      <c r="M19" s="173">
        <v>13.864000000000001</v>
      </c>
      <c r="N19" s="173"/>
      <c r="O19" s="171">
        <v>34720</v>
      </c>
      <c r="P19" s="171"/>
      <c r="Q19" s="174" t="s">
        <v>116</v>
      </c>
      <c r="R19" s="174" t="s">
        <v>116</v>
      </c>
    </row>
    <row r="20" spans="1:18" x14ac:dyDescent="0.2">
      <c r="A20" s="169" t="s">
        <v>130</v>
      </c>
      <c r="B20" s="170">
        <v>4845.1000000000004</v>
      </c>
      <c r="C20" s="171">
        <v>96674</v>
      </c>
      <c r="D20" s="175">
        <v>19.951000000000001</v>
      </c>
      <c r="E20" s="175"/>
      <c r="F20" s="169" t="s">
        <v>116</v>
      </c>
      <c r="G20" s="172" t="s">
        <v>116</v>
      </c>
      <c r="H20" s="172"/>
      <c r="I20" s="171">
        <v>8260</v>
      </c>
      <c r="J20" s="173">
        <v>85.4</v>
      </c>
      <c r="K20" s="173"/>
      <c r="L20" s="171">
        <v>66017</v>
      </c>
      <c r="M20" s="173">
        <v>13.625999999999999</v>
      </c>
      <c r="N20" s="173"/>
      <c r="O20" s="171">
        <v>32605</v>
      </c>
      <c r="P20" s="171"/>
      <c r="Q20" s="174" t="s">
        <v>116</v>
      </c>
      <c r="R20" s="174" t="s">
        <v>116</v>
      </c>
    </row>
    <row r="21" spans="1:18" x14ac:dyDescent="0.2">
      <c r="A21" s="169" t="s">
        <v>131</v>
      </c>
      <c r="B21" s="170">
        <v>4905.1000000000004</v>
      </c>
      <c r="C21" s="171">
        <v>89306</v>
      </c>
      <c r="D21" s="170">
        <v>18.207000000000001</v>
      </c>
      <c r="E21" s="170"/>
      <c r="F21" s="169" t="s">
        <v>116</v>
      </c>
      <c r="G21" s="172" t="s">
        <v>116</v>
      </c>
      <c r="H21" s="172"/>
      <c r="I21" s="171">
        <v>7212</v>
      </c>
      <c r="J21" s="173">
        <v>80.8</v>
      </c>
      <c r="K21" s="173"/>
      <c r="L21" s="171">
        <v>64839</v>
      </c>
      <c r="M21" s="173">
        <v>13.218999999999999</v>
      </c>
      <c r="N21" s="173"/>
      <c r="O21" s="171">
        <v>34986</v>
      </c>
      <c r="P21" s="171"/>
      <c r="Q21" s="174" t="s">
        <v>116</v>
      </c>
      <c r="R21" s="174" t="s">
        <v>116</v>
      </c>
    </row>
    <row r="22" spans="1:18" x14ac:dyDescent="0.2">
      <c r="A22" s="169" t="s">
        <v>132</v>
      </c>
      <c r="B22" s="170">
        <v>4956.8</v>
      </c>
      <c r="C22" s="171">
        <v>87734</v>
      </c>
      <c r="D22" s="170">
        <v>17.556999999999999</v>
      </c>
      <c r="E22" s="170"/>
      <c r="F22" s="169" t="s">
        <v>116</v>
      </c>
      <c r="G22" s="172" t="s">
        <v>116</v>
      </c>
      <c r="H22" s="172"/>
      <c r="I22" s="171">
        <v>6650</v>
      </c>
      <c r="J22" s="173">
        <v>75.8</v>
      </c>
      <c r="K22" s="173"/>
      <c r="L22" s="171">
        <v>67166</v>
      </c>
      <c r="M22" s="173">
        <v>13.516999999999999</v>
      </c>
      <c r="N22" s="173"/>
      <c r="O22" s="171">
        <v>42941</v>
      </c>
      <c r="P22" s="171"/>
      <c r="Q22" s="174" t="s">
        <v>116</v>
      </c>
      <c r="R22" s="174" t="s">
        <v>116</v>
      </c>
    </row>
    <row r="23" spans="1:18" x14ac:dyDescent="0.2">
      <c r="A23" s="169" t="s">
        <v>133</v>
      </c>
      <c r="B23" s="170">
        <v>4711.8999999999996</v>
      </c>
      <c r="C23" s="171">
        <v>91593</v>
      </c>
      <c r="D23" s="170">
        <v>19.399999999999999</v>
      </c>
      <c r="E23" s="170"/>
      <c r="F23" s="171">
        <v>3393</v>
      </c>
      <c r="G23" s="173">
        <v>35.700000000000003</v>
      </c>
      <c r="H23" s="173"/>
      <c r="I23" s="171">
        <v>6202</v>
      </c>
      <c r="J23" s="173">
        <v>67.7</v>
      </c>
      <c r="K23" s="173"/>
      <c r="L23" s="171">
        <v>66302</v>
      </c>
      <c r="M23" s="173">
        <v>13.772</v>
      </c>
      <c r="N23" s="173"/>
      <c r="O23" s="171">
        <v>43772</v>
      </c>
      <c r="P23" s="171"/>
      <c r="Q23" s="174" t="s">
        <v>116</v>
      </c>
      <c r="R23" s="174" t="s">
        <v>116</v>
      </c>
    </row>
    <row r="24" spans="1:18" x14ac:dyDescent="0.2">
      <c r="A24" s="169" t="s">
        <v>134</v>
      </c>
      <c r="B24" s="170">
        <v>5054.3</v>
      </c>
      <c r="C24" s="171">
        <v>101222</v>
      </c>
      <c r="D24" s="170">
        <v>20.027000000000001</v>
      </c>
      <c r="E24" s="170"/>
      <c r="F24" s="171">
        <v>3047</v>
      </c>
      <c r="G24" s="173">
        <v>29.2</v>
      </c>
      <c r="H24" s="173"/>
      <c r="I24" s="171">
        <v>4789</v>
      </c>
      <c r="J24" s="173">
        <v>47.3</v>
      </c>
      <c r="K24" s="173"/>
      <c r="L24" s="171">
        <v>63854</v>
      </c>
      <c r="M24" s="176">
        <v>12.634</v>
      </c>
      <c r="N24" s="176"/>
      <c r="O24" s="171">
        <v>43206</v>
      </c>
      <c r="P24" s="171"/>
      <c r="Q24" s="174" t="s">
        <v>116</v>
      </c>
      <c r="R24" s="174" t="s">
        <v>116</v>
      </c>
    </row>
    <row r="25" spans="1:18" x14ac:dyDescent="0.2">
      <c r="A25" s="169" t="s">
        <v>135</v>
      </c>
      <c r="B25" s="170">
        <v>5103.6000000000004</v>
      </c>
      <c r="C25" s="171">
        <v>91366</v>
      </c>
      <c r="D25" s="170">
        <v>17.902000000000001</v>
      </c>
      <c r="E25" s="170"/>
      <c r="F25" s="171">
        <v>2390</v>
      </c>
      <c r="G25" s="173">
        <v>25.5</v>
      </c>
      <c r="H25" s="173"/>
      <c r="I25" s="171">
        <v>3009</v>
      </c>
      <c r="J25" s="173">
        <v>32.9</v>
      </c>
      <c r="K25" s="173"/>
      <c r="L25" s="171">
        <v>61838</v>
      </c>
      <c r="M25" s="173">
        <v>12.117000000000001</v>
      </c>
      <c r="N25" s="173"/>
      <c r="O25" s="171">
        <v>41718</v>
      </c>
      <c r="P25" s="171"/>
      <c r="Q25" s="174" t="s">
        <v>116</v>
      </c>
      <c r="R25" s="174" t="s">
        <v>116</v>
      </c>
    </row>
    <row r="26" spans="1:18" x14ac:dyDescent="0.2">
      <c r="A26" s="169" t="s">
        <v>136</v>
      </c>
      <c r="B26" s="170">
        <v>5145.2</v>
      </c>
      <c r="C26" s="171">
        <v>98663</v>
      </c>
      <c r="D26" s="170">
        <v>19.175999999999998</v>
      </c>
      <c r="E26" s="170"/>
      <c r="F26" s="171">
        <v>2307</v>
      </c>
      <c r="G26" s="173">
        <v>22.9</v>
      </c>
      <c r="H26" s="173"/>
      <c r="I26" s="171">
        <v>2755</v>
      </c>
      <c r="J26" s="173">
        <v>27.9</v>
      </c>
      <c r="K26" s="173"/>
      <c r="L26" s="171">
        <v>61965</v>
      </c>
      <c r="M26" s="173">
        <v>12.042999999999999</v>
      </c>
      <c r="N26" s="173"/>
      <c r="O26" s="171">
        <v>41671</v>
      </c>
      <c r="P26" s="171"/>
      <c r="Q26" s="174" t="s">
        <v>116</v>
      </c>
      <c r="R26" s="174" t="s">
        <v>116</v>
      </c>
    </row>
    <row r="27" spans="1:18" x14ac:dyDescent="0.2">
      <c r="A27" s="169" t="s">
        <v>137</v>
      </c>
      <c r="B27" s="170">
        <v>5201</v>
      </c>
      <c r="C27" s="171">
        <v>102642</v>
      </c>
      <c r="D27" s="170">
        <v>19.734999999999999</v>
      </c>
      <c r="E27" s="170"/>
      <c r="F27" s="171">
        <v>2000</v>
      </c>
      <c r="G27" s="173">
        <v>19.100000000000001</v>
      </c>
      <c r="H27" s="173"/>
      <c r="I27" s="171">
        <v>2568</v>
      </c>
      <c r="J27" s="173">
        <v>25</v>
      </c>
      <c r="K27" s="173"/>
      <c r="L27" s="171">
        <v>63309</v>
      </c>
      <c r="M27" s="173">
        <v>12.172000000000001</v>
      </c>
      <c r="N27" s="173"/>
      <c r="O27" s="171">
        <v>40235</v>
      </c>
      <c r="P27" s="171"/>
      <c r="Q27" s="174" t="s">
        <v>116</v>
      </c>
      <c r="R27" s="174" t="s">
        <v>116</v>
      </c>
    </row>
    <row r="28" spans="1:18" x14ac:dyDescent="0.2">
      <c r="A28" s="169" t="s">
        <v>138</v>
      </c>
      <c r="B28" s="170">
        <v>5204.3</v>
      </c>
      <c r="C28" s="171">
        <v>93033</v>
      </c>
      <c r="D28" s="175">
        <v>17.876000000000001</v>
      </c>
      <c r="E28" s="175"/>
      <c r="F28" s="171">
        <v>1415</v>
      </c>
      <c r="G28" s="173">
        <v>15</v>
      </c>
      <c r="H28" s="173"/>
      <c r="I28" s="171">
        <v>1970</v>
      </c>
      <c r="J28" s="176">
        <v>21.2</v>
      </c>
      <c r="K28" s="176"/>
      <c r="L28" s="171">
        <v>62797</v>
      </c>
      <c r="M28" s="173">
        <v>12.066000000000001</v>
      </c>
      <c r="N28" s="173"/>
      <c r="O28" s="171">
        <v>42832</v>
      </c>
      <c r="P28" s="171"/>
      <c r="Q28" s="174" t="s">
        <v>116</v>
      </c>
      <c r="R28" s="174" t="s">
        <v>116</v>
      </c>
    </row>
    <row r="29" spans="1:18" x14ac:dyDescent="0.2">
      <c r="A29" s="169" t="s">
        <v>139</v>
      </c>
      <c r="B29" s="170">
        <v>5234.7</v>
      </c>
      <c r="C29" s="171">
        <v>75541</v>
      </c>
      <c r="D29" s="175">
        <v>14.430999999999999</v>
      </c>
      <c r="E29" s="175"/>
      <c r="F29" s="171">
        <v>939</v>
      </c>
      <c r="G29" s="173">
        <v>12.3</v>
      </c>
      <c r="H29" s="173"/>
      <c r="I29" s="171">
        <v>1421</v>
      </c>
      <c r="J29" s="173">
        <v>18.8</v>
      </c>
      <c r="K29" s="173"/>
      <c r="L29" s="171">
        <v>63808</v>
      </c>
      <c r="M29" s="173">
        <v>12.19</v>
      </c>
      <c r="N29" s="173"/>
      <c r="O29" s="171">
        <v>41404</v>
      </c>
      <c r="P29" s="171"/>
      <c r="Q29" s="174" t="s">
        <v>116</v>
      </c>
      <c r="R29" s="174" t="s">
        <v>116</v>
      </c>
    </row>
    <row r="30" spans="1:18" x14ac:dyDescent="0.2">
      <c r="A30" s="169" t="s">
        <v>140</v>
      </c>
      <c r="B30" s="170">
        <v>5213.8999999999996</v>
      </c>
      <c r="C30" s="171">
        <v>65758</v>
      </c>
      <c r="D30" s="170">
        <v>12.612</v>
      </c>
      <c r="E30" s="170"/>
      <c r="F30" s="171">
        <v>529</v>
      </c>
      <c r="G30" s="173">
        <v>8</v>
      </c>
      <c r="H30" s="173"/>
      <c r="I30" s="171">
        <v>900</v>
      </c>
      <c r="J30" s="173">
        <v>13.7</v>
      </c>
      <c r="K30" s="173"/>
      <c r="L30" s="171">
        <v>64343</v>
      </c>
      <c r="M30" s="173">
        <v>12.340999999999999</v>
      </c>
      <c r="N30" s="173"/>
      <c r="O30" s="171">
        <v>37801</v>
      </c>
      <c r="P30" s="171"/>
      <c r="Q30" s="174" t="s">
        <v>116</v>
      </c>
      <c r="R30" s="174" t="s">
        <v>116</v>
      </c>
    </row>
    <row r="31" spans="1:18" x14ac:dyDescent="0.2">
      <c r="A31" s="169" t="s">
        <v>141</v>
      </c>
      <c r="B31" s="170">
        <v>5151.9260000000004</v>
      </c>
      <c r="C31" s="171">
        <v>66422</v>
      </c>
      <c r="D31" s="170">
        <v>12.892654125855069</v>
      </c>
      <c r="E31" s="170"/>
      <c r="F31" s="171">
        <v>389</v>
      </c>
      <c r="G31" s="173">
        <v>5.8223945158731345</v>
      </c>
      <c r="H31" s="173"/>
      <c r="I31" s="171">
        <v>695</v>
      </c>
      <c r="J31" s="173">
        <v>10.463400680497426</v>
      </c>
      <c r="K31" s="173"/>
      <c r="L31" s="171">
        <v>63723</v>
      </c>
      <c r="M31" s="173">
        <v>12.36877237755356</v>
      </c>
      <c r="N31" s="173"/>
      <c r="O31" s="171">
        <v>35756</v>
      </c>
      <c r="P31" s="171"/>
      <c r="Q31" s="174" t="s">
        <v>116</v>
      </c>
      <c r="R31" s="174" t="s">
        <v>116</v>
      </c>
    </row>
    <row r="32" spans="1:18" x14ac:dyDescent="0.2">
      <c r="A32" s="169" t="s">
        <v>142</v>
      </c>
      <c r="B32" s="170">
        <v>5089.5360000000001</v>
      </c>
      <c r="C32" s="171">
        <v>65544</v>
      </c>
      <c r="D32" s="170">
        <v>12.878187716915647</v>
      </c>
      <c r="E32" s="170"/>
      <c r="F32" s="171">
        <v>350</v>
      </c>
      <c r="G32" s="173">
        <v>5.3115609918960756</v>
      </c>
      <c r="H32" s="173"/>
      <c r="I32" s="171">
        <v>550</v>
      </c>
      <c r="J32" s="173">
        <v>8.3913096545831802</v>
      </c>
      <c r="K32" s="173"/>
      <c r="L32" s="171">
        <v>62796</v>
      </c>
      <c r="M32" s="173">
        <v>12.338256375433833</v>
      </c>
      <c r="N32" s="173"/>
      <c r="O32" s="171">
        <v>35440</v>
      </c>
      <c r="P32" s="171"/>
      <c r="Q32" s="174" t="s">
        <v>116</v>
      </c>
      <c r="R32" s="174" t="s">
        <v>116</v>
      </c>
    </row>
    <row r="33" spans="1:18" x14ac:dyDescent="0.2">
      <c r="A33" s="169" t="s">
        <v>143</v>
      </c>
      <c r="B33" s="170">
        <v>5093.4620000000004</v>
      </c>
      <c r="C33" s="171">
        <v>63571</v>
      </c>
      <c r="D33" s="175">
        <v>12.480901987685389</v>
      </c>
      <c r="E33" s="175"/>
      <c r="F33" s="171">
        <v>382</v>
      </c>
      <c r="G33" s="173">
        <v>5.9731365221334416</v>
      </c>
      <c r="H33" s="173"/>
      <c r="I33" s="171">
        <v>418</v>
      </c>
      <c r="J33" s="176">
        <v>6.5753252269116418</v>
      </c>
      <c r="K33" s="176"/>
      <c r="L33" s="171">
        <v>61171</v>
      </c>
      <c r="M33" s="173">
        <v>12.009709702359613</v>
      </c>
      <c r="N33" s="173"/>
      <c r="O33" s="171">
        <v>32866</v>
      </c>
      <c r="P33" s="171"/>
      <c r="Q33" s="174" t="s">
        <v>116</v>
      </c>
      <c r="R33" s="174" t="s">
        <v>116</v>
      </c>
    </row>
    <row r="34" spans="1:18" x14ac:dyDescent="0.2">
      <c r="A34" s="169" t="s">
        <v>144</v>
      </c>
      <c r="B34" s="170">
        <v>5077.4979999999996</v>
      </c>
      <c r="C34" s="171">
        <v>56856</v>
      </c>
      <c r="D34" s="175">
        <v>11.197641042891597</v>
      </c>
      <c r="E34" s="175"/>
      <c r="F34" s="171">
        <v>327</v>
      </c>
      <c r="G34" s="173">
        <v>5.7184827658569857</v>
      </c>
      <c r="H34" s="173"/>
      <c r="I34" s="171">
        <v>316</v>
      </c>
      <c r="J34" s="173">
        <v>5.5579006613198256</v>
      </c>
      <c r="K34" s="173"/>
      <c r="L34" s="171">
        <v>59478</v>
      </c>
      <c r="M34" s="173">
        <v>11.71403711040359</v>
      </c>
      <c r="N34" s="173"/>
      <c r="O34" s="171">
        <v>29965</v>
      </c>
      <c r="P34" s="171"/>
      <c r="Q34" s="174" t="s">
        <v>116</v>
      </c>
      <c r="R34" s="174" t="s">
        <v>116</v>
      </c>
    </row>
    <row r="35" spans="1:18" ht="14.25" x14ac:dyDescent="0.2">
      <c r="A35" s="169" t="s">
        <v>223</v>
      </c>
      <c r="B35" s="170">
        <v>5078.6000000000004</v>
      </c>
      <c r="C35" s="171">
        <v>52914</v>
      </c>
      <c r="D35" s="175">
        <v>10.4</v>
      </c>
      <c r="E35" s="175"/>
      <c r="F35" s="171">
        <v>297</v>
      </c>
      <c r="G35" s="173">
        <v>5.6</v>
      </c>
      <c r="H35" s="173"/>
      <c r="I35" s="171">
        <v>275</v>
      </c>
      <c r="J35" s="173">
        <v>5.2</v>
      </c>
      <c r="K35" s="173"/>
      <c r="L35" s="171">
        <v>57178</v>
      </c>
      <c r="M35" s="173">
        <v>11.3</v>
      </c>
      <c r="N35" s="173"/>
      <c r="O35" s="171">
        <v>30648</v>
      </c>
      <c r="P35" s="171"/>
      <c r="Q35" s="174" t="s">
        <v>116</v>
      </c>
      <c r="R35" s="174" t="s">
        <v>116</v>
      </c>
    </row>
    <row r="36" spans="1:18" ht="14.25" x14ac:dyDescent="0.2">
      <c r="A36" s="169" t="s">
        <v>224</v>
      </c>
      <c r="B36" s="170">
        <v>5200</v>
      </c>
      <c r="C36" s="171">
        <v>58270</v>
      </c>
      <c r="D36" s="175">
        <v>11.2</v>
      </c>
      <c r="E36" s="175"/>
      <c r="F36" s="171">
        <v>311</v>
      </c>
      <c r="G36" s="173">
        <v>5.3</v>
      </c>
      <c r="H36" s="173"/>
      <c r="I36" s="171">
        <v>245</v>
      </c>
      <c r="J36" s="173">
        <v>4.2</v>
      </c>
      <c r="K36" s="173"/>
      <c r="L36" s="171">
        <v>54920</v>
      </c>
      <c r="M36" s="173">
        <v>10.6</v>
      </c>
      <c r="N36" s="173"/>
      <c r="O36" s="171">
        <v>28934.2</v>
      </c>
      <c r="P36" s="171"/>
      <c r="Q36" s="171">
        <v>316</v>
      </c>
      <c r="R36" s="171">
        <v>328.6</v>
      </c>
    </row>
    <row r="37" spans="1:18" ht="19.5" customHeight="1" x14ac:dyDescent="0.2">
      <c r="A37" s="169">
        <v>1991</v>
      </c>
      <c r="B37" s="177">
        <v>5083.33</v>
      </c>
      <c r="C37" s="171">
        <v>67024</v>
      </c>
      <c r="D37" s="170">
        <v>13.1</v>
      </c>
      <c r="E37" s="170"/>
      <c r="F37" s="171">
        <v>369</v>
      </c>
      <c r="G37" s="173">
        <v>5.5</v>
      </c>
      <c r="H37" s="173"/>
      <c r="I37" s="171">
        <v>473</v>
      </c>
      <c r="J37" s="173">
        <v>7.1</v>
      </c>
      <c r="K37" s="173"/>
      <c r="L37" s="171">
        <v>61041</v>
      </c>
      <c r="M37" s="173">
        <v>12</v>
      </c>
      <c r="N37" s="173"/>
      <c r="O37" s="171">
        <v>33762</v>
      </c>
      <c r="P37" s="171"/>
      <c r="Q37" s="174" t="s">
        <v>116</v>
      </c>
      <c r="R37" s="174" t="s">
        <v>116</v>
      </c>
    </row>
    <row r="38" spans="1:18" x14ac:dyDescent="0.2">
      <c r="A38" s="169">
        <v>1992</v>
      </c>
      <c r="B38" s="177">
        <v>5085.62</v>
      </c>
      <c r="C38" s="171">
        <v>65789</v>
      </c>
      <c r="D38" s="170">
        <v>12.9</v>
      </c>
      <c r="E38" s="170"/>
      <c r="F38" s="171">
        <v>356</v>
      </c>
      <c r="G38" s="173">
        <v>5.4</v>
      </c>
      <c r="H38" s="173"/>
      <c r="I38" s="171">
        <v>449</v>
      </c>
      <c r="J38" s="173">
        <v>6.8</v>
      </c>
      <c r="K38" s="173"/>
      <c r="L38" s="171">
        <v>60937</v>
      </c>
      <c r="M38" s="173">
        <v>11.9</v>
      </c>
      <c r="N38" s="173"/>
      <c r="O38" s="171">
        <v>35057</v>
      </c>
      <c r="P38" s="171"/>
      <c r="Q38" s="174" t="s">
        <v>116</v>
      </c>
      <c r="R38" s="174" t="s">
        <v>116</v>
      </c>
    </row>
    <row r="39" spans="1:18" x14ac:dyDescent="0.2">
      <c r="A39" s="169">
        <v>1993</v>
      </c>
      <c r="B39" s="177">
        <v>5092.46</v>
      </c>
      <c r="C39" s="171">
        <v>63337</v>
      </c>
      <c r="D39" s="170">
        <v>12.4</v>
      </c>
      <c r="E39" s="170"/>
      <c r="F39" s="171">
        <v>409</v>
      </c>
      <c r="G39" s="173">
        <v>6.4</v>
      </c>
      <c r="H39" s="173"/>
      <c r="I39" s="171">
        <v>412</v>
      </c>
      <c r="J39" s="173">
        <v>6.5</v>
      </c>
      <c r="K39" s="173"/>
      <c r="L39" s="171">
        <v>64049</v>
      </c>
      <c r="M39" s="173">
        <v>12.5</v>
      </c>
      <c r="N39" s="173"/>
      <c r="O39" s="171">
        <v>33366</v>
      </c>
      <c r="P39" s="171"/>
      <c r="Q39" s="174" t="s">
        <v>116</v>
      </c>
      <c r="R39" s="174" t="s">
        <v>116</v>
      </c>
    </row>
    <row r="40" spans="1:18" x14ac:dyDescent="0.2">
      <c r="A40" s="169">
        <v>1994</v>
      </c>
      <c r="B40" s="177">
        <v>5102.21</v>
      </c>
      <c r="C40" s="171">
        <v>61656</v>
      </c>
      <c r="D40" s="170">
        <v>12</v>
      </c>
      <c r="E40" s="170"/>
      <c r="F40" s="171">
        <v>381</v>
      </c>
      <c r="G40" s="173">
        <v>6.1</v>
      </c>
      <c r="H40" s="173"/>
      <c r="I40" s="171">
        <v>382</v>
      </c>
      <c r="J40" s="173">
        <v>6.2</v>
      </c>
      <c r="K40" s="173"/>
      <c r="L40" s="171">
        <v>59328</v>
      </c>
      <c r="M40" s="173">
        <v>11.6</v>
      </c>
      <c r="N40" s="173"/>
      <c r="O40" s="171">
        <v>31480</v>
      </c>
      <c r="P40" s="171"/>
      <c r="Q40" s="174" t="s">
        <v>116</v>
      </c>
      <c r="R40" s="174" t="s">
        <v>116</v>
      </c>
    </row>
    <row r="41" spans="1:18" x14ac:dyDescent="0.2">
      <c r="A41" s="169">
        <v>1995</v>
      </c>
      <c r="B41" s="177">
        <v>5103.6899999999996</v>
      </c>
      <c r="C41" s="171">
        <v>60051</v>
      </c>
      <c r="D41" s="170">
        <v>11.7</v>
      </c>
      <c r="E41" s="170"/>
      <c r="F41" s="171">
        <v>397</v>
      </c>
      <c r="G41" s="173">
        <v>6.6</v>
      </c>
      <c r="H41" s="173"/>
      <c r="I41" s="171">
        <v>375</v>
      </c>
      <c r="J41" s="173">
        <v>6.2</v>
      </c>
      <c r="K41" s="173"/>
      <c r="L41" s="171">
        <v>60500</v>
      </c>
      <c r="M41" s="173">
        <v>11.8</v>
      </c>
      <c r="N41" s="173"/>
      <c r="O41" s="171">
        <v>30663</v>
      </c>
      <c r="P41" s="171"/>
      <c r="Q41" s="174" t="s">
        <v>116</v>
      </c>
      <c r="R41" s="174" t="s">
        <v>116</v>
      </c>
    </row>
    <row r="42" spans="1:18" x14ac:dyDescent="0.2">
      <c r="A42" s="169">
        <v>1996</v>
      </c>
      <c r="B42" s="177">
        <v>5092.1899999999996</v>
      </c>
      <c r="C42" s="171">
        <v>59296</v>
      </c>
      <c r="D42" s="170">
        <v>11.6</v>
      </c>
      <c r="E42" s="170"/>
      <c r="F42" s="171">
        <v>381</v>
      </c>
      <c r="G42" s="173">
        <v>6.4</v>
      </c>
      <c r="H42" s="173"/>
      <c r="I42" s="171">
        <v>365</v>
      </c>
      <c r="J42" s="173">
        <v>6.2</v>
      </c>
      <c r="K42" s="173"/>
      <c r="L42" s="171">
        <v>60654</v>
      </c>
      <c r="M42" s="173">
        <v>11.8</v>
      </c>
      <c r="N42" s="173"/>
      <c r="O42" s="171">
        <v>30242</v>
      </c>
      <c r="P42" s="171"/>
      <c r="Q42" s="174" t="s">
        <v>116</v>
      </c>
      <c r="R42" s="174" t="s">
        <v>116</v>
      </c>
    </row>
    <row r="43" spans="1:18" x14ac:dyDescent="0.2">
      <c r="A43" s="169">
        <v>1997</v>
      </c>
      <c r="B43" s="177">
        <v>5083.34</v>
      </c>
      <c r="C43" s="171">
        <v>59440</v>
      </c>
      <c r="D43" s="170">
        <v>11.6</v>
      </c>
      <c r="E43" s="170"/>
      <c r="F43" s="171">
        <v>319</v>
      </c>
      <c r="G43" s="173">
        <v>5.3</v>
      </c>
      <c r="H43" s="173"/>
      <c r="I43" s="171">
        <v>316</v>
      </c>
      <c r="J43" s="173">
        <v>5.3</v>
      </c>
      <c r="K43" s="173"/>
      <c r="L43" s="171">
        <v>59494</v>
      </c>
      <c r="M43" s="173">
        <v>11.6</v>
      </c>
      <c r="N43" s="173"/>
      <c r="O43" s="171">
        <v>29611</v>
      </c>
      <c r="P43" s="171"/>
      <c r="Q43" s="174" t="s">
        <v>116</v>
      </c>
      <c r="R43" s="174" t="s">
        <v>116</v>
      </c>
    </row>
    <row r="44" spans="1:18" x14ac:dyDescent="0.2">
      <c r="A44" s="169">
        <v>1998</v>
      </c>
      <c r="B44" s="177">
        <v>5077.07</v>
      </c>
      <c r="C44" s="171">
        <v>57319</v>
      </c>
      <c r="D44" s="170">
        <v>11.2</v>
      </c>
      <c r="E44" s="170"/>
      <c r="F44" s="171">
        <v>351</v>
      </c>
      <c r="G44" s="173">
        <v>6.1</v>
      </c>
      <c r="H44" s="173"/>
      <c r="I44" s="171">
        <v>320</v>
      </c>
      <c r="J44" s="173">
        <v>5.6</v>
      </c>
      <c r="K44" s="173"/>
      <c r="L44" s="171">
        <v>59164</v>
      </c>
      <c r="M44" s="173">
        <v>11.6</v>
      </c>
      <c r="N44" s="173"/>
      <c r="O44" s="171">
        <v>29668</v>
      </c>
      <c r="P44" s="171"/>
      <c r="Q44" s="174" t="s">
        <v>116</v>
      </c>
      <c r="R44" s="174" t="s">
        <v>116</v>
      </c>
    </row>
    <row r="45" spans="1:18" x14ac:dyDescent="0.2">
      <c r="A45" s="169">
        <v>1999</v>
      </c>
      <c r="B45" s="177">
        <v>5071.95</v>
      </c>
      <c r="C45" s="171">
        <v>55147</v>
      </c>
      <c r="D45" s="170">
        <v>10.8</v>
      </c>
      <c r="E45" s="170"/>
      <c r="F45" s="171">
        <v>286</v>
      </c>
      <c r="G45" s="173">
        <v>5.2</v>
      </c>
      <c r="H45" s="173"/>
      <c r="I45" s="171">
        <v>276</v>
      </c>
      <c r="J45" s="173">
        <v>5</v>
      </c>
      <c r="K45" s="173"/>
      <c r="L45" s="171">
        <v>60281</v>
      </c>
      <c r="M45" s="173">
        <v>11.8</v>
      </c>
      <c r="N45" s="173"/>
      <c r="O45" s="171">
        <v>29940</v>
      </c>
      <c r="P45" s="171"/>
      <c r="Q45" s="174" t="s">
        <v>116</v>
      </c>
      <c r="R45" s="174" t="s">
        <v>116</v>
      </c>
    </row>
    <row r="46" spans="1:18" x14ac:dyDescent="0.2">
      <c r="A46" s="169">
        <v>2000</v>
      </c>
      <c r="B46" s="177">
        <v>5062.9399999999996</v>
      </c>
      <c r="C46" s="171">
        <v>53076</v>
      </c>
      <c r="D46" s="170">
        <v>10.4</v>
      </c>
      <c r="E46" s="170"/>
      <c r="F46" s="171">
        <v>298</v>
      </c>
      <c r="G46" s="173">
        <v>5.6</v>
      </c>
      <c r="H46" s="173"/>
      <c r="I46" s="171">
        <v>305</v>
      </c>
      <c r="J46" s="173">
        <v>5.7</v>
      </c>
      <c r="K46" s="173"/>
      <c r="L46" s="171">
        <v>57799</v>
      </c>
      <c r="M46" s="173">
        <v>11.3</v>
      </c>
      <c r="N46" s="173"/>
      <c r="O46" s="171">
        <v>30367</v>
      </c>
      <c r="P46" s="171"/>
      <c r="Q46" s="174" t="s">
        <v>116</v>
      </c>
      <c r="R46" s="174" t="s">
        <v>116</v>
      </c>
    </row>
    <row r="47" spans="1:18" x14ac:dyDescent="0.2">
      <c r="A47" s="169">
        <v>2001</v>
      </c>
      <c r="B47" s="170">
        <v>5064.2</v>
      </c>
      <c r="C47" s="171">
        <v>52527</v>
      </c>
      <c r="D47" s="170">
        <v>10.4</v>
      </c>
      <c r="E47" s="170"/>
      <c r="F47" s="171">
        <v>301</v>
      </c>
      <c r="G47" s="178">
        <v>5.7</v>
      </c>
      <c r="H47" s="178"/>
      <c r="I47" s="171">
        <v>290</v>
      </c>
      <c r="J47" s="173">
        <v>5.5</v>
      </c>
      <c r="K47" s="173"/>
      <c r="L47" s="171">
        <v>57382</v>
      </c>
      <c r="M47" s="173">
        <v>11.3</v>
      </c>
      <c r="N47" s="173"/>
      <c r="O47" s="171">
        <v>29621</v>
      </c>
      <c r="P47" s="171"/>
      <c r="Q47" s="174" t="s">
        <v>116</v>
      </c>
      <c r="R47" s="174" t="s">
        <v>116</v>
      </c>
    </row>
    <row r="48" spans="1:18" ht="14.25" x14ac:dyDescent="0.2">
      <c r="A48" s="169" t="s">
        <v>225</v>
      </c>
      <c r="B48" s="170">
        <v>5066</v>
      </c>
      <c r="C48" s="171">
        <v>51270</v>
      </c>
      <c r="D48" s="170">
        <v>10.1</v>
      </c>
      <c r="E48" s="170"/>
      <c r="F48" s="171">
        <v>278</v>
      </c>
      <c r="G48" s="178">
        <v>5.4</v>
      </c>
      <c r="H48" s="178"/>
      <c r="I48" s="171">
        <v>270</v>
      </c>
      <c r="J48" s="173">
        <v>5.3</v>
      </c>
      <c r="K48" s="173"/>
      <c r="L48" s="179">
        <v>58103</v>
      </c>
      <c r="M48" s="180">
        <v>11.5</v>
      </c>
      <c r="N48" s="181"/>
      <c r="O48" s="171">
        <v>29826</v>
      </c>
      <c r="P48" s="171"/>
      <c r="Q48" s="174" t="s">
        <v>116</v>
      </c>
      <c r="R48" s="174" t="s">
        <v>116</v>
      </c>
    </row>
    <row r="49" spans="1:18" ht="14.25" x14ac:dyDescent="0.2">
      <c r="A49" s="169" t="s">
        <v>226</v>
      </c>
      <c r="B49" s="170">
        <v>5068.5</v>
      </c>
      <c r="C49" s="171">
        <v>52432</v>
      </c>
      <c r="D49" s="170">
        <v>10.3</v>
      </c>
      <c r="E49" s="170"/>
      <c r="F49" s="171">
        <v>296</v>
      </c>
      <c r="G49" s="178">
        <v>5.6</v>
      </c>
      <c r="H49" s="178"/>
      <c r="I49" s="171">
        <v>265</v>
      </c>
      <c r="J49" s="173">
        <v>5.0999999999999996</v>
      </c>
      <c r="K49" s="173"/>
      <c r="L49" s="179">
        <v>58472</v>
      </c>
      <c r="M49" s="180">
        <v>11.5</v>
      </c>
      <c r="N49" s="181"/>
      <c r="O49" s="171">
        <v>30757</v>
      </c>
      <c r="P49" s="171"/>
      <c r="Q49" s="174" t="s">
        <v>116</v>
      </c>
      <c r="R49" s="174" t="s">
        <v>116</v>
      </c>
    </row>
    <row r="50" spans="1:18" ht="14.25" x14ac:dyDescent="0.2">
      <c r="A50" s="169" t="s">
        <v>227</v>
      </c>
      <c r="B50" s="170">
        <v>5084.3</v>
      </c>
      <c r="C50" s="171">
        <v>53957</v>
      </c>
      <c r="D50" s="170">
        <v>10.6</v>
      </c>
      <c r="E50" s="170"/>
      <c r="F50" s="171">
        <v>317</v>
      </c>
      <c r="G50" s="178">
        <v>5.8</v>
      </c>
      <c r="H50" s="178"/>
      <c r="I50" s="171">
        <v>266</v>
      </c>
      <c r="J50" s="173">
        <v>4.9000000000000004</v>
      </c>
      <c r="K50" s="173"/>
      <c r="L50" s="179">
        <v>56187</v>
      </c>
      <c r="M50" s="180">
        <v>11.1</v>
      </c>
      <c r="N50" s="181"/>
      <c r="O50" s="171">
        <v>32154</v>
      </c>
      <c r="P50" s="171"/>
      <c r="Q50" s="174" t="s">
        <v>116</v>
      </c>
      <c r="R50" s="174" t="s">
        <v>116</v>
      </c>
    </row>
    <row r="51" spans="1:18" ht="14.25" x14ac:dyDescent="0.2">
      <c r="A51" s="169" t="s">
        <v>228</v>
      </c>
      <c r="B51" s="170">
        <v>5110.2</v>
      </c>
      <c r="C51" s="171">
        <v>54386</v>
      </c>
      <c r="D51" s="170">
        <v>10.6</v>
      </c>
      <c r="E51" s="170"/>
      <c r="F51" s="171">
        <v>292</v>
      </c>
      <c r="G51" s="178">
        <v>5.3</v>
      </c>
      <c r="H51" s="178"/>
      <c r="I51" s="171">
        <v>284</v>
      </c>
      <c r="J51" s="173">
        <v>5.2</v>
      </c>
      <c r="K51" s="173"/>
      <c r="L51" s="179">
        <v>55747</v>
      </c>
      <c r="M51" s="180">
        <v>10.9</v>
      </c>
      <c r="N51" s="181"/>
      <c r="O51" s="171">
        <v>30881</v>
      </c>
      <c r="P51" s="171"/>
      <c r="Q51" s="171">
        <v>53</v>
      </c>
      <c r="R51" s="182">
        <v>31</v>
      </c>
    </row>
    <row r="52" spans="1:18" ht="14.25" x14ac:dyDescent="0.2">
      <c r="A52" s="169" t="s">
        <v>229</v>
      </c>
      <c r="B52" s="170">
        <v>5133.1000000000004</v>
      </c>
      <c r="C52" s="171">
        <v>55690</v>
      </c>
      <c r="D52" s="170">
        <v>10.8</v>
      </c>
      <c r="E52" s="170"/>
      <c r="F52" s="171">
        <v>296</v>
      </c>
      <c r="G52" s="178">
        <v>5.3</v>
      </c>
      <c r="H52" s="178"/>
      <c r="I52" s="171">
        <v>248</v>
      </c>
      <c r="J52" s="173">
        <v>4.5</v>
      </c>
      <c r="K52" s="173"/>
      <c r="L52" s="179">
        <v>55093</v>
      </c>
      <c r="M52" s="180">
        <v>10.7</v>
      </c>
      <c r="N52" s="181"/>
      <c r="O52" s="171">
        <v>29898</v>
      </c>
      <c r="P52" s="171"/>
      <c r="Q52" s="171">
        <v>578</v>
      </c>
      <c r="R52" s="182">
        <v>469</v>
      </c>
    </row>
    <row r="53" spans="1:18" ht="14.25" x14ac:dyDescent="0.2">
      <c r="A53" s="169" t="s">
        <v>230</v>
      </c>
      <c r="B53" s="170">
        <v>5170</v>
      </c>
      <c r="C53" s="171">
        <v>57781</v>
      </c>
      <c r="D53" s="170">
        <v>11.2</v>
      </c>
      <c r="E53" s="170"/>
      <c r="F53" s="171">
        <v>327</v>
      </c>
      <c r="G53" s="178">
        <v>5.6</v>
      </c>
      <c r="H53" s="178"/>
      <c r="I53" s="171">
        <v>272</v>
      </c>
      <c r="J53" s="173">
        <v>4.7</v>
      </c>
      <c r="K53" s="173"/>
      <c r="L53" s="179">
        <v>55986</v>
      </c>
      <c r="M53" s="181">
        <v>10.8</v>
      </c>
      <c r="N53" s="181"/>
      <c r="O53" s="171">
        <v>29866</v>
      </c>
      <c r="P53" s="171"/>
      <c r="Q53" s="171">
        <v>340</v>
      </c>
      <c r="R53" s="183">
        <v>348</v>
      </c>
    </row>
    <row r="54" spans="1:18" ht="14.25" x14ac:dyDescent="0.2">
      <c r="A54" s="169" t="s">
        <v>231</v>
      </c>
      <c r="B54" s="170">
        <v>5202.8999999999996</v>
      </c>
      <c r="C54" s="171">
        <v>60041</v>
      </c>
      <c r="D54" s="170">
        <v>11.5</v>
      </c>
      <c r="E54" s="170"/>
      <c r="F54" s="171">
        <v>325</v>
      </c>
      <c r="G54" s="178">
        <v>5.4</v>
      </c>
      <c r="H54" s="178"/>
      <c r="I54" s="171">
        <v>253</v>
      </c>
      <c r="J54" s="173">
        <v>4.2</v>
      </c>
      <c r="K54" s="173"/>
      <c r="L54" s="179">
        <v>55700</v>
      </c>
      <c r="M54" s="181">
        <v>10.7</v>
      </c>
      <c r="N54" s="181"/>
      <c r="O54" s="171">
        <v>28903</v>
      </c>
      <c r="P54" s="171"/>
      <c r="Q54" s="171">
        <v>245</v>
      </c>
      <c r="R54" s="184">
        <v>280</v>
      </c>
    </row>
    <row r="55" spans="1:18" ht="14.25" x14ac:dyDescent="0.2">
      <c r="A55" s="169" t="s">
        <v>232</v>
      </c>
      <c r="B55" s="177">
        <v>5231.8999999999996</v>
      </c>
      <c r="C55" s="179">
        <v>59046</v>
      </c>
      <c r="D55" s="177">
        <v>11.3</v>
      </c>
      <c r="E55" s="177"/>
      <c r="F55" s="185">
        <v>317</v>
      </c>
      <c r="G55" s="186">
        <v>5.3</v>
      </c>
      <c r="H55" s="186"/>
      <c r="I55" s="179">
        <v>235</v>
      </c>
      <c r="J55" s="181">
        <v>4</v>
      </c>
      <c r="K55" s="181"/>
      <c r="L55" s="179">
        <v>53856</v>
      </c>
      <c r="M55" s="181">
        <v>10.3</v>
      </c>
      <c r="N55" s="181"/>
      <c r="O55" s="179">
        <v>27524</v>
      </c>
      <c r="P55" s="179"/>
      <c r="Q55" s="179">
        <v>219</v>
      </c>
      <c r="R55" s="184">
        <v>279</v>
      </c>
    </row>
    <row r="56" spans="1:18" ht="14.25" x14ac:dyDescent="0.2">
      <c r="A56" s="169" t="s">
        <v>233</v>
      </c>
      <c r="B56" s="177">
        <v>5262.2</v>
      </c>
      <c r="C56" s="179">
        <v>58791</v>
      </c>
      <c r="D56" s="177">
        <v>11.2</v>
      </c>
      <c r="E56" s="177"/>
      <c r="F56" s="185">
        <v>291</v>
      </c>
      <c r="G56" s="186">
        <v>4.9000000000000004</v>
      </c>
      <c r="H56" s="186"/>
      <c r="I56" s="179">
        <v>218</v>
      </c>
      <c r="J56" s="181">
        <v>3.7</v>
      </c>
      <c r="K56" s="181"/>
      <c r="L56" s="179">
        <v>53967</v>
      </c>
      <c r="M56" s="181">
        <v>10.3</v>
      </c>
      <c r="N56" s="181"/>
      <c r="O56" s="179">
        <v>28480</v>
      </c>
      <c r="P56" s="179"/>
      <c r="Q56" s="179">
        <v>197</v>
      </c>
      <c r="R56" s="184">
        <v>268</v>
      </c>
    </row>
    <row r="57" spans="1:18" x14ac:dyDescent="0.2">
      <c r="A57" s="187">
        <v>2011</v>
      </c>
      <c r="B57" s="177">
        <v>5299.9</v>
      </c>
      <c r="C57" s="179">
        <v>58590</v>
      </c>
      <c r="D57" s="177">
        <v>11.1</v>
      </c>
      <c r="E57" s="177"/>
      <c r="F57" s="185">
        <v>299</v>
      </c>
      <c r="G57" s="186">
        <v>5.0999999999999996</v>
      </c>
      <c r="H57" s="186"/>
      <c r="I57" s="179">
        <v>238</v>
      </c>
      <c r="J57" s="181">
        <v>4.0999999999999996</v>
      </c>
      <c r="K57" s="181"/>
      <c r="L57" s="179">
        <v>53661</v>
      </c>
      <c r="M57" s="181">
        <v>10.1</v>
      </c>
      <c r="N57" s="181"/>
      <c r="O57" s="179">
        <v>29135</v>
      </c>
      <c r="P57" s="179"/>
      <c r="Q57" s="179">
        <v>229</v>
      </c>
      <c r="R57" s="184">
        <v>325</v>
      </c>
    </row>
    <row r="58" spans="1:18" x14ac:dyDescent="0.2">
      <c r="A58" s="187">
        <v>2012</v>
      </c>
      <c r="B58" s="177">
        <v>5313.6</v>
      </c>
      <c r="C58" s="179">
        <v>58027</v>
      </c>
      <c r="D58" s="177">
        <v>10.9</v>
      </c>
      <c r="E58" s="177"/>
      <c r="F58" s="185">
        <v>274</v>
      </c>
      <c r="G58" s="186">
        <v>4.7</v>
      </c>
      <c r="H58" s="186"/>
      <c r="I58" s="179">
        <v>217</v>
      </c>
      <c r="J58" s="181">
        <v>3.7</v>
      </c>
      <c r="K58" s="181"/>
      <c r="L58" s="179">
        <v>54937</v>
      </c>
      <c r="M58" s="181">
        <v>10.3</v>
      </c>
      <c r="N58" s="181"/>
      <c r="O58" s="179">
        <v>30534</v>
      </c>
      <c r="P58" s="179"/>
      <c r="Q58" s="179">
        <v>257</v>
      </c>
      <c r="R58" s="184">
        <v>317</v>
      </c>
    </row>
    <row r="59" spans="1:18" x14ac:dyDescent="0.2">
      <c r="A59" s="187">
        <v>2013</v>
      </c>
      <c r="B59" s="177">
        <v>5327.7</v>
      </c>
      <c r="C59" s="179">
        <v>56014</v>
      </c>
      <c r="D59" s="177">
        <f>C59/B59</f>
        <v>10.513730127447117</v>
      </c>
      <c r="E59" s="177"/>
      <c r="F59" s="185">
        <v>234</v>
      </c>
      <c r="G59" s="186">
        <f>F59/(F59+C59)*1000</f>
        <v>4.1601479163703603</v>
      </c>
      <c r="H59" s="186"/>
      <c r="I59" s="179">
        <v>186</v>
      </c>
      <c r="J59" s="181">
        <f>I59/C59*1000</f>
        <v>3.3205984218231155</v>
      </c>
      <c r="K59" s="181"/>
      <c r="L59" s="179">
        <v>54700</v>
      </c>
      <c r="M59" s="181">
        <f>L59/B59</f>
        <v>10.267094618690992</v>
      </c>
      <c r="N59" s="181"/>
      <c r="O59" s="179">
        <v>27547</v>
      </c>
      <c r="P59" s="179"/>
      <c r="Q59" s="179">
        <v>217</v>
      </c>
      <c r="R59" s="184">
        <v>313</v>
      </c>
    </row>
    <row r="60" spans="1:18" x14ac:dyDescent="0.2">
      <c r="A60" s="215">
        <v>2014</v>
      </c>
      <c r="B60" s="216">
        <v>5347.6</v>
      </c>
      <c r="C60" s="217">
        <v>56725</v>
      </c>
      <c r="D60" s="216">
        <v>10.6</v>
      </c>
      <c r="E60" s="216"/>
      <c r="F60" s="218">
        <v>228</v>
      </c>
      <c r="G60" s="219">
        <v>4</v>
      </c>
      <c r="H60" s="219"/>
      <c r="I60" s="217">
        <v>207</v>
      </c>
      <c r="J60" s="220">
        <v>3.6</v>
      </c>
      <c r="K60" s="220"/>
      <c r="L60" s="217">
        <v>54239</v>
      </c>
      <c r="M60" s="220">
        <v>10.1</v>
      </c>
      <c r="N60" s="220"/>
      <c r="O60" s="217">
        <v>29069</v>
      </c>
      <c r="P60" s="217"/>
      <c r="Q60" s="217">
        <v>193</v>
      </c>
      <c r="R60" s="221">
        <v>243</v>
      </c>
    </row>
    <row r="61" spans="1:18" x14ac:dyDescent="0.2">
      <c r="A61" s="188"/>
      <c r="B61" s="177"/>
      <c r="C61" s="179"/>
      <c r="D61" s="177"/>
      <c r="E61" s="177"/>
      <c r="F61" s="185"/>
      <c r="G61" s="186"/>
      <c r="H61" s="186"/>
      <c r="I61" s="179"/>
      <c r="J61" s="181"/>
      <c r="K61" s="181"/>
      <c r="L61" s="179"/>
      <c r="M61" s="181"/>
      <c r="N61" s="181"/>
      <c r="O61" s="179"/>
      <c r="P61" s="179"/>
      <c r="Q61" s="179"/>
      <c r="R61" s="184"/>
    </row>
    <row r="62" spans="1:18" s="146" customFormat="1" ht="12.75" customHeight="1" x14ac:dyDescent="0.2">
      <c r="A62" s="117" t="s">
        <v>159</v>
      </c>
      <c r="B62" s="63"/>
      <c r="C62" s="64"/>
      <c r="D62" s="65"/>
      <c r="E62" s="66"/>
      <c r="F62" s="67"/>
      <c r="G62" s="64"/>
      <c r="H62" s="68"/>
      <c r="I62" s="64"/>
      <c r="J62" s="68"/>
      <c r="K62" s="64"/>
      <c r="L62" s="64"/>
      <c r="M62" s="69"/>
      <c r="N62" s="68"/>
      <c r="O62" s="64"/>
      <c r="P62" s="64"/>
      <c r="Q62" s="64"/>
      <c r="R62" s="69"/>
    </row>
    <row r="63" spans="1:18" s="146" customFormat="1" ht="12.75" customHeight="1" x14ac:dyDescent="0.2">
      <c r="A63" s="267" t="s">
        <v>166</v>
      </c>
      <c r="B63" s="267"/>
      <c r="C63" s="267"/>
      <c r="D63" s="267"/>
      <c r="E63" s="267"/>
      <c r="F63" s="267"/>
      <c r="G63" s="267"/>
      <c r="H63" s="267"/>
      <c r="I63" s="267"/>
      <c r="J63" s="267"/>
      <c r="K63" s="267"/>
      <c r="L63" s="267"/>
      <c r="M63" s="267"/>
      <c r="N63" s="67"/>
      <c r="O63" s="103"/>
      <c r="P63" s="103"/>
      <c r="Q63" s="103"/>
      <c r="R63" s="103"/>
    </row>
    <row r="64" spans="1:18" s="146" customFormat="1" ht="12.75" customHeight="1" x14ac:dyDescent="0.2">
      <c r="A64" s="268" t="s">
        <v>176</v>
      </c>
      <c r="B64" s="268"/>
      <c r="C64" s="268"/>
      <c r="D64" s="268"/>
      <c r="E64" s="268"/>
      <c r="F64" s="268"/>
      <c r="G64" s="268"/>
      <c r="H64" s="268"/>
      <c r="I64" s="268"/>
      <c r="J64" s="268"/>
      <c r="K64" s="268"/>
      <c r="L64" s="268"/>
      <c r="M64" s="268"/>
      <c r="N64" s="67"/>
      <c r="O64" s="103"/>
      <c r="P64" s="103"/>
      <c r="Q64" s="103"/>
      <c r="R64" s="103"/>
    </row>
    <row r="65" spans="1:18" s="146" customFormat="1" ht="12.75" customHeight="1" x14ac:dyDescent="0.2">
      <c r="A65" s="269" t="s">
        <v>197</v>
      </c>
      <c r="B65" s="269"/>
      <c r="C65" s="269"/>
      <c r="D65" s="269"/>
      <c r="E65" s="269"/>
      <c r="F65" s="269"/>
      <c r="G65" s="269"/>
      <c r="H65" s="269"/>
      <c r="I65" s="269"/>
      <c r="J65" s="269"/>
      <c r="K65" s="269"/>
      <c r="L65" s="269"/>
      <c r="M65" s="145"/>
      <c r="N65" s="102"/>
      <c r="O65" s="102"/>
      <c r="P65" s="102"/>
      <c r="Q65" s="102"/>
      <c r="R65" s="102"/>
    </row>
    <row r="66" spans="1:18" s="146" customFormat="1" ht="12.75" customHeight="1" x14ac:dyDescent="0.2">
      <c r="A66" s="278" t="s">
        <v>198</v>
      </c>
      <c r="B66" s="278"/>
      <c r="C66" s="278"/>
      <c r="D66" s="278"/>
      <c r="E66" s="278"/>
      <c r="F66" s="278"/>
      <c r="G66" s="278"/>
      <c r="H66" s="278"/>
      <c r="I66" s="278"/>
      <c r="J66" s="278"/>
      <c r="K66" s="278"/>
      <c r="L66" s="278"/>
      <c r="M66" s="278"/>
      <c r="N66" s="67"/>
      <c r="O66" s="103"/>
      <c r="P66" s="103"/>
      <c r="Q66" s="103"/>
      <c r="R66" s="103"/>
    </row>
    <row r="67" spans="1:18" s="146" customFormat="1" ht="12.75" customHeight="1" x14ac:dyDescent="0.2">
      <c r="A67" s="270" t="s">
        <v>199</v>
      </c>
      <c r="B67" s="270"/>
      <c r="C67" s="270"/>
      <c r="D67" s="270"/>
      <c r="E67" s="270"/>
      <c r="F67" s="270"/>
      <c r="G67" s="270"/>
      <c r="H67" s="270"/>
      <c r="I67" s="270"/>
      <c r="J67" s="270"/>
      <c r="K67" s="270"/>
      <c r="L67" s="270"/>
      <c r="M67" s="145"/>
      <c r="N67" s="67"/>
      <c r="O67" s="103"/>
      <c r="P67" s="103"/>
      <c r="Q67" s="103"/>
      <c r="R67" s="103"/>
    </row>
    <row r="68" spans="1:18" s="146" customFormat="1" ht="12.75" customHeight="1" x14ac:dyDescent="0.2">
      <c r="A68" s="267" t="s">
        <v>200</v>
      </c>
      <c r="B68" s="267"/>
      <c r="C68" s="267"/>
      <c r="D68" s="267"/>
      <c r="E68" s="267"/>
      <c r="F68" s="267"/>
      <c r="G68" s="267"/>
      <c r="H68" s="267"/>
      <c r="I68" s="267"/>
      <c r="J68" s="267"/>
      <c r="K68" s="267"/>
      <c r="L68" s="267"/>
      <c r="M68" s="145"/>
      <c r="N68" s="67"/>
      <c r="O68" s="103"/>
      <c r="P68" s="103"/>
      <c r="Q68" s="103"/>
      <c r="R68" s="103"/>
    </row>
    <row r="69" spans="1:18" s="146" customFormat="1" ht="12.75" customHeight="1" x14ac:dyDescent="0.2">
      <c r="A69" s="271" t="s">
        <v>201</v>
      </c>
      <c r="B69" s="271"/>
      <c r="C69" s="271"/>
      <c r="D69" s="271"/>
      <c r="E69" s="271"/>
      <c r="F69" s="271"/>
      <c r="G69" s="271"/>
      <c r="H69" s="271"/>
      <c r="I69" s="271"/>
      <c r="J69" s="271"/>
      <c r="K69" s="271"/>
      <c r="L69" s="271"/>
      <c r="M69" s="145"/>
      <c r="N69" s="104"/>
      <c r="O69" s="104"/>
      <c r="P69" s="104"/>
      <c r="Q69" s="103"/>
      <c r="R69" s="103"/>
    </row>
    <row r="70" spans="1:18" s="146" customFormat="1" ht="12.75" customHeight="1" x14ac:dyDescent="0.2">
      <c r="A70" s="118"/>
      <c r="B70" s="121"/>
      <c r="C70" s="48"/>
      <c r="D70" s="48"/>
      <c r="E70" s="48"/>
      <c r="F70" s="48"/>
      <c r="G70" s="48"/>
      <c r="H70" s="48"/>
      <c r="I70" s="48"/>
      <c r="J70" s="48"/>
      <c r="K70" s="48"/>
      <c r="L70" s="48"/>
      <c r="M70" s="48"/>
      <c r="N70" s="48"/>
      <c r="O70" s="48"/>
      <c r="P70" s="48"/>
      <c r="Q70" s="123"/>
      <c r="R70" s="123"/>
    </row>
    <row r="71" spans="1:18" s="146" customFormat="1" ht="12.75" customHeight="1" x14ac:dyDescent="0.2">
      <c r="A71" s="273" t="s">
        <v>179</v>
      </c>
      <c r="B71" s="273"/>
      <c r="D71" s="3"/>
      <c r="E71" s="3"/>
      <c r="G71" s="204"/>
      <c r="H71" s="204"/>
      <c r="I71" s="3"/>
      <c r="J71" s="204"/>
      <c r="K71" s="204"/>
      <c r="M71" s="204"/>
      <c r="N71" s="204"/>
    </row>
  </sheetData>
  <mergeCells count="17">
    <mergeCell ref="A68:L68"/>
    <mergeCell ref="A69:L69"/>
    <mergeCell ref="A2:R2"/>
    <mergeCell ref="A71:B71"/>
    <mergeCell ref="C4:D4"/>
    <mergeCell ref="F4:G4"/>
    <mergeCell ref="Q4:R4"/>
    <mergeCell ref="B4:B5"/>
    <mergeCell ref="A66:M66"/>
    <mergeCell ref="O4:O5"/>
    <mergeCell ref="L4:M4"/>
    <mergeCell ref="I4:J4"/>
    <mergeCell ref="A1:I1"/>
    <mergeCell ref="A63:M63"/>
    <mergeCell ref="A64:M64"/>
    <mergeCell ref="A65:L65"/>
    <mergeCell ref="A67:L67"/>
  </mergeCells>
  <printOptions horizontalCentered="1" gridLinesSet="0"/>
  <pageMargins left="0.23622047244094491" right="0.23622047244094491" top="0.59055118110236227" bottom="0.39370078740157483" header="0.19685039370078741" footer="0.19685039370078741"/>
  <pageSetup paperSize="9" scale="8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8"/>
  <sheetViews>
    <sheetView showGridLines="0" zoomScaleNormal="100" workbookViewId="0">
      <selection sqref="A1:E1"/>
    </sheetView>
  </sheetViews>
  <sheetFormatPr defaultRowHeight="12.75" x14ac:dyDescent="0.2"/>
  <cols>
    <col min="1" max="1" width="19.28515625" style="4" customWidth="1"/>
    <col min="2" max="2" width="10.42578125" style="7" customWidth="1"/>
    <col min="3" max="3" width="8.5703125" style="4" customWidth="1"/>
    <col min="4" max="4" width="6.28515625" style="8" customWidth="1"/>
    <col min="5" max="5" width="8.7109375" style="8" customWidth="1"/>
    <col min="6" max="6" width="1.7109375" style="8" customWidth="1"/>
    <col min="7" max="7" width="7.85546875" style="4" customWidth="1"/>
    <col min="8" max="8" width="6.28515625" style="8" customWidth="1"/>
    <col min="9" max="9" width="1.7109375" style="8" customWidth="1"/>
    <col min="10" max="10" width="7.85546875" style="4" customWidth="1"/>
    <col min="11" max="11" width="5.7109375" style="8" customWidth="1"/>
    <col min="12" max="12" width="1.7109375" style="8" customWidth="1"/>
    <col min="13" max="13" width="7.85546875" style="4" customWidth="1"/>
    <col min="14" max="14" width="6.28515625" style="8" customWidth="1"/>
    <col min="15" max="15" width="8.7109375" style="8" customWidth="1"/>
    <col min="16" max="16" width="11" style="4" customWidth="1"/>
    <col min="17" max="17" width="8.7109375" style="4" customWidth="1"/>
    <col min="18" max="19" width="9.140625" style="4"/>
    <col min="20" max="20" width="10.85546875" style="4" customWidth="1"/>
    <col min="21" max="25" width="9.140625" style="4"/>
    <col min="26" max="26" width="14.7109375" style="4" customWidth="1"/>
    <col min="27" max="16384" width="9.140625" style="4"/>
  </cols>
  <sheetData>
    <row r="1" spans="1:35" s="154" customFormat="1" ht="18" customHeight="1" x14ac:dyDescent="0.25">
      <c r="A1" s="266" t="s">
        <v>215</v>
      </c>
      <c r="B1" s="266"/>
      <c r="C1" s="266"/>
      <c r="D1" s="266"/>
      <c r="E1" s="266"/>
      <c r="F1" s="153"/>
      <c r="H1" s="153"/>
      <c r="I1" s="153"/>
      <c r="K1" s="153"/>
      <c r="L1" s="153"/>
      <c r="N1" s="153"/>
      <c r="O1" s="153"/>
    </row>
    <row r="2" spans="1:35" s="154" customFormat="1" ht="15.75" customHeight="1" x14ac:dyDescent="0.2">
      <c r="A2" s="281" t="s">
        <v>216</v>
      </c>
      <c r="B2" s="281"/>
      <c r="C2" s="281"/>
      <c r="D2" s="281"/>
      <c r="E2" s="281"/>
      <c r="F2" s="281"/>
      <c r="G2" s="281"/>
      <c r="H2" s="281"/>
      <c r="I2" s="281"/>
      <c r="J2" s="281"/>
      <c r="K2" s="281"/>
      <c r="L2" s="281"/>
      <c r="M2" s="281"/>
      <c r="N2" s="281"/>
      <c r="O2" s="281"/>
      <c r="P2" s="281"/>
      <c r="Q2" s="281"/>
    </row>
    <row r="3" spans="1:35" s="1" customFormat="1" ht="15.75" customHeight="1" x14ac:dyDescent="0.2">
      <c r="A3" s="281"/>
      <c r="B3" s="281"/>
      <c r="C3" s="281"/>
      <c r="D3" s="281"/>
      <c r="E3" s="281"/>
      <c r="F3" s="281"/>
      <c r="G3" s="281"/>
      <c r="H3" s="281"/>
      <c r="I3" s="281"/>
      <c r="J3" s="281"/>
      <c r="K3" s="281"/>
      <c r="L3" s="281"/>
      <c r="M3" s="281"/>
      <c r="N3" s="281"/>
      <c r="O3" s="281"/>
      <c r="P3" s="281"/>
      <c r="Q3" s="281"/>
    </row>
    <row r="4" spans="1:35" s="1" customFormat="1" ht="11.25" customHeight="1" x14ac:dyDescent="0.2">
      <c r="A4" s="49"/>
      <c r="B4" s="49"/>
      <c r="C4" s="49"/>
      <c r="D4" s="49"/>
      <c r="E4" s="49"/>
      <c r="F4" s="49"/>
      <c r="G4" s="49"/>
      <c r="H4" s="49"/>
      <c r="I4" s="49"/>
      <c r="J4" s="49"/>
      <c r="K4" s="49"/>
      <c r="L4" s="49"/>
      <c r="M4" s="49"/>
      <c r="N4" s="49"/>
      <c r="O4" s="49"/>
      <c r="P4" s="49"/>
      <c r="Q4" s="49"/>
      <c r="S4" s="49"/>
      <c r="T4" s="49"/>
      <c r="U4" s="49"/>
      <c r="V4" s="49"/>
      <c r="W4" s="49"/>
      <c r="X4" s="49"/>
      <c r="Y4" s="49"/>
      <c r="Z4" s="49"/>
      <c r="AA4" s="49"/>
      <c r="AB4" s="49"/>
      <c r="AC4" s="49"/>
      <c r="AD4" s="49"/>
      <c r="AE4" s="49"/>
      <c r="AF4" s="49"/>
      <c r="AG4" s="49"/>
      <c r="AH4" s="49"/>
      <c r="AI4" s="49"/>
    </row>
    <row r="5" spans="1:35" s="1" customFormat="1" ht="23.25" customHeight="1" x14ac:dyDescent="0.2">
      <c r="A5" s="283" t="s">
        <v>145</v>
      </c>
      <c r="B5" s="285" t="s">
        <v>270</v>
      </c>
      <c r="C5" s="287" t="s">
        <v>146</v>
      </c>
      <c r="D5" s="287"/>
      <c r="E5" s="287"/>
      <c r="F5" s="222"/>
      <c r="G5" s="287" t="s">
        <v>147</v>
      </c>
      <c r="H5" s="287"/>
      <c r="I5" s="222"/>
      <c r="J5" s="287" t="s">
        <v>110</v>
      </c>
      <c r="K5" s="287"/>
      <c r="L5" s="222"/>
      <c r="M5" s="287" t="s">
        <v>69</v>
      </c>
      <c r="N5" s="287"/>
      <c r="O5" s="287"/>
      <c r="P5" s="283" t="s">
        <v>203</v>
      </c>
      <c r="Q5" s="283" t="s">
        <v>148</v>
      </c>
      <c r="R5" s="5"/>
      <c r="S5" s="288"/>
      <c r="T5" s="289"/>
      <c r="U5" s="288"/>
      <c r="V5" s="288"/>
      <c r="W5" s="288"/>
      <c r="X5" s="147"/>
      <c r="Y5" s="288"/>
      <c r="Z5" s="288"/>
      <c r="AA5" s="147"/>
      <c r="AB5" s="288"/>
      <c r="AC5" s="288"/>
      <c r="AD5" s="147"/>
      <c r="AE5" s="288"/>
      <c r="AF5" s="288"/>
      <c r="AG5" s="288"/>
      <c r="AH5" s="288"/>
      <c r="AI5" s="288"/>
    </row>
    <row r="6" spans="1:35" ht="42.75" customHeight="1" x14ac:dyDescent="0.2">
      <c r="A6" s="284"/>
      <c r="B6" s="286"/>
      <c r="C6" s="223" t="s">
        <v>112</v>
      </c>
      <c r="D6" s="224" t="s">
        <v>149</v>
      </c>
      <c r="E6" s="224" t="s">
        <v>150</v>
      </c>
      <c r="F6" s="224"/>
      <c r="G6" s="223" t="s">
        <v>112</v>
      </c>
      <c r="H6" s="224" t="s">
        <v>151</v>
      </c>
      <c r="I6" s="224"/>
      <c r="J6" s="223" t="s">
        <v>112</v>
      </c>
      <c r="K6" s="224" t="s">
        <v>152</v>
      </c>
      <c r="L6" s="224"/>
      <c r="M6" s="223" t="s">
        <v>112</v>
      </c>
      <c r="N6" s="224" t="s">
        <v>149</v>
      </c>
      <c r="O6" s="224" t="s">
        <v>150</v>
      </c>
      <c r="P6" s="284"/>
      <c r="Q6" s="284"/>
      <c r="S6" s="288"/>
      <c r="T6" s="289"/>
      <c r="U6" s="147"/>
      <c r="V6" s="120"/>
      <c r="W6" s="120"/>
      <c r="X6" s="120"/>
      <c r="Y6" s="147"/>
      <c r="Z6" s="120"/>
      <c r="AA6" s="120"/>
      <c r="AB6" s="147"/>
      <c r="AC6" s="120"/>
      <c r="AD6" s="120"/>
      <c r="AE6" s="147"/>
      <c r="AF6" s="120"/>
      <c r="AG6" s="120"/>
      <c r="AH6" s="288"/>
      <c r="AI6" s="288"/>
    </row>
    <row r="7" spans="1:35" s="46" customFormat="1" ht="20.25" customHeight="1" x14ac:dyDescent="0.2">
      <c r="A7" s="106" t="s">
        <v>33</v>
      </c>
      <c r="B7" s="108">
        <v>5347600</v>
      </c>
      <c r="C7" s="108">
        <v>56725</v>
      </c>
      <c r="D7" s="109">
        <v>10.6</v>
      </c>
      <c r="E7" s="110">
        <v>10.6</v>
      </c>
      <c r="F7" s="110"/>
      <c r="G7" s="111">
        <v>228</v>
      </c>
      <c r="H7" s="109">
        <v>4</v>
      </c>
      <c r="I7" s="109"/>
      <c r="J7" s="111">
        <v>207</v>
      </c>
      <c r="K7" s="109">
        <v>3.6</v>
      </c>
      <c r="L7" s="109"/>
      <c r="M7" s="108">
        <v>54239</v>
      </c>
      <c r="N7" s="109">
        <v>10.1</v>
      </c>
      <c r="O7" s="110">
        <v>10.1</v>
      </c>
      <c r="P7" s="108">
        <v>29069</v>
      </c>
      <c r="Q7" s="112">
        <v>436</v>
      </c>
      <c r="S7" s="106"/>
      <c r="T7" s="108"/>
      <c r="U7" s="108"/>
      <c r="V7" s="109"/>
      <c r="W7" s="110"/>
      <c r="X7" s="110"/>
      <c r="Y7" s="111"/>
      <c r="Z7" s="109"/>
      <c r="AA7" s="109"/>
      <c r="AB7" s="111"/>
      <c r="AC7" s="109"/>
      <c r="AD7" s="109"/>
      <c r="AE7" s="108"/>
      <c r="AF7" s="109"/>
      <c r="AG7" s="110"/>
      <c r="AH7" s="108"/>
      <c r="AI7" s="112"/>
    </row>
    <row r="8" spans="1:35" ht="15" customHeight="1" x14ac:dyDescent="0.2">
      <c r="A8" s="106" t="s">
        <v>153</v>
      </c>
      <c r="B8" s="87"/>
      <c r="C8" s="87"/>
      <c r="D8" s="88"/>
      <c r="E8" s="88"/>
      <c r="F8" s="88"/>
      <c r="G8" s="89"/>
      <c r="H8" s="88"/>
      <c r="I8" s="88"/>
      <c r="J8" s="89"/>
      <c r="K8" s="88"/>
      <c r="L8" s="88"/>
      <c r="M8" s="87"/>
      <c r="N8" s="88"/>
      <c r="O8" s="88"/>
      <c r="P8" s="87"/>
      <c r="Q8" s="105"/>
      <c r="S8" s="106"/>
      <c r="T8" s="87"/>
      <c r="U8" s="87"/>
      <c r="V8" s="88"/>
      <c r="W8" s="88"/>
      <c r="X8" s="88"/>
      <c r="Y8" s="89"/>
      <c r="Z8" s="88"/>
      <c r="AA8" s="88"/>
      <c r="AB8" s="89"/>
      <c r="AC8" s="88"/>
      <c r="AD8" s="88"/>
      <c r="AE8" s="87"/>
      <c r="AF8" s="88"/>
      <c r="AG8" s="88"/>
      <c r="AH8" s="87"/>
      <c r="AI8" s="105"/>
    </row>
    <row r="9" spans="1:35" ht="15" customHeight="1" x14ac:dyDescent="0.2">
      <c r="A9" s="107" t="s">
        <v>79</v>
      </c>
      <c r="B9" s="87">
        <v>228990</v>
      </c>
      <c r="C9" s="87">
        <v>2565</v>
      </c>
      <c r="D9" s="88">
        <v>11.2</v>
      </c>
      <c r="E9" s="88">
        <v>8.6</v>
      </c>
      <c r="F9" s="88"/>
      <c r="G9" s="89">
        <v>12</v>
      </c>
      <c r="H9" s="88">
        <v>4.7</v>
      </c>
      <c r="I9" s="88"/>
      <c r="J9" s="89">
        <v>15</v>
      </c>
      <c r="K9" s="88">
        <v>5.8</v>
      </c>
      <c r="L9" s="88"/>
      <c r="M9" s="87">
        <v>2187</v>
      </c>
      <c r="N9" s="88">
        <v>9.6</v>
      </c>
      <c r="O9" s="88">
        <v>10.9</v>
      </c>
      <c r="P9" s="87">
        <v>895</v>
      </c>
      <c r="Q9" s="2">
        <v>15</v>
      </c>
      <c r="R9" s="50"/>
      <c r="S9" s="107"/>
      <c r="T9" s="87"/>
      <c r="U9" s="87"/>
      <c r="V9" s="88"/>
      <c r="W9" s="88"/>
      <c r="X9" s="88"/>
      <c r="Y9" s="89"/>
      <c r="Z9" s="88"/>
      <c r="AA9" s="88"/>
      <c r="AB9" s="89"/>
      <c r="AC9" s="88"/>
      <c r="AD9" s="88"/>
      <c r="AE9" s="87"/>
      <c r="AF9" s="88"/>
      <c r="AG9" s="88"/>
      <c r="AH9" s="87"/>
      <c r="AI9" s="2"/>
    </row>
    <row r="10" spans="1:35" s="46" customFormat="1" ht="15" customHeight="1" x14ac:dyDescent="0.2">
      <c r="A10" s="107" t="s">
        <v>80</v>
      </c>
      <c r="B10" s="87">
        <v>260500</v>
      </c>
      <c r="C10" s="87">
        <v>2836</v>
      </c>
      <c r="D10" s="88">
        <v>10.9</v>
      </c>
      <c r="E10" s="88">
        <v>12.2</v>
      </c>
      <c r="F10" s="88"/>
      <c r="G10" s="89">
        <v>16</v>
      </c>
      <c r="H10" s="88">
        <v>5.6</v>
      </c>
      <c r="I10" s="88"/>
      <c r="J10" s="89">
        <v>9</v>
      </c>
      <c r="K10" s="88">
        <v>3.2</v>
      </c>
      <c r="L10" s="88"/>
      <c r="M10" s="87">
        <v>2295</v>
      </c>
      <c r="N10" s="88">
        <v>8.8000000000000007</v>
      </c>
      <c r="O10" s="88">
        <v>9.1</v>
      </c>
      <c r="P10" s="87">
        <v>1283</v>
      </c>
      <c r="Q10" s="2">
        <v>4</v>
      </c>
      <c r="R10" s="4"/>
      <c r="S10" s="107"/>
      <c r="T10" s="87"/>
      <c r="U10" s="87"/>
      <c r="V10" s="88"/>
      <c r="W10" s="88"/>
      <c r="X10" s="88"/>
      <c r="Y10" s="89"/>
      <c r="Z10" s="88"/>
      <c r="AA10" s="88"/>
      <c r="AB10" s="89"/>
      <c r="AC10" s="88"/>
      <c r="AD10" s="88"/>
      <c r="AE10" s="87"/>
      <c r="AF10" s="88"/>
      <c r="AG10" s="88"/>
      <c r="AH10" s="87"/>
      <c r="AI10" s="2"/>
    </row>
    <row r="11" spans="1:35" ht="15" customHeight="1" x14ac:dyDescent="0.2">
      <c r="A11" s="107" t="s">
        <v>81</v>
      </c>
      <c r="B11" s="87">
        <v>116660</v>
      </c>
      <c r="C11" s="87">
        <v>1146</v>
      </c>
      <c r="D11" s="88">
        <v>9.8000000000000007</v>
      </c>
      <c r="E11" s="88">
        <v>11.9</v>
      </c>
      <c r="F11" s="88"/>
      <c r="G11" s="89">
        <v>5</v>
      </c>
      <c r="H11" s="88">
        <v>4.3</v>
      </c>
      <c r="I11" s="88"/>
      <c r="J11" s="89">
        <v>4</v>
      </c>
      <c r="K11" s="88">
        <v>3.5</v>
      </c>
      <c r="L11" s="88"/>
      <c r="M11" s="87">
        <v>1306</v>
      </c>
      <c r="N11" s="88">
        <v>11.2</v>
      </c>
      <c r="O11" s="88">
        <v>9.3000000000000007</v>
      </c>
      <c r="P11" s="87">
        <v>462</v>
      </c>
      <c r="Q11" s="2">
        <v>3</v>
      </c>
      <c r="S11" s="107"/>
      <c r="T11" s="87"/>
      <c r="U11" s="87"/>
      <c r="V11" s="88"/>
      <c r="W11" s="88"/>
      <c r="X11" s="88"/>
      <c r="Y11" s="89"/>
      <c r="Z11" s="88"/>
      <c r="AA11" s="88"/>
      <c r="AB11" s="89"/>
      <c r="AC11" s="88"/>
      <c r="AD11" s="88"/>
      <c r="AE11" s="87"/>
      <c r="AF11" s="88"/>
      <c r="AG11" s="88"/>
      <c r="AH11" s="87"/>
      <c r="AI11" s="2"/>
    </row>
    <row r="12" spans="1:35" ht="15" customHeight="1" x14ac:dyDescent="0.2">
      <c r="A12" s="107" t="s">
        <v>82</v>
      </c>
      <c r="B12" s="87">
        <v>87660</v>
      </c>
      <c r="C12" s="89">
        <v>727</v>
      </c>
      <c r="D12" s="88">
        <v>8.3000000000000007</v>
      </c>
      <c r="E12" s="88">
        <v>11.8</v>
      </c>
      <c r="F12" s="88"/>
      <c r="G12" s="89">
        <v>2</v>
      </c>
      <c r="H12" s="88">
        <v>2.7</v>
      </c>
      <c r="I12" s="88"/>
      <c r="J12" s="89">
        <v>1</v>
      </c>
      <c r="K12" s="88">
        <v>1.4</v>
      </c>
      <c r="L12" s="88"/>
      <c r="M12" s="87">
        <v>1042</v>
      </c>
      <c r="N12" s="88">
        <v>11.9</v>
      </c>
      <c r="O12" s="88">
        <v>9.4</v>
      </c>
      <c r="P12" s="87">
        <v>1037</v>
      </c>
      <c r="Q12" s="2">
        <v>11</v>
      </c>
      <c r="R12" s="46"/>
      <c r="S12" s="107"/>
      <c r="T12" s="87"/>
      <c r="U12" s="89"/>
      <c r="V12" s="88"/>
      <c r="W12" s="88"/>
      <c r="X12" s="88"/>
      <c r="Y12" s="89"/>
      <c r="Z12" s="88"/>
      <c r="AA12" s="88"/>
      <c r="AB12" s="89"/>
      <c r="AC12" s="88"/>
      <c r="AD12" s="88"/>
      <c r="AE12" s="87"/>
      <c r="AF12" s="88"/>
      <c r="AG12" s="88"/>
      <c r="AH12" s="87"/>
      <c r="AI12" s="2"/>
    </row>
    <row r="13" spans="1:35" ht="15" customHeight="1" x14ac:dyDescent="0.2">
      <c r="A13" s="107" t="s">
        <v>6</v>
      </c>
      <c r="B13" s="87">
        <v>51190</v>
      </c>
      <c r="C13" s="89">
        <v>557</v>
      </c>
      <c r="D13" s="88">
        <v>10.9</v>
      </c>
      <c r="E13" s="88">
        <v>12.4</v>
      </c>
      <c r="F13" s="88"/>
      <c r="G13" s="89">
        <v>3</v>
      </c>
      <c r="H13" s="88">
        <v>5.4</v>
      </c>
      <c r="I13" s="88"/>
      <c r="J13" s="89">
        <v>1</v>
      </c>
      <c r="K13" s="88">
        <v>1.8</v>
      </c>
      <c r="L13" s="88"/>
      <c r="M13" s="89">
        <v>488</v>
      </c>
      <c r="N13" s="88">
        <v>9.5</v>
      </c>
      <c r="O13" s="88">
        <v>10.1</v>
      </c>
      <c r="P13" s="87">
        <v>177</v>
      </c>
      <c r="Q13" s="165">
        <v>6</v>
      </c>
      <c r="S13" s="107"/>
      <c r="T13" s="87"/>
      <c r="U13" s="89"/>
      <c r="V13" s="88"/>
      <c r="W13" s="88"/>
      <c r="X13" s="88"/>
      <c r="Y13" s="89"/>
      <c r="Z13" s="88"/>
      <c r="AA13" s="88"/>
      <c r="AB13" s="89"/>
      <c r="AC13" s="88"/>
      <c r="AD13" s="88"/>
      <c r="AE13" s="89"/>
      <c r="AF13" s="88"/>
      <c r="AG13" s="88"/>
      <c r="AH13" s="87"/>
      <c r="AI13" s="165"/>
    </row>
    <row r="14" spans="1:35" ht="15" customHeight="1" x14ac:dyDescent="0.2">
      <c r="A14" s="107" t="s">
        <v>84</v>
      </c>
      <c r="B14" s="87">
        <v>149940</v>
      </c>
      <c r="C14" s="87">
        <v>1286</v>
      </c>
      <c r="D14" s="88">
        <v>8.6</v>
      </c>
      <c r="E14" s="88">
        <v>11</v>
      </c>
      <c r="F14" s="88"/>
      <c r="G14" s="89">
        <v>3</v>
      </c>
      <c r="H14" s="88">
        <v>2.2999999999999998</v>
      </c>
      <c r="I14" s="88"/>
      <c r="J14" s="89">
        <v>4</v>
      </c>
      <c r="K14" s="88">
        <v>3.1</v>
      </c>
      <c r="L14" s="88"/>
      <c r="M14" s="87">
        <v>1883</v>
      </c>
      <c r="N14" s="88">
        <v>12.6</v>
      </c>
      <c r="O14" s="88">
        <v>9.9</v>
      </c>
      <c r="P14" s="87">
        <v>4385</v>
      </c>
      <c r="Q14" s="2">
        <v>53</v>
      </c>
      <c r="S14" s="107"/>
      <c r="T14" s="87"/>
      <c r="U14" s="87"/>
      <c r="V14" s="88"/>
      <c r="W14" s="88"/>
      <c r="X14" s="88"/>
      <c r="Y14" s="89"/>
      <c r="Z14" s="88"/>
      <c r="AA14" s="88"/>
      <c r="AB14" s="89"/>
      <c r="AC14" s="88"/>
      <c r="AD14" s="88"/>
      <c r="AE14" s="87"/>
      <c r="AF14" s="88"/>
      <c r="AG14" s="88"/>
      <c r="AH14" s="87"/>
      <c r="AI14" s="2"/>
    </row>
    <row r="15" spans="1:35" s="46" customFormat="1" ht="15" customHeight="1" x14ac:dyDescent="0.2">
      <c r="A15" s="107" t="s">
        <v>85</v>
      </c>
      <c r="B15" s="87">
        <v>148260</v>
      </c>
      <c r="C15" s="87">
        <v>1715</v>
      </c>
      <c r="D15" s="88">
        <v>11.6</v>
      </c>
      <c r="E15" s="88">
        <v>9.9</v>
      </c>
      <c r="F15" s="88"/>
      <c r="G15" s="89">
        <v>3</v>
      </c>
      <c r="H15" s="88">
        <v>1.7</v>
      </c>
      <c r="I15" s="88"/>
      <c r="J15" s="89">
        <v>14</v>
      </c>
      <c r="K15" s="88">
        <v>8.1999999999999993</v>
      </c>
      <c r="L15" s="88"/>
      <c r="M15" s="87">
        <v>1604</v>
      </c>
      <c r="N15" s="88">
        <v>10.8</v>
      </c>
      <c r="O15" s="88">
        <v>10.8</v>
      </c>
      <c r="P15" s="87">
        <v>542</v>
      </c>
      <c r="Q15" s="2">
        <v>8</v>
      </c>
      <c r="R15" s="4"/>
      <c r="S15" s="107"/>
      <c r="T15" s="87"/>
      <c r="U15" s="87"/>
      <c r="V15" s="88"/>
      <c r="W15" s="88"/>
      <c r="X15" s="88"/>
      <c r="Y15" s="89"/>
      <c r="Z15" s="88"/>
      <c r="AA15" s="88"/>
      <c r="AB15" s="89"/>
      <c r="AC15" s="88"/>
      <c r="AD15" s="88"/>
      <c r="AE15" s="87"/>
      <c r="AF15" s="88"/>
      <c r="AG15" s="88"/>
      <c r="AH15" s="87"/>
      <c r="AI15" s="2"/>
    </row>
    <row r="16" spans="1:35" ht="15" customHeight="1" x14ac:dyDescent="0.2">
      <c r="A16" s="107" t="s">
        <v>234</v>
      </c>
      <c r="B16" s="87">
        <v>122150</v>
      </c>
      <c r="C16" s="87">
        <v>1254</v>
      </c>
      <c r="D16" s="88">
        <v>10.3</v>
      </c>
      <c r="E16" s="88">
        <v>11.3</v>
      </c>
      <c r="F16" s="88"/>
      <c r="G16" s="89">
        <v>7</v>
      </c>
      <c r="H16" s="88">
        <v>5.6</v>
      </c>
      <c r="I16" s="88"/>
      <c r="J16" s="89">
        <v>1</v>
      </c>
      <c r="K16" s="88">
        <v>0.8</v>
      </c>
      <c r="L16" s="88"/>
      <c r="M16" s="87">
        <v>1388</v>
      </c>
      <c r="N16" s="88">
        <v>11.4</v>
      </c>
      <c r="O16" s="88">
        <v>11.2</v>
      </c>
      <c r="P16" s="87">
        <v>489</v>
      </c>
      <c r="Q16" s="2">
        <v>8</v>
      </c>
      <c r="S16" s="107"/>
      <c r="T16" s="87"/>
      <c r="U16" s="87"/>
      <c r="V16" s="88"/>
      <c r="W16" s="88"/>
      <c r="X16" s="88"/>
      <c r="Y16" s="89"/>
      <c r="Z16" s="88"/>
      <c r="AA16" s="88"/>
      <c r="AB16" s="89"/>
      <c r="AC16" s="88"/>
      <c r="AD16" s="88"/>
      <c r="AE16" s="87"/>
      <c r="AF16" s="88"/>
      <c r="AG16" s="88"/>
      <c r="AH16" s="87"/>
      <c r="AI16" s="2"/>
    </row>
    <row r="17" spans="1:35" ht="15" customHeight="1" x14ac:dyDescent="0.2">
      <c r="A17" s="107" t="s">
        <v>86</v>
      </c>
      <c r="B17" s="87">
        <v>106730</v>
      </c>
      <c r="C17" s="89">
        <v>927</v>
      </c>
      <c r="D17" s="88">
        <v>8.6999999999999993</v>
      </c>
      <c r="E17" s="88">
        <v>11.4</v>
      </c>
      <c r="F17" s="88"/>
      <c r="G17" s="89">
        <v>3</v>
      </c>
      <c r="H17" s="88">
        <v>3.2</v>
      </c>
      <c r="I17" s="88"/>
      <c r="J17" s="89">
        <v>1</v>
      </c>
      <c r="K17" s="88">
        <v>1.1000000000000001</v>
      </c>
      <c r="L17" s="88"/>
      <c r="M17" s="89">
        <v>1044</v>
      </c>
      <c r="N17" s="88">
        <v>9.8000000000000007</v>
      </c>
      <c r="O17" s="88">
        <v>8.3000000000000007</v>
      </c>
      <c r="P17" s="87">
        <v>238</v>
      </c>
      <c r="Q17" s="2">
        <v>3</v>
      </c>
      <c r="R17" s="46"/>
      <c r="S17" s="107"/>
      <c r="T17" s="87"/>
      <c r="U17" s="89"/>
      <c r="V17" s="88"/>
      <c r="W17" s="88"/>
      <c r="X17" s="88"/>
      <c r="Y17" s="89"/>
      <c r="Z17" s="88"/>
      <c r="AA17" s="88"/>
      <c r="AB17" s="89"/>
      <c r="AC17" s="88"/>
      <c r="AD17" s="88"/>
      <c r="AE17" s="89"/>
      <c r="AF17" s="88"/>
      <c r="AG17" s="88"/>
      <c r="AH17" s="87"/>
      <c r="AI17" s="2"/>
    </row>
    <row r="18" spans="1:35" ht="15" customHeight="1" x14ac:dyDescent="0.2">
      <c r="A18" s="107" t="s">
        <v>87</v>
      </c>
      <c r="B18" s="87">
        <v>102050</v>
      </c>
      <c r="C18" s="87">
        <v>1012</v>
      </c>
      <c r="D18" s="88">
        <v>9.9</v>
      </c>
      <c r="E18" s="88">
        <v>11.4</v>
      </c>
      <c r="F18" s="88"/>
      <c r="G18" s="89">
        <v>7</v>
      </c>
      <c r="H18" s="88">
        <v>6.9</v>
      </c>
      <c r="I18" s="88"/>
      <c r="J18" s="89">
        <v>3</v>
      </c>
      <c r="K18" s="88">
        <v>3</v>
      </c>
      <c r="L18" s="88"/>
      <c r="M18" s="87">
        <v>1020</v>
      </c>
      <c r="N18" s="88">
        <v>10</v>
      </c>
      <c r="O18" s="88">
        <v>9.4</v>
      </c>
      <c r="P18" s="87">
        <v>556</v>
      </c>
      <c r="Q18" s="2">
        <v>8</v>
      </c>
      <c r="S18" s="107"/>
      <c r="T18" s="87"/>
      <c r="U18" s="87"/>
      <c r="V18" s="88"/>
      <c r="W18" s="88"/>
      <c r="X18" s="88"/>
      <c r="Y18" s="89"/>
      <c r="Z18" s="88"/>
      <c r="AA18" s="88"/>
      <c r="AB18" s="89"/>
      <c r="AC18" s="88"/>
      <c r="AD18" s="88"/>
      <c r="AE18" s="87"/>
      <c r="AF18" s="88"/>
      <c r="AG18" s="88"/>
      <c r="AH18" s="87"/>
      <c r="AI18" s="2"/>
    </row>
    <row r="19" spans="1:35" ht="15" customHeight="1" x14ac:dyDescent="0.2">
      <c r="A19" s="107" t="s">
        <v>88</v>
      </c>
      <c r="B19" s="87">
        <v>92380</v>
      </c>
      <c r="C19" s="89">
        <v>853</v>
      </c>
      <c r="D19" s="88">
        <v>9.1999999999999993</v>
      </c>
      <c r="E19" s="88">
        <v>11.6</v>
      </c>
      <c r="F19" s="88"/>
      <c r="G19" s="89">
        <v>1</v>
      </c>
      <c r="H19" s="88">
        <v>1.2</v>
      </c>
      <c r="I19" s="88"/>
      <c r="J19" s="89">
        <v>1</v>
      </c>
      <c r="K19" s="88">
        <v>1.2</v>
      </c>
      <c r="L19" s="88"/>
      <c r="M19" s="89">
        <v>878</v>
      </c>
      <c r="N19" s="88">
        <v>9.5</v>
      </c>
      <c r="O19" s="88">
        <v>8.6</v>
      </c>
      <c r="P19" s="87">
        <v>278</v>
      </c>
      <c r="Q19" s="2">
        <v>1</v>
      </c>
      <c r="S19" s="107"/>
      <c r="T19" s="87"/>
      <c r="U19" s="89"/>
      <c r="V19" s="88"/>
      <c r="W19" s="88"/>
      <c r="X19" s="88"/>
      <c r="Y19" s="89"/>
      <c r="Z19" s="88"/>
      <c r="AA19" s="88"/>
      <c r="AB19" s="89"/>
      <c r="AC19" s="88"/>
      <c r="AD19" s="88"/>
      <c r="AE19" s="89"/>
      <c r="AF19" s="88"/>
      <c r="AG19" s="88"/>
      <c r="AH19" s="87"/>
      <c r="AI19" s="2"/>
    </row>
    <row r="20" spans="1:35" s="46" customFormat="1" ht="15" customHeight="1" x14ac:dyDescent="0.2">
      <c r="A20" s="107" t="s">
        <v>14</v>
      </c>
      <c r="B20" s="87">
        <v>492680</v>
      </c>
      <c r="C20" s="87">
        <v>5554</v>
      </c>
      <c r="D20" s="88">
        <v>11.3</v>
      </c>
      <c r="E20" s="88">
        <v>8.5</v>
      </c>
      <c r="F20" s="88"/>
      <c r="G20" s="89">
        <v>19</v>
      </c>
      <c r="H20" s="88">
        <v>3.4</v>
      </c>
      <c r="I20" s="88"/>
      <c r="J20" s="89">
        <v>16</v>
      </c>
      <c r="K20" s="88">
        <v>2.9</v>
      </c>
      <c r="L20" s="88"/>
      <c r="M20" s="87">
        <v>4154</v>
      </c>
      <c r="N20" s="88">
        <v>8.4</v>
      </c>
      <c r="O20" s="88">
        <v>9.4</v>
      </c>
      <c r="P20" s="87">
        <v>2910</v>
      </c>
      <c r="Q20" s="2">
        <v>103</v>
      </c>
      <c r="R20" s="4"/>
      <c r="S20" s="107"/>
      <c r="T20" s="87"/>
      <c r="U20" s="87"/>
      <c r="V20" s="88"/>
      <c r="W20" s="88"/>
      <c r="X20" s="88"/>
      <c r="Y20" s="89"/>
      <c r="Z20" s="88"/>
      <c r="AA20" s="88"/>
      <c r="AB20" s="89"/>
      <c r="AC20" s="88"/>
      <c r="AD20" s="88"/>
      <c r="AE20" s="87"/>
      <c r="AF20" s="88"/>
      <c r="AG20" s="88"/>
      <c r="AH20" s="87"/>
      <c r="AI20" s="2"/>
    </row>
    <row r="21" spans="1:35" ht="15" customHeight="1" x14ac:dyDescent="0.2">
      <c r="A21" s="107" t="s">
        <v>32</v>
      </c>
      <c r="B21" s="87">
        <v>27250</v>
      </c>
      <c r="C21" s="89">
        <v>226</v>
      </c>
      <c r="D21" s="88">
        <v>8.3000000000000007</v>
      </c>
      <c r="E21" s="88">
        <v>11.1</v>
      </c>
      <c r="F21" s="88"/>
      <c r="G21" s="89">
        <v>1</v>
      </c>
      <c r="H21" s="88">
        <v>4.4000000000000004</v>
      </c>
      <c r="I21" s="88"/>
      <c r="J21" s="89" t="s">
        <v>154</v>
      </c>
      <c r="K21" s="88" t="s">
        <v>154</v>
      </c>
      <c r="L21" s="88"/>
      <c r="M21" s="89">
        <v>346</v>
      </c>
      <c r="N21" s="88">
        <v>12.7</v>
      </c>
      <c r="O21" s="88">
        <v>9.6999999999999993</v>
      </c>
      <c r="P21" s="87">
        <v>143</v>
      </c>
      <c r="Q21" s="2">
        <v>0</v>
      </c>
      <c r="S21" s="107"/>
      <c r="T21" s="87"/>
      <c r="U21" s="89"/>
      <c r="V21" s="88"/>
      <c r="W21" s="88"/>
      <c r="X21" s="88"/>
      <c r="Y21" s="89"/>
      <c r="Z21" s="88"/>
      <c r="AA21" s="88"/>
      <c r="AB21" s="89"/>
      <c r="AC21" s="88"/>
      <c r="AD21" s="88"/>
      <c r="AE21" s="89"/>
      <c r="AF21" s="88"/>
      <c r="AG21" s="88"/>
      <c r="AH21" s="87"/>
      <c r="AI21" s="2"/>
    </row>
    <row r="22" spans="1:35" ht="15" customHeight="1" x14ac:dyDescent="0.2">
      <c r="A22" s="107" t="s">
        <v>90</v>
      </c>
      <c r="B22" s="87">
        <v>157640</v>
      </c>
      <c r="C22" s="87">
        <v>1716</v>
      </c>
      <c r="D22" s="88">
        <v>10.9</v>
      </c>
      <c r="E22" s="88">
        <v>11.5</v>
      </c>
      <c r="F22" s="88"/>
      <c r="G22" s="89">
        <v>4</v>
      </c>
      <c r="H22" s="88">
        <v>2.2999999999999998</v>
      </c>
      <c r="I22" s="88"/>
      <c r="J22" s="89">
        <v>7</v>
      </c>
      <c r="K22" s="88">
        <v>4.0999999999999996</v>
      </c>
      <c r="L22" s="88"/>
      <c r="M22" s="87">
        <v>1519</v>
      </c>
      <c r="N22" s="88">
        <v>9.6</v>
      </c>
      <c r="O22" s="88">
        <v>10</v>
      </c>
      <c r="P22" s="87">
        <v>714</v>
      </c>
      <c r="Q22" s="2">
        <v>8</v>
      </c>
      <c r="R22" s="46"/>
      <c r="S22" s="107"/>
      <c r="T22" s="87"/>
      <c r="U22" s="87"/>
      <c r="V22" s="88"/>
      <c r="W22" s="88"/>
      <c r="X22" s="88"/>
      <c r="Y22" s="89"/>
      <c r="Z22" s="88"/>
      <c r="AA22" s="88"/>
      <c r="AB22" s="89"/>
      <c r="AC22" s="88"/>
      <c r="AD22" s="88"/>
      <c r="AE22" s="87"/>
      <c r="AF22" s="88"/>
      <c r="AG22" s="88"/>
      <c r="AH22" s="87"/>
      <c r="AI22" s="2"/>
    </row>
    <row r="23" spans="1:35" ht="15" customHeight="1" x14ac:dyDescent="0.2">
      <c r="A23" s="107" t="s">
        <v>91</v>
      </c>
      <c r="B23" s="87">
        <v>367260</v>
      </c>
      <c r="C23" s="87">
        <v>3889</v>
      </c>
      <c r="D23" s="88">
        <v>10.6</v>
      </c>
      <c r="E23" s="88">
        <v>11.5</v>
      </c>
      <c r="F23" s="88"/>
      <c r="G23" s="89">
        <v>18</v>
      </c>
      <c r="H23" s="88">
        <v>4.5999999999999996</v>
      </c>
      <c r="I23" s="88"/>
      <c r="J23" s="89">
        <v>18</v>
      </c>
      <c r="K23" s="88">
        <v>4.5999999999999996</v>
      </c>
      <c r="L23" s="88"/>
      <c r="M23" s="87">
        <v>3577</v>
      </c>
      <c r="N23" s="88">
        <v>9.6999999999999993</v>
      </c>
      <c r="O23" s="88">
        <v>9.3000000000000007</v>
      </c>
      <c r="P23" s="87">
        <v>1614</v>
      </c>
      <c r="Q23" s="2">
        <v>23</v>
      </c>
      <c r="S23" s="107"/>
      <c r="T23" s="87"/>
      <c r="U23" s="87"/>
      <c r="V23" s="88"/>
      <c r="W23" s="88"/>
      <c r="X23" s="88"/>
      <c r="Y23" s="89"/>
      <c r="Z23" s="88"/>
      <c r="AA23" s="88"/>
      <c r="AB23" s="89"/>
      <c r="AC23" s="88"/>
      <c r="AD23" s="88"/>
      <c r="AE23" s="87"/>
      <c r="AF23" s="88"/>
      <c r="AG23" s="88"/>
      <c r="AH23" s="87"/>
      <c r="AI23" s="2"/>
    </row>
    <row r="24" spans="1:35" ht="15" customHeight="1" x14ac:dyDescent="0.2">
      <c r="A24" s="107" t="s">
        <v>17</v>
      </c>
      <c r="B24" s="87">
        <v>599650</v>
      </c>
      <c r="C24" s="87">
        <v>7465</v>
      </c>
      <c r="D24" s="88">
        <v>12.4</v>
      </c>
      <c r="E24" s="88">
        <v>9.6</v>
      </c>
      <c r="F24" s="88"/>
      <c r="G24" s="89">
        <v>24</v>
      </c>
      <c r="H24" s="88">
        <v>3.2</v>
      </c>
      <c r="I24" s="88"/>
      <c r="J24" s="89">
        <v>38</v>
      </c>
      <c r="K24" s="88">
        <v>5.0999999999999996</v>
      </c>
      <c r="L24" s="88"/>
      <c r="M24" s="87">
        <v>6205</v>
      </c>
      <c r="N24" s="88">
        <v>10.3</v>
      </c>
      <c r="O24" s="88">
        <v>12.7</v>
      </c>
      <c r="P24" s="87">
        <v>2584</v>
      </c>
      <c r="Q24" s="2">
        <v>75</v>
      </c>
      <c r="S24" s="107"/>
      <c r="T24" s="87"/>
      <c r="U24" s="87"/>
      <c r="V24" s="88"/>
      <c r="W24" s="88"/>
      <c r="X24" s="88"/>
      <c r="Y24" s="89"/>
      <c r="Z24" s="88"/>
      <c r="AA24" s="88"/>
      <c r="AB24" s="89"/>
      <c r="AC24" s="88"/>
      <c r="AD24" s="88"/>
      <c r="AE24" s="87"/>
      <c r="AF24" s="88"/>
      <c r="AG24" s="88"/>
      <c r="AH24" s="87"/>
      <c r="AI24" s="2"/>
    </row>
    <row r="25" spans="1:35" s="46" customFormat="1" ht="15" customHeight="1" x14ac:dyDescent="0.2">
      <c r="A25" s="107" t="s">
        <v>93</v>
      </c>
      <c r="B25" s="87">
        <v>233100</v>
      </c>
      <c r="C25" s="87">
        <v>2310</v>
      </c>
      <c r="D25" s="88">
        <v>9.9</v>
      </c>
      <c r="E25" s="88">
        <v>11.7</v>
      </c>
      <c r="F25" s="88"/>
      <c r="G25" s="89">
        <v>8</v>
      </c>
      <c r="H25" s="88">
        <v>3.5</v>
      </c>
      <c r="I25" s="88"/>
      <c r="J25" s="89">
        <v>3</v>
      </c>
      <c r="K25" s="88">
        <v>1.3</v>
      </c>
      <c r="L25" s="88"/>
      <c r="M25" s="87">
        <v>2325</v>
      </c>
      <c r="N25" s="88">
        <v>10</v>
      </c>
      <c r="O25" s="88">
        <v>9</v>
      </c>
      <c r="P25" s="87">
        <v>1515</v>
      </c>
      <c r="Q25" s="2">
        <v>11</v>
      </c>
      <c r="R25" s="4"/>
      <c r="S25" s="107"/>
      <c r="T25" s="87"/>
      <c r="U25" s="87"/>
      <c r="V25" s="88"/>
      <c r="W25" s="88"/>
      <c r="X25" s="88"/>
      <c r="Y25" s="89"/>
      <c r="Z25" s="88"/>
      <c r="AA25" s="88"/>
      <c r="AB25" s="89"/>
      <c r="AC25" s="88"/>
      <c r="AD25" s="88"/>
      <c r="AE25" s="87"/>
      <c r="AF25" s="88"/>
      <c r="AG25" s="88"/>
      <c r="AH25" s="87"/>
      <c r="AI25" s="2"/>
    </row>
    <row r="26" spans="1:35" ht="15" customHeight="1" x14ac:dyDescent="0.2">
      <c r="A26" s="107" t="s">
        <v>94</v>
      </c>
      <c r="B26" s="87">
        <v>79860</v>
      </c>
      <c r="C26" s="89">
        <v>744</v>
      </c>
      <c r="D26" s="88">
        <v>9.3000000000000007</v>
      </c>
      <c r="E26" s="88">
        <v>10.4</v>
      </c>
      <c r="F26" s="88"/>
      <c r="G26" s="89">
        <v>2</v>
      </c>
      <c r="H26" s="88">
        <v>2.7</v>
      </c>
      <c r="I26" s="88"/>
      <c r="J26" s="89" t="s">
        <v>154</v>
      </c>
      <c r="K26" s="88" t="s">
        <v>154</v>
      </c>
      <c r="L26" s="88"/>
      <c r="M26" s="87">
        <v>937</v>
      </c>
      <c r="N26" s="88">
        <v>11.7</v>
      </c>
      <c r="O26" s="88">
        <v>10.8</v>
      </c>
      <c r="P26" s="87">
        <v>203</v>
      </c>
      <c r="Q26" s="2">
        <v>1</v>
      </c>
      <c r="S26" s="107"/>
      <c r="T26" s="87"/>
      <c r="U26" s="89"/>
      <c r="V26" s="88"/>
      <c r="W26" s="88"/>
      <c r="X26" s="88"/>
      <c r="Y26" s="89"/>
      <c r="Z26" s="88"/>
      <c r="AA26" s="88"/>
      <c r="AB26" s="89"/>
      <c r="AC26" s="88"/>
      <c r="AD26" s="88"/>
      <c r="AE26" s="87"/>
      <c r="AF26" s="88"/>
      <c r="AG26" s="88"/>
      <c r="AH26" s="87"/>
      <c r="AI26" s="2"/>
    </row>
    <row r="27" spans="1:35" ht="15" customHeight="1" x14ac:dyDescent="0.2">
      <c r="A27" s="107" t="s">
        <v>95</v>
      </c>
      <c r="B27" s="87">
        <v>86210</v>
      </c>
      <c r="C27" s="89">
        <v>1033</v>
      </c>
      <c r="D27" s="88">
        <v>12</v>
      </c>
      <c r="E27" s="88">
        <v>12.9</v>
      </c>
      <c r="F27" s="88"/>
      <c r="G27" s="89">
        <v>4</v>
      </c>
      <c r="H27" s="88">
        <v>3.9</v>
      </c>
      <c r="I27" s="88"/>
      <c r="J27" s="89">
        <v>6</v>
      </c>
      <c r="K27" s="88">
        <v>5.8</v>
      </c>
      <c r="L27" s="88"/>
      <c r="M27" s="89">
        <v>837</v>
      </c>
      <c r="N27" s="88">
        <v>9.6999999999999993</v>
      </c>
      <c r="O27" s="88">
        <v>10.1</v>
      </c>
      <c r="P27" s="87">
        <v>366</v>
      </c>
      <c r="Q27" s="2">
        <v>6</v>
      </c>
      <c r="S27" s="107"/>
      <c r="T27" s="87"/>
      <c r="U27" s="89"/>
      <c r="V27" s="88"/>
      <c r="W27" s="88"/>
      <c r="X27" s="88"/>
      <c r="Y27" s="89"/>
      <c r="Z27" s="88"/>
      <c r="AA27" s="88"/>
      <c r="AB27" s="89"/>
      <c r="AC27" s="88"/>
      <c r="AD27" s="88"/>
      <c r="AE27" s="89"/>
      <c r="AF27" s="88"/>
      <c r="AG27" s="88"/>
      <c r="AH27" s="87"/>
      <c r="AI27" s="2"/>
    </row>
    <row r="28" spans="1:35" ht="15" customHeight="1" x14ac:dyDescent="0.2">
      <c r="A28" s="107" t="s">
        <v>96</v>
      </c>
      <c r="B28" s="87">
        <v>94750</v>
      </c>
      <c r="C28" s="89">
        <v>931</v>
      </c>
      <c r="D28" s="88">
        <v>9.8000000000000007</v>
      </c>
      <c r="E28" s="88">
        <v>11.3</v>
      </c>
      <c r="F28" s="88"/>
      <c r="G28" s="89">
        <v>4</v>
      </c>
      <c r="H28" s="88">
        <v>4.3</v>
      </c>
      <c r="I28" s="88"/>
      <c r="J28" s="89">
        <v>4</v>
      </c>
      <c r="K28" s="88">
        <v>4.3</v>
      </c>
      <c r="L28" s="88"/>
      <c r="M28" s="89">
        <v>947</v>
      </c>
      <c r="N28" s="88">
        <v>10</v>
      </c>
      <c r="O28" s="88">
        <v>9.1999999999999993</v>
      </c>
      <c r="P28" s="87">
        <v>376</v>
      </c>
      <c r="Q28" s="2">
        <v>4</v>
      </c>
      <c r="S28" s="107"/>
      <c r="T28" s="87"/>
      <c r="U28" s="89"/>
      <c r="V28" s="88"/>
      <c r="W28" s="88"/>
      <c r="X28" s="88"/>
      <c r="Y28" s="89"/>
      <c r="Z28" s="88"/>
      <c r="AA28" s="88"/>
      <c r="AB28" s="89"/>
      <c r="AC28" s="88"/>
      <c r="AD28" s="88"/>
      <c r="AE28" s="89"/>
      <c r="AF28" s="88"/>
      <c r="AG28" s="88"/>
      <c r="AH28" s="87"/>
      <c r="AI28" s="2"/>
    </row>
    <row r="29" spans="1:35" ht="15" customHeight="1" x14ac:dyDescent="0.2">
      <c r="A29" s="107" t="s">
        <v>97</v>
      </c>
      <c r="B29" s="87">
        <v>136450</v>
      </c>
      <c r="C29" s="87">
        <v>1284</v>
      </c>
      <c r="D29" s="88">
        <v>9.4</v>
      </c>
      <c r="E29" s="88">
        <v>10.9</v>
      </c>
      <c r="F29" s="88"/>
      <c r="G29" s="89">
        <v>7</v>
      </c>
      <c r="H29" s="88">
        <v>5.4</v>
      </c>
      <c r="I29" s="88"/>
      <c r="J29" s="89">
        <v>4</v>
      </c>
      <c r="K29" s="88">
        <v>3.1</v>
      </c>
      <c r="L29" s="88"/>
      <c r="M29" s="87">
        <v>1582</v>
      </c>
      <c r="N29" s="88">
        <v>11.6</v>
      </c>
      <c r="O29" s="88">
        <v>10.6</v>
      </c>
      <c r="P29" s="87">
        <v>736</v>
      </c>
      <c r="Q29" s="2">
        <v>8</v>
      </c>
      <c r="S29" s="107"/>
      <c r="T29" s="87"/>
      <c r="U29" s="87"/>
      <c r="V29" s="88"/>
      <c r="W29" s="88"/>
      <c r="X29" s="88"/>
      <c r="Y29" s="89"/>
      <c r="Z29" s="88"/>
      <c r="AA29" s="88"/>
      <c r="AB29" s="89"/>
      <c r="AC29" s="88"/>
      <c r="AD29" s="88"/>
      <c r="AE29" s="87"/>
      <c r="AF29" s="88"/>
      <c r="AG29" s="88"/>
      <c r="AH29" s="87"/>
      <c r="AI29" s="2"/>
    </row>
    <row r="30" spans="1:35" s="46" customFormat="1" ht="15" customHeight="1" x14ac:dyDescent="0.2">
      <c r="A30" s="107" t="s">
        <v>98</v>
      </c>
      <c r="B30" s="87">
        <v>337950</v>
      </c>
      <c r="C30" s="87">
        <v>3719</v>
      </c>
      <c r="D30" s="88">
        <v>11</v>
      </c>
      <c r="E30" s="88">
        <v>11.1</v>
      </c>
      <c r="F30" s="88"/>
      <c r="G30" s="89">
        <v>23</v>
      </c>
      <c r="H30" s="88">
        <v>6.1</v>
      </c>
      <c r="I30" s="88"/>
      <c r="J30" s="89">
        <v>19</v>
      </c>
      <c r="K30" s="88">
        <v>5.0999999999999996</v>
      </c>
      <c r="L30" s="88"/>
      <c r="M30" s="87">
        <v>3365</v>
      </c>
      <c r="N30" s="88">
        <v>10</v>
      </c>
      <c r="O30" s="88">
        <v>11.6</v>
      </c>
      <c r="P30" s="87">
        <v>1015</v>
      </c>
      <c r="Q30" s="2">
        <v>10</v>
      </c>
      <c r="R30" s="4"/>
      <c r="S30" s="107"/>
      <c r="T30" s="87"/>
      <c r="U30" s="87"/>
      <c r="V30" s="88"/>
      <c r="W30" s="88"/>
      <c r="X30" s="88"/>
      <c r="Y30" s="89"/>
      <c r="Z30" s="88"/>
      <c r="AA30" s="88"/>
      <c r="AB30" s="89"/>
      <c r="AC30" s="88"/>
      <c r="AD30" s="88"/>
      <c r="AE30" s="87"/>
      <c r="AF30" s="88"/>
      <c r="AG30" s="88"/>
      <c r="AH30" s="87"/>
      <c r="AI30" s="2"/>
    </row>
    <row r="31" spans="1:35" ht="15" customHeight="1" x14ac:dyDescent="0.2">
      <c r="A31" s="107" t="s">
        <v>99</v>
      </c>
      <c r="B31" s="87">
        <v>21590</v>
      </c>
      <c r="C31" s="89">
        <v>181</v>
      </c>
      <c r="D31" s="88">
        <v>8.4</v>
      </c>
      <c r="E31" s="88">
        <v>10.3</v>
      </c>
      <c r="F31" s="88"/>
      <c r="G31" s="89">
        <v>1</v>
      </c>
      <c r="H31" s="88">
        <v>5.5</v>
      </c>
      <c r="I31" s="88"/>
      <c r="J31" s="89" t="s">
        <v>154</v>
      </c>
      <c r="K31" s="88" t="s">
        <v>154</v>
      </c>
      <c r="L31" s="88"/>
      <c r="M31" s="89">
        <v>205</v>
      </c>
      <c r="N31" s="88">
        <v>9.5</v>
      </c>
      <c r="O31" s="88">
        <v>8.1999999999999993</v>
      </c>
      <c r="P31" s="87">
        <v>102</v>
      </c>
      <c r="Q31" s="165">
        <v>0</v>
      </c>
      <c r="S31" s="107"/>
      <c r="T31" s="87"/>
      <c r="U31" s="89"/>
      <c r="V31" s="88"/>
      <c r="W31" s="88"/>
      <c r="X31" s="88"/>
      <c r="Y31" s="89"/>
      <c r="Z31" s="88"/>
      <c r="AA31" s="88"/>
      <c r="AB31" s="89"/>
      <c r="AC31" s="88"/>
      <c r="AD31" s="88"/>
      <c r="AE31" s="89"/>
      <c r="AF31" s="88"/>
      <c r="AG31" s="88"/>
      <c r="AH31" s="87"/>
      <c r="AI31" s="165"/>
    </row>
    <row r="32" spans="1:35" ht="15" customHeight="1" x14ac:dyDescent="0.2">
      <c r="A32" s="107" t="s">
        <v>100</v>
      </c>
      <c r="B32" s="87">
        <v>148880</v>
      </c>
      <c r="C32" s="87">
        <v>1357</v>
      </c>
      <c r="D32" s="88">
        <v>9.1</v>
      </c>
      <c r="E32" s="88">
        <v>10.9</v>
      </c>
      <c r="F32" s="88"/>
      <c r="G32" s="89">
        <v>1</v>
      </c>
      <c r="H32" s="88">
        <v>0.7</v>
      </c>
      <c r="I32" s="88"/>
      <c r="J32" s="89">
        <v>5</v>
      </c>
      <c r="K32" s="88">
        <v>3.7</v>
      </c>
      <c r="L32" s="88"/>
      <c r="M32" s="87">
        <v>1498</v>
      </c>
      <c r="N32" s="88">
        <v>10.1</v>
      </c>
      <c r="O32" s="88">
        <v>8.3000000000000007</v>
      </c>
      <c r="P32" s="87">
        <v>1021</v>
      </c>
      <c r="Q32" s="2">
        <v>13</v>
      </c>
      <c r="R32" s="46"/>
      <c r="S32" s="107"/>
      <c r="T32" s="87"/>
      <c r="U32" s="87"/>
      <c r="V32" s="88"/>
      <c r="W32" s="88"/>
      <c r="X32" s="88"/>
      <c r="Y32" s="89"/>
      <c r="Z32" s="88"/>
      <c r="AA32" s="88"/>
      <c r="AB32" s="89"/>
      <c r="AC32" s="88"/>
      <c r="AD32" s="88"/>
      <c r="AE32" s="87"/>
      <c r="AF32" s="88"/>
      <c r="AG32" s="88"/>
      <c r="AH32" s="87"/>
      <c r="AI32" s="2"/>
    </row>
    <row r="33" spans="1:35" ht="15" customHeight="1" x14ac:dyDescent="0.2">
      <c r="A33" s="107" t="s">
        <v>101</v>
      </c>
      <c r="B33" s="87">
        <v>174230</v>
      </c>
      <c r="C33" s="87">
        <v>1813</v>
      </c>
      <c r="D33" s="88">
        <v>10.4</v>
      </c>
      <c r="E33" s="88">
        <v>11</v>
      </c>
      <c r="F33" s="88"/>
      <c r="G33" s="89">
        <v>8</v>
      </c>
      <c r="H33" s="88">
        <v>4.4000000000000004</v>
      </c>
      <c r="I33" s="88"/>
      <c r="J33" s="89">
        <v>6</v>
      </c>
      <c r="K33" s="88">
        <v>3.3</v>
      </c>
      <c r="L33" s="88"/>
      <c r="M33" s="87">
        <v>1909</v>
      </c>
      <c r="N33" s="88">
        <v>11</v>
      </c>
      <c r="O33" s="88">
        <v>11</v>
      </c>
      <c r="P33" s="87">
        <v>708</v>
      </c>
      <c r="Q33" s="2">
        <v>13</v>
      </c>
      <c r="S33" s="107"/>
      <c r="T33" s="87"/>
      <c r="U33" s="87"/>
      <c r="V33" s="88"/>
      <c r="W33" s="88"/>
      <c r="X33" s="88"/>
      <c r="Y33" s="89"/>
      <c r="Z33" s="88"/>
      <c r="AA33" s="88"/>
      <c r="AB33" s="89"/>
      <c r="AC33" s="88"/>
      <c r="AD33" s="88"/>
      <c r="AE33" s="87"/>
      <c r="AF33" s="88"/>
      <c r="AG33" s="88"/>
      <c r="AH33" s="87"/>
      <c r="AI33" s="2"/>
    </row>
    <row r="34" spans="1:35" ht="15" customHeight="1" x14ac:dyDescent="0.2">
      <c r="A34" s="107" t="s">
        <v>102</v>
      </c>
      <c r="B34" s="87">
        <v>114030</v>
      </c>
      <c r="C34" s="87">
        <v>1081</v>
      </c>
      <c r="D34" s="88">
        <v>9.5</v>
      </c>
      <c r="E34" s="88">
        <v>12.8</v>
      </c>
      <c r="F34" s="88"/>
      <c r="G34" s="89">
        <v>8</v>
      </c>
      <c r="H34" s="88">
        <v>7.3</v>
      </c>
      <c r="I34" s="88"/>
      <c r="J34" s="89">
        <v>2</v>
      </c>
      <c r="K34" s="88">
        <v>1.9</v>
      </c>
      <c r="L34" s="88"/>
      <c r="M34" s="87">
        <v>1335</v>
      </c>
      <c r="N34" s="88">
        <v>11.7</v>
      </c>
      <c r="O34" s="88">
        <v>9.5</v>
      </c>
      <c r="P34" s="87">
        <v>666</v>
      </c>
      <c r="Q34" s="2">
        <v>1</v>
      </c>
      <c r="S34" s="107"/>
      <c r="T34" s="87"/>
      <c r="U34" s="87"/>
      <c r="V34" s="88"/>
      <c r="W34" s="88"/>
      <c r="X34" s="88"/>
      <c r="Y34" s="89"/>
      <c r="Z34" s="88"/>
      <c r="AA34" s="88"/>
      <c r="AB34" s="89"/>
      <c r="AC34" s="88"/>
      <c r="AD34" s="88"/>
      <c r="AE34" s="87"/>
      <c r="AF34" s="88"/>
      <c r="AG34" s="88"/>
      <c r="AH34" s="87"/>
      <c r="AI34" s="2"/>
    </row>
    <row r="35" spans="1:35" s="46" customFormat="1" ht="15" customHeight="1" x14ac:dyDescent="0.2">
      <c r="A35" s="107" t="s">
        <v>103</v>
      </c>
      <c r="B35" s="87">
        <v>23230</v>
      </c>
      <c r="C35" s="89">
        <v>253</v>
      </c>
      <c r="D35" s="88">
        <v>10.9</v>
      </c>
      <c r="E35" s="88">
        <v>12.5</v>
      </c>
      <c r="F35" s="88"/>
      <c r="G35" s="89">
        <v>1</v>
      </c>
      <c r="H35" s="88">
        <v>3.9</v>
      </c>
      <c r="I35" s="88"/>
      <c r="J35" s="89">
        <v>1</v>
      </c>
      <c r="K35" s="88">
        <v>4</v>
      </c>
      <c r="L35" s="88"/>
      <c r="M35" s="89">
        <v>225</v>
      </c>
      <c r="N35" s="88">
        <v>9.6999999999999993</v>
      </c>
      <c r="O35" s="88">
        <v>9.6999999999999993</v>
      </c>
      <c r="P35" s="87">
        <v>105</v>
      </c>
      <c r="Q35" s="165">
        <v>0</v>
      </c>
      <c r="R35" s="4"/>
      <c r="S35" s="107"/>
      <c r="T35" s="87"/>
      <c r="U35" s="89"/>
      <c r="V35" s="88"/>
      <c r="W35" s="88"/>
      <c r="X35" s="88"/>
      <c r="Y35" s="89"/>
      <c r="Z35" s="88"/>
      <c r="AA35" s="88"/>
      <c r="AB35" s="89"/>
      <c r="AC35" s="88"/>
      <c r="AD35" s="88"/>
      <c r="AE35" s="89"/>
      <c r="AF35" s="88"/>
      <c r="AG35" s="88"/>
      <c r="AH35" s="87"/>
      <c r="AI35" s="165"/>
    </row>
    <row r="36" spans="1:35" ht="15" customHeight="1" x14ac:dyDescent="0.2">
      <c r="A36" s="107" t="s">
        <v>104</v>
      </c>
      <c r="B36" s="87">
        <v>112510</v>
      </c>
      <c r="C36" s="87">
        <v>1033</v>
      </c>
      <c r="D36" s="88">
        <v>9.1999999999999993</v>
      </c>
      <c r="E36" s="88">
        <v>11.3</v>
      </c>
      <c r="F36" s="88"/>
      <c r="G36" s="89">
        <v>7</v>
      </c>
      <c r="H36" s="88">
        <v>6.7</v>
      </c>
      <c r="I36" s="88"/>
      <c r="J36" s="89">
        <v>3</v>
      </c>
      <c r="K36" s="88">
        <v>2.9</v>
      </c>
      <c r="L36" s="88"/>
      <c r="M36" s="87">
        <v>1404</v>
      </c>
      <c r="N36" s="88">
        <v>12.5</v>
      </c>
      <c r="O36" s="88">
        <v>9.9</v>
      </c>
      <c r="P36" s="87">
        <v>862</v>
      </c>
      <c r="Q36" s="2">
        <v>5</v>
      </c>
      <c r="S36" s="107"/>
      <c r="T36" s="87"/>
      <c r="U36" s="87"/>
      <c r="V36" s="88"/>
      <c r="W36" s="88"/>
      <c r="X36" s="88"/>
      <c r="Y36" s="89"/>
      <c r="Z36" s="88"/>
      <c r="AA36" s="88"/>
      <c r="AB36" s="89"/>
      <c r="AC36" s="88"/>
      <c r="AD36" s="88"/>
      <c r="AE36" s="87"/>
      <c r="AF36" s="88"/>
      <c r="AG36" s="88"/>
      <c r="AH36" s="87"/>
      <c r="AI36" s="2"/>
    </row>
    <row r="37" spans="1:35" ht="15" customHeight="1" x14ac:dyDescent="0.2">
      <c r="A37" s="107" t="s">
        <v>105</v>
      </c>
      <c r="B37" s="87">
        <v>315360</v>
      </c>
      <c r="C37" s="87">
        <v>3402</v>
      </c>
      <c r="D37" s="88">
        <v>10.8</v>
      </c>
      <c r="E37" s="88">
        <v>11.6</v>
      </c>
      <c r="F37" s="88"/>
      <c r="G37" s="89">
        <v>12</v>
      </c>
      <c r="H37" s="88">
        <v>3.5</v>
      </c>
      <c r="I37" s="88"/>
      <c r="J37" s="89">
        <v>9</v>
      </c>
      <c r="K37" s="88">
        <v>2.6</v>
      </c>
      <c r="L37" s="88"/>
      <c r="M37" s="87">
        <v>3323</v>
      </c>
      <c r="N37" s="88">
        <v>10.5</v>
      </c>
      <c r="O37" s="88">
        <v>10.5</v>
      </c>
      <c r="P37" s="87">
        <v>1119</v>
      </c>
      <c r="Q37" s="2">
        <v>11</v>
      </c>
      <c r="R37" s="46"/>
      <c r="S37" s="107"/>
      <c r="T37" s="87"/>
      <c r="U37" s="87"/>
      <c r="V37" s="88"/>
      <c r="W37" s="88"/>
      <c r="X37" s="88"/>
      <c r="Y37" s="89"/>
      <c r="Z37" s="88"/>
      <c r="AA37" s="88"/>
      <c r="AB37" s="89"/>
      <c r="AC37" s="88"/>
      <c r="AD37" s="88"/>
      <c r="AE37" s="87"/>
      <c r="AF37" s="88"/>
      <c r="AG37" s="88"/>
      <c r="AH37" s="87"/>
      <c r="AI37" s="2"/>
    </row>
    <row r="38" spans="1:35" ht="15" customHeight="1" x14ac:dyDescent="0.2">
      <c r="A38" s="107" t="s">
        <v>106</v>
      </c>
      <c r="B38" s="87">
        <v>91580</v>
      </c>
      <c r="C38" s="89">
        <v>841</v>
      </c>
      <c r="D38" s="88">
        <v>9.1999999999999993</v>
      </c>
      <c r="E38" s="88">
        <v>9.6999999999999993</v>
      </c>
      <c r="F38" s="88"/>
      <c r="G38" s="89">
        <v>4</v>
      </c>
      <c r="H38" s="88">
        <v>4.7</v>
      </c>
      <c r="I38" s="88"/>
      <c r="J38" s="89" t="s">
        <v>154</v>
      </c>
      <c r="K38" s="88" t="s">
        <v>154</v>
      </c>
      <c r="L38" s="88"/>
      <c r="M38" s="89">
        <v>898</v>
      </c>
      <c r="N38" s="88">
        <v>9.8000000000000007</v>
      </c>
      <c r="O38" s="88">
        <v>9.8000000000000007</v>
      </c>
      <c r="P38" s="87">
        <v>685</v>
      </c>
      <c r="Q38" s="2">
        <v>9</v>
      </c>
      <c r="S38" s="107"/>
      <c r="T38" s="87"/>
      <c r="U38" s="89"/>
      <c r="V38" s="88"/>
      <c r="W38" s="88"/>
      <c r="X38" s="88"/>
      <c r="Y38" s="89"/>
      <c r="Z38" s="88"/>
      <c r="AA38" s="88"/>
      <c r="AB38" s="89"/>
      <c r="AC38" s="88"/>
      <c r="AD38" s="88"/>
      <c r="AE38" s="89"/>
      <c r="AF38" s="88"/>
      <c r="AG38" s="88"/>
      <c r="AH38" s="87"/>
      <c r="AI38" s="2"/>
    </row>
    <row r="39" spans="1:35" ht="15" customHeight="1" x14ac:dyDescent="0.2">
      <c r="A39" s="107" t="s">
        <v>107</v>
      </c>
      <c r="B39" s="87">
        <v>89730</v>
      </c>
      <c r="C39" s="87">
        <v>986</v>
      </c>
      <c r="D39" s="88">
        <v>11</v>
      </c>
      <c r="E39" s="88">
        <v>11.3</v>
      </c>
      <c r="F39" s="88"/>
      <c r="G39" s="89">
        <v>2</v>
      </c>
      <c r="H39" s="88">
        <v>2</v>
      </c>
      <c r="I39" s="88"/>
      <c r="J39" s="89">
        <v>5</v>
      </c>
      <c r="K39" s="88">
        <v>5.0999999999999996</v>
      </c>
      <c r="L39" s="88"/>
      <c r="M39" s="87">
        <v>1043</v>
      </c>
      <c r="N39" s="88">
        <v>11.6</v>
      </c>
      <c r="O39" s="88">
        <v>12</v>
      </c>
      <c r="P39" s="87">
        <v>358</v>
      </c>
      <c r="Q39" s="2">
        <v>5</v>
      </c>
      <c r="S39" s="107"/>
      <c r="T39" s="87"/>
      <c r="U39" s="87"/>
      <c r="V39" s="88"/>
      <c r="W39" s="88"/>
      <c r="X39" s="88"/>
      <c r="Y39" s="89"/>
      <c r="Z39" s="88"/>
      <c r="AA39" s="88"/>
      <c r="AB39" s="89"/>
      <c r="AC39" s="88"/>
      <c r="AD39" s="88"/>
      <c r="AE39" s="87"/>
      <c r="AF39" s="88"/>
      <c r="AG39" s="88"/>
      <c r="AH39" s="87"/>
      <c r="AI39" s="2"/>
    </row>
    <row r="40" spans="1:35" s="46" customFormat="1" ht="15" customHeight="1" x14ac:dyDescent="0.2">
      <c r="A40" s="225" t="s">
        <v>108</v>
      </c>
      <c r="B40" s="226">
        <v>177150</v>
      </c>
      <c r="C40" s="226">
        <v>2029</v>
      </c>
      <c r="D40" s="227">
        <v>11.5</v>
      </c>
      <c r="E40" s="227">
        <v>11.8</v>
      </c>
      <c r="F40" s="227"/>
      <c r="G40" s="228">
        <v>8</v>
      </c>
      <c r="H40" s="227">
        <v>3.9</v>
      </c>
      <c r="I40" s="227"/>
      <c r="J40" s="228">
        <v>7</v>
      </c>
      <c r="K40" s="227">
        <v>3.4</v>
      </c>
      <c r="L40" s="227"/>
      <c r="M40" s="226">
        <v>1470</v>
      </c>
      <c r="N40" s="227">
        <v>8.3000000000000007</v>
      </c>
      <c r="O40" s="227">
        <v>10.3</v>
      </c>
      <c r="P40" s="226">
        <v>925</v>
      </c>
      <c r="Q40" s="229">
        <v>10</v>
      </c>
      <c r="R40" s="4"/>
      <c r="S40" s="107"/>
      <c r="T40" s="87"/>
      <c r="U40" s="87"/>
      <c r="V40" s="88"/>
      <c r="W40" s="88"/>
      <c r="X40" s="88"/>
      <c r="Y40" s="89"/>
      <c r="Z40" s="88"/>
      <c r="AA40" s="88"/>
      <c r="AB40" s="89"/>
      <c r="AC40" s="88"/>
      <c r="AD40" s="88"/>
      <c r="AE40" s="87"/>
      <c r="AF40" s="88"/>
      <c r="AG40" s="88"/>
      <c r="AH40" s="87"/>
      <c r="AI40" s="2"/>
    </row>
    <row r="41" spans="1:35" ht="13.5" customHeight="1" x14ac:dyDescent="0.2">
      <c r="B41" s="6"/>
      <c r="C41" s="46"/>
      <c r="D41" s="46"/>
      <c r="E41" s="46"/>
      <c r="F41" s="46"/>
      <c r="H41" s="4"/>
      <c r="I41" s="4"/>
      <c r="K41" s="4"/>
      <c r="L41" s="4"/>
      <c r="N41" s="4"/>
      <c r="O41" s="4"/>
      <c r="Q41" s="51"/>
      <c r="T41" s="6"/>
      <c r="U41" s="46"/>
      <c r="V41" s="46"/>
      <c r="W41" s="46"/>
      <c r="X41" s="46"/>
      <c r="AI41" s="51"/>
    </row>
    <row r="42" spans="1:35" s="146" customFormat="1" ht="12" customHeight="1" x14ac:dyDescent="0.2">
      <c r="A42" s="99" t="s">
        <v>159</v>
      </c>
      <c r="B42" s="116"/>
      <c r="D42" s="9"/>
      <c r="E42" s="9"/>
      <c r="F42" s="9"/>
      <c r="H42" s="9"/>
      <c r="I42" s="9"/>
      <c r="K42" s="9"/>
      <c r="L42" s="9"/>
      <c r="M42" s="10"/>
      <c r="N42" s="9"/>
      <c r="O42" s="9"/>
      <c r="P42" s="10"/>
      <c r="S42" s="99"/>
      <c r="T42" s="116"/>
      <c r="V42" s="9"/>
      <c r="W42" s="9"/>
      <c r="X42" s="9"/>
      <c r="Z42" s="9"/>
      <c r="AA42" s="9"/>
      <c r="AC42" s="9"/>
      <c r="AD42" s="9"/>
      <c r="AE42" s="10"/>
      <c r="AF42" s="9"/>
      <c r="AG42" s="9"/>
      <c r="AH42" s="10"/>
    </row>
    <row r="43" spans="1:35" s="146" customFormat="1" ht="12" customHeight="1" x14ac:dyDescent="0.2">
      <c r="A43" s="282" t="s">
        <v>167</v>
      </c>
      <c r="B43" s="282"/>
      <c r="C43" s="282"/>
      <c r="D43" s="282"/>
      <c r="E43" s="9"/>
      <c r="F43" s="9"/>
      <c r="H43" s="9"/>
      <c r="I43" s="9"/>
      <c r="K43" s="9"/>
      <c r="L43" s="9"/>
      <c r="N43" s="9"/>
      <c r="O43" s="9"/>
      <c r="R43" s="52"/>
      <c r="S43" s="282"/>
      <c r="T43" s="282"/>
      <c r="V43" s="9"/>
      <c r="W43" s="9"/>
      <c r="X43" s="9"/>
      <c r="Z43" s="9"/>
      <c r="AA43" s="9"/>
      <c r="AC43" s="9"/>
      <c r="AD43" s="9"/>
      <c r="AF43" s="9"/>
      <c r="AG43" s="9"/>
    </row>
    <row r="44" spans="1:35" s="146" customFormat="1" ht="12" customHeight="1" x14ac:dyDescent="0.2">
      <c r="A44" s="282" t="s">
        <v>168</v>
      </c>
      <c r="B44" s="282"/>
      <c r="C44" s="282"/>
      <c r="D44" s="282"/>
      <c r="E44" s="282"/>
      <c r="F44" s="9"/>
      <c r="H44" s="9"/>
      <c r="I44" s="9"/>
      <c r="K44" s="9"/>
      <c r="L44" s="9"/>
      <c r="N44" s="9"/>
      <c r="O44" s="9"/>
      <c r="S44" s="282"/>
      <c r="T44" s="282"/>
      <c r="V44" s="9"/>
      <c r="W44" s="9"/>
      <c r="X44" s="9"/>
      <c r="Z44" s="9"/>
      <c r="AA44" s="9"/>
      <c r="AC44" s="9"/>
      <c r="AD44" s="9"/>
      <c r="AF44" s="9"/>
      <c r="AG44" s="9"/>
    </row>
    <row r="45" spans="1:35" s="146" customFormat="1" ht="12" customHeight="1" x14ac:dyDescent="0.2">
      <c r="A45" s="282" t="s">
        <v>169</v>
      </c>
      <c r="B45" s="282"/>
      <c r="C45" s="282"/>
      <c r="D45" s="282"/>
      <c r="E45" s="282"/>
      <c r="F45" s="9"/>
      <c r="H45" s="9"/>
      <c r="I45" s="9"/>
      <c r="K45" s="9"/>
      <c r="L45" s="9"/>
      <c r="N45" s="9"/>
      <c r="O45" s="9"/>
      <c r="S45" s="282"/>
      <c r="T45" s="282"/>
      <c r="V45" s="9"/>
      <c r="W45" s="9"/>
      <c r="X45" s="9"/>
      <c r="Z45" s="9"/>
      <c r="AA45" s="9"/>
      <c r="AC45" s="9"/>
      <c r="AD45" s="9"/>
      <c r="AF45" s="9"/>
      <c r="AG45" s="9"/>
    </row>
    <row r="46" spans="1:35" s="146" customFormat="1" ht="12" customHeight="1" x14ac:dyDescent="0.2">
      <c r="A46" s="282" t="s">
        <v>202</v>
      </c>
      <c r="B46" s="282"/>
      <c r="C46" s="282"/>
      <c r="D46" s="282"/>
      <c r="E46" s="282"/>
      <c r="F46" s="9"/>
      <c r="H46" s="9"/>
      <c r="I46" s="9"/>
      <c r="K46" s="9"/>
      <c r="L46" s="9"/>
      <c r="N46" s="9"/>
      <c r="O46" s="9"/>
      <c r="P46" s="3"/>
      <c r="S46" s="148"/>
      <c r="T46" s="148"/>
      <c r="V46" s="9"/>
      <c r="W46" s="9"/>
      <c r="X46" s="9"/>
      <c r="Z46" s="9"/>
      <c r="AA46" s="9"/>
      <c r="AC46" s="9"/>
      <c r="AD46" s="9"/>
      <c r="AF46" s="9"/>
      <c r="AG46" s="9"/>
      <c r="AH46" s="3"/>
    </row>
    <row r="47" spans="1:35" s="146" customFormat="1" ht="12" customHeight="1" x14ac:dyDescent="0.2">
      <c r="A47" s="148"/>
      <c r="B47" s="116"/>
      <c r="D47" s="9"/>
      <c r="E47" s="9"/>
      <c r="F47" s="9"/>
      <c r="H47" s="9"/>
      <c r="I47" s="9"/>
      <c r="K47" s="9"/>
      <c r="L47" s="9"/>
      <c r="N47" s="9"/>
      <c r="O47" s="9"/>
    </row>
    <row r="48" spans="1:35" s="146" customFormat="1" ht="11.25" x14ac:dyDescent="0.2">
      <c r="A48" s="148" t="s">
        <v>179</v>
      </c>
      <c r="B48" s="116"/>
      <c r="D48" s="9"/>
      <c r="E48" s="9"/>
      <c r="F48" s="9"/>
      <c r="H48" s="9"/>
      <c r="I48" s="9"/>
      <c r="K48" s="9"/>
      <c r="L48" s="9"/>
      <c r="N48" s="9"/>
      <c r="O48" s="9"/>
    </row>
  </sheetData>
  <mergeCells count="25">
    <mergeCell ref="AH5:AH6"/>
    <mergeCell ref="AI5:AI6"/>
    <mergeCell ref="S43:T43"/>
    <mergeCell ref="S44:T44"/>
    <mergeCell ref="S45:T45"/>
    <mergeCell ref="T5:T6"/>
    <mergeCell ref="U5:W5"/>
    <mergeCell ref="Y5:Z5"/>
    <mergeCell ref="AB5:AC5"/>
    <mergeCell ref="AE5:AG5"/>
    <mergeCell ref="S5:S6"/>
    <mergeCell ref="A1:E1"/>
    <mergeCell ref="A2:Q3"/>
    <mergeCell ref="A46:E46"/>
    <mergeCell ref="A45:E45"/>
    <mergeCell ref="A44:E44"/>
    <mergeCell ref="A43:D43"/>
    <mergeCell ref="A5:A6"/>
    <mergeCell ref="B5:B6"/>
    <mergeCell ref="C5:E5"/>
    <mergeCell ref="G5:H5"/>
    <mergeCell ref="J5:K5"/>
    <mergeCell ref="M5:O5"/>
    <mergeCell ref="P5:P6"/>
    <mergeCell ref="Q5:Q6"/>
  </mergeCells>
  <pageMargins left="0.74803149606299213" right="0.74803149606299213" top="0.98425196850393704" bottom="0.98425196850393704" header="0.51181102362204722" footer="0.51181102362204722"/>
  <pageSetup paperSize="9" scale="6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Contents</vt:lpstr>
      <vt:lpstr>Table 1.1</vt:lpstr>
      <vt:lpstr>Table 3.1</vt:lpstr>
      <vt:lpstr>Table 3.2a</vt:lpstr>
      <vt:lpstr>Table 3.2b</vt:lpstr>
      <vt:lpstr>Table 5.1</vt:lpstr>
      <vt:lpstr>Table 9.1</vt:lpstr>
      <vt:lpstr>Appendix 1,Table 1</vt:lpstr>
      <vt:lpstr>Appendix 1,Table 2</vt:lpstr>
      <vt:lpstr>Appendix 1,Table 3</vt:lpstr>
      <vt:lpstr>'Appendix 1,Table 2'!Print_Area</vt:lpstr>
      <vt:lpstr>'Appendix 1,Table 3'!Print_Area</vt:lpstr>
      <vt:lpstr>'Table 1.1'!Print_Area</vt:lpstr>
      <vt:lpstr>'Table 3.2b'!Print_Area</vt:lpstr>
      <vt:lpstr>'Table 9.1'!Print_Area</vt:lpstr>
      <vt:lpstr>'Table 9.1'!Print_Titles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2015-08-20T11:19:02Z</dcterms:modified>
</cp:coreProperties>
</file>