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Web Team\Current work\Winter Mortality\Tables and Charts\"/>
    </mc:Choice>
  </mc:AlternateContent>
  <bookViews>
    <workbookView xWindow="0" yWindow="0" windowWidth="19440" windowHeight="9600" tabRatio="894"/>
  </bookViews>
  <sheets>
    <sheet name="Contents" sheetId="14" r:id="rId1"/>
    <sheet name="Table 1" sheetId="1" r:id="rId2"/>
    <sheet name="Table 2" sheetId="2" r:id="rId3"/>
    <sheet name="Table 3" sheetId="3" r:id="rId4"/>
    <sheet name="Table 4" sheetId="4" r:id="rId5"/>
    <sheet name="Table 5" sheetId="5" r:id="rId6"/>
    <sheet name="Table 6" sheetId="6" r:id="rId7"/>
    <sheet name="Table 7" sheetId="7" r:id="rId8"/>
    <sheet name="Table 8" sheetId="16" r:id="rId9"/>
    <sheet name="Figure 1" sheetId="8" r:id="rId10"/>
    <sheet name="Figure 1 (data)" sheetId="9" r:id="rId11"/>
    <sheet name="Figure 2" sheetId="17" r:id="rId12"/>
    <sheet name="Figure 2 (data)" sheetId="11" r:id="rId13"/>
    <sheet name="Figure 3" sheetId="12" r:id="rId14"/>
    <sheet name="Figure 3 (data)" sheetId="13" r:id="rId15"/>
    <sheet name="Population for calc death rates" sheetId="15" r:id="rId16"/>
  </sheets>
  <definedNames>
    <definedName name="_xlnm._FilterDatabase" localSheetId="3" hidden="1">'Table 3'!$A$3:$O$202</definedName>
    <definedName name="_xlnm._FilterDatabase" localSheetId="6" hidden="1">'Table 6'!$A$3:$N$440</definedName>
    <definedName name="_xlnm.Print_Area" localSheetId="9">'Figure 1'!$A$1:$N$41</definedName>
    <definedName name="_xlnm.Print_Area" localSheetId="10">'Figure 1 (data)'!$A$1:$F$80</definedName>
    <definedName name="_xlnm.Print_Area" localSheetId="11">'Figure 2'!$A$1:$K$57</definedName>
    <definedName name="_xlnm.Print_Area" localSheetId="12">'Figure 2 (data)'!$A$1:$G$78</definedName>
    <definedName name="_xlnm.Print_Area" localSheetId="13">'Figure 3'!$A$1:$I$78</definedName>
    <definedName name="_xlnm.Print_Area" localSheetId="14">'Figure 3 (data)'!$A$1:$I$58</definedName>
    <definedName name="_xlnm.Print_Area" localSheetId="1">'Table 1'!$A$1:$M$53</definedName>
    <definedName name="_xlnm.Print_Area" localSheetId="2">'Table 2'!$A$1:$J$112</definedName>
    <definedName name="_xlnm.Print_Area" localSheetId="3">'Table 3'!$A$1:$O$230</definedName>
    <definedName name="_xlnm.Print_Area" localSheetId="4">'Table 4'!$A$1:$H$43</definedName>
    <definedName name="_xlnm.Print_Area" localSheetId="5">'Table 5'!$A$1:$H$100</definedName>
    <definedName name="_xlnm.Print_Area" localSheetId="6">'Table 6'!$A$1:$N$465</definedName>
    <definedName name="_xlnm.Print_Area" localSheetId="7">'Table 7'!$A$1:$H$207</definedName>
    <definedName name="_xlnm.Print_Area" localSheetId="8">'Table 8'!$A$1:$O$367</definedName>
    <definedName name="_xlnm.Print_Titles" localSheetId="10">'Figure 1 (data)'!$4:$7</definedName>
    <definedName name="_xlnm.Print_Titles" localSheetId="2">'Table 2'!$5:$8</definedName>
  </definedNames>
  <calcPr calcId="162913"/>
</workbook>
</file>

<file path=xl/calcChain.xml><?xml version="1.0" encoding="utf-8"?>
<calcChain xmlns="http://schemas.openxmlformats.org/spreadsheetml/2006/main">
  <c r="G38" i="13" l="1"/>
  <c r="G39" i="13"/>
  <c r="G40" i="13"/>
  <c r="G41" i="13"/>
  <c r="G42" i="13"/>
  <c r="G43" i="13"/>
  <c r="G44" i="13"/>
  <c r="G45" i="13"/>
  <c r="G46" i="13"/>
  <c r="G47" i="13"/>
  <c r="G48" i="13"/>
  <c r="G49" i="13"/>
  <c r="G50" i="13"/>
  <c r="G51" i="13"/>
  <c r="G37" i="13"/>
  <c r="C73" i="2" l="1"/>
  <c r="G12" i="7"/>
  <c r="H12" i="7" s="1"/>
  <c r="G18" i="7"/>
  <c r="H18" i="7" s="1"/>
  <c r="G24" i="7"/>
  <c r="H24" i="7" s="1"/>
  <c r="G30" i="7"/>
  <c r="H30" i="7" s="1"/>
  <c r="G36" i="7"/>
  <c r="H36" i="7" s="1"/>
  <c r="G42" i="7"/>
  <c r="H42" i="7" s="1"/>
  <c r="G48" i="7"/>
  <c r="H48" i="7" s="1"/>
  <c r="G54" i="7"/>
  <c r="H54" i="7" s="1"/>
  <c r="G60" i="7"/>
  <c r="H60" i="7" s="1"/>
  <c r="G66" i="7"/>
  <c r="H66" i="7" s="1"/>
  <c r="G72" i="7"/>
  <c r="H72" i="7" s="1"/>
  <c r="G78" i="7"/>
  <c r="H78" i="7" s="1"/>
  <c r="G84" i="7"/>
  <c r="H84" i="7" s="1"/>
  <c r="G90" i="7"/>
  <c r="H90" i="7" s="1"/>
  <c r="G96" i="7"/>
  <c r="H96" i="7" s="1"/>
  <c r="G102" i="7"/>
  <c r="H102" i="7" s="1"/>
  <c r="G108" i="7"/>
  <c r="H108" i="7" s="1"/>
  <c r="G114" i="7"/>
  <c r="H114" i="7" s="1"/>
  <c r="G120" i="7"/>
  <c r="H120" i="7" s="1"/>
  <c r="G126" i="7"/>
  <c r="H126" i="7" s="1"/>
  <c r="G132" i="7"/>
  <c r="H132" i="7" s="1"/>
  <c r="G138" i="7"/>
  <c r="H138" i="7" s="1"/>
  <c r="G144" i="7"/>
  <c r="H144" i="7" s="1"/>
  <c r="G150" i="7"/>
  <c r="H150" i="7" s="1"/>
  <c r="G156" i="7"/>
  <c r="H156" i="7" s="1"/>
  <c r="G162" i="7"/>
  <c r="H162" i="7" s="1"/>
  <c r="G168" i="7"/>
  <c r="H168" i="7" s="1"/>
  <c r="G174" i="7"/>
  <c r="H174" i="7" s="1"/>
  <c r="G180" i="7"/>
  <c r="H180" i="7" s="1"/>
  <c r="G186" i="7"/>
  <c r="H186" i="7" s="1"/>
  <c r="G192" i="7"/>
  <c r="H192" i="7" s="1"/>
  <c r="G198" i="7"/>
  <c r="H198" i="7" s="1"/>
  <c r="G12" i="5"/>
  <c r="H12" i="5" s="1"/>
  <c r="G18" i="5"/>
  <c r="H18" i="5" s="1"/>
  <c r="G24" i="5"/>
  <c r="H24" i="5" s="1"/>
  <c r="G30" i="5"/>
  <c r="H30" i="5" s="1"/>
  <c r="G36" i="5"/>
  <c r="H36" i="5" s="1"/>
  <c r="G42" i="5"/>
  <c r="H42" i="5" s="1"/>
  <c r="G48" i="5"/>
  <c r="H48" i="5" s="1"/>
  <c r="G54" i="5"/>
  <c r="H54" i="5" s="1"/>
  <c r="G60" i="5"/>
  <c r="H60" i="5" s="1"/>
  <c r="G66" i="5"/>
  <c r="H66" i="5"/>
  <c r="G72" i="5"/>
  <c r="H72" i="5" s="1"/>
  <c r="G78" i="5"/>
  <c r="H78" i="5" s="1"/>
  <c r="G84" i="5"/>
  <c r="H84" i="5" s="1"/>
  <c r="G90" i="5"/>
  <c r="H90" i="5" s="1"/>
  <c r="F33" i="4"/>
  <c r="G33" i="4" s="1"/>
  <c r="J35" i="15" l="1"/>
  <c r="I35" i="1" s="1"/>
  <c r="K35" i="15"/>
  <c r="J35" i="1" s="1"/>
  <c r="L35" i="15"/>
  <c r="K35" i="1" s="1"/>
  <c r="M35" i="15"/>
  <c r="I35" i="15" l="1"/>
  <c r="H35" i="1" s="1"/>
  <c r="L35" i="1"/>
  <c r="C72" i="9"/>
  <c r="C71" i="9"/>
  <c r="C346" i="16"/>
  <c r="J346" i="16" s="1"/>
  <c r="D346" i="16"/>
  <c r="K346" i="16" s="1"/>
  <c r="E346" i="16"/>
  <c r="L346" i="16" s="1"/>
  <c r="F346" i="16"/>
  <c r="M346" i="16" s="1"/>
  <c r="G346" i="16"/>
  <c r="N346" i="16" s="1"/>
  <c r="C70" i="9" l="1"/>
  <c r="C72" i="2"/>
  <c r="G11" i="7" l="1"/>
  <c r="H11" i="7" s="1"/>
  <c r="G17" i="7"/>
  <c r="H17" i="7" s="1"/>
  <c r="G23" i="7"/>
  <c r="H23" i="7" s="1"/>
  <c r="G29" i="7"/>
  <c r="H29" i="7" s="1"/>
  <c r="G35" i="7"/>
  <c r="H35" i="7" s="1"/>
  <c r="G41" i="7"/>
  <c r="H41" i="7" s="1"/>
  <c r="G47" i="7"/>
  <c r="H47" i="7" s="1"/>
  <c r="G53" i="7"/>
  <c r="H53" i="7" s="1"/>
  <c r="G59" i="7"/>
  <c r="H59" i="7" s="1"/>
  <c r="G65" i="7"/>
  <c r="H65" i="7" s="1"/>
  <c r="G71" i="7"/>
  <c r="H71" i="7" s="1"/>
  <c r="G77" i="7"/>
  <c r="H77" i="7" s="1"/>
  <c r="G83" i="7"/>
  <c r="H83" i="7" s="1"/>
  <c r="G89" i="7"/>
  <c r="H89" i="7" s="1"/>
  <c r="G95" i="7"/>
  <c r="H95" i="7" s="1"/>
  <c r="G101" i="7"/>
  <c r="H101" i="7" s="1"/>
  <c r="G107" i="7"/>
  <c r="H107" i="7" s="1"/>
  <c r="G113" i="7"/>
  <c r="H113" i="7" s="1"/>
  <c r="G119" i="7"/>
  <c r="H119" i="7" s="1"/>
  <c r="G125" i="7"/>
  <c r="H125" i="7" s="1"/>
  <c r="G131" i="7"/>
  <c r="H131" i="7" s="1"/>
  <c r="G137" i="7"/>
  <c r="H137" i="7" s="1"/>
  <c r="G143" i="7"/>
  <c r="H143" i="7" s="1"/>
  <c r="G149" i="7"/>
  <c r="H149" i="7" s="1"/>
  <c r="G155" i="7"/>
  <c r="H155" i="7" s="1"/>
  <c r="G161" i="7"/>
  <c r="H161" i="7" s="1"/>
  <c r="G167" i="7"/>
  <c r="H167" i="7" s="1"/>
  <c r="G173" i="7"/>
  <c r="H173" i="7" s="1"/>
  <c r="G179" i="7"/>
  <c r="H179" i="7" s="1"/>
  <c r="G185" i="7"/>
  <c r="H185" i="7" s="1"/>
  <c r="G191" i="7"/>
  <c r="H191" i="7" s="1"/>
  <c r="G197" i="7"/>
  <c r="H197" i="7" s="1"/>
  <c r="G17" i="5"/>
  <c r="H17" i="5" s="1"/>
  <c r="G23" i="5"/>
  <c r="H23" i="5" s="1"/>
  <c r="G29" i="5"/>
  <c r="H29" i="5" s="1"/>
  <c r="G35" i="5"/>
  <c r="H35" i="5" s="1"/>
  <c r="G41" i="5"/>
  <c r="H41" i="5" s="1"/>
  <c r="G47" i="5"/>
  <c r="H47" i="5" s="1"/>
  <c r="G53" i="5"/>
  <c r="H53" i="5" s="1"/>
  <c r="G59" i="5"/>
  <c r="H59" i="5" s="1"/>
  <c r="G65" i="5"/>
  <c r="H65" i="5" s="1"/>
  <c r="G71" i="5"/>
  <c r="H71" i="5" s="1"/>
  <c r="G77" i="5"/>
  <c r="H77" i="5" s="1"/>
  <c r="G83" i="5"/>
  <c r="H83" i="5" s="1"/>
  <c r="G89" i="5"/>
  <c r="H89" i="5" s="1"/>
  <c r="G11" i="5"/>
  <c r="H11" i="5" s="1"/>
  <c r="F32" i="4"/>
  <c r="G32" i="4" s="1"/>
  <c r="J34" i="15" l="1"/>
  <c r="I34" i="1" s="1"/>
  <c r="K34" i="15"/>
  <c r="J34" i="1" s="1"/>
  <c r="L34" i="15"/>
  <c r="K34" i="1" s="1"/>
  <c r="M34" i="15"/>
  <c r="I34" i="15" l="1"/>
  <c r="H34" i="1" s="1"/>
  <c r="L34" i="1"/>
  <c r="C345" i="16"/>
  <c r="J345" i="16" s="1"/>
  <c r="D345" i="16"/>
  <c r="K345" i="16" s="1"/>
  <c r="E345" i="16"/>
  <c r="L345" i="16" s="1"/>
  <c r="F345" i="16"/>
  <c r="M345" i="16" s="1"/>
  <c r="G345" i="16"/>
  <c r="N345" i="16" s="1"/>
  <c r="C68" i="9" l="1"/>
  <c r="C69" i="9"/>
  <c r="C336" i="16" l="1"/>
  <c r="J336" i="16" s="1"/>
  <c r="D336" i="16"/>
  <c r="K336" i="16" s="1"/>
  <c r="E336" i="16"/>
  <c r="L336" i="16" s="1"/>
  <c r="F336" i="16"/>
  <c r="M336" i="16" s="1"/>
  <c r="G336" i="16"/>
  <c r="N336" i="16" s="1"/>
  <c r="C337" i="16"/>
  <c r="J337" i="16" s="1"/>
  <c r="D337" i="16"/>
  <c r="K337" i="16" s="1"/>
  <c r="E337" i="16"/>
  <c r="L337" i="16" s="1"/>
  <c r="F337" i="16"/>
  <c r="M337" i="16" s="1"/>
  <c r="G337" i="16"/>
  <c r="N337" i="16" s="1"/>
  <c r="C338" i="16"/>
  <c r="J338" i="16" s="1"/>
  <c r="D338" i="16"/>
  <c r="K338" i="16" s="1"/>
  <c r="E338" i="16"/>
  <c r="L338" i="16" s="1"/>
  <c r="F338" i="16"/>
  <c r="M338" i="16" s="1"/>
  <c r="G338" i="16"/>
  <c r="N338" i="16" s="1"/>
  <c r="C339" i="16"/>
  <c r="J339" i="16" s="1"/>
  <c r="D339" i="16"/>
  <c r="K339" i="16" s="1"/>
  <c r="E339" i="16"/>
  <c r="L339" i="16" s="1"/>
  <c r="F339" i="16"/>
  <c r="M339" i="16" s="1"/>
  <c r="G339" i="16"/>
  <c r="N339" i="16" s="1"/>
  <c r="C340" i="16"/>
  <c r="J340" i="16" s="1"/>
  <c r="D340" i="16"/>
  <c r="K340" i="16" s="1"/>
  <c r="E340" i="16"/>
  <c r="L340" i="16" s="1"/>
  <c r="F340" i="16"/>
  <c r="M340" i="16" s="1"/>
  <c r="G340" i="16"/>
  <c r="N340" i="16" s="1"/>
  <c r="C341" i="16"/>
  <c r="J341" i="16" s="1"/>
  <c r="D341" i="16"/>
  <c r="K341" i="16" s="1"/>
  <c r="E341" i="16"/>
  <c r="L341" i="16" s="1"/>
  <c r="F341" i="16"/>
  <c r="M341" i="16" s="1"/>
  <c r="G341" i="16"/>
  <c r="N341" i="16" s="1"/>
  <c r="C342" i="16"/>
  <c r="J342" i="16" s="1"/>
  <c r="D342" i="16"/>
  <c r="K342" i="16" s="1"/>
  <c r="E342" i="16"/>
  <c r="L342" i="16" s="1"/>
  <c r="F342" i="16"/>
  <c r="M342" i="16" s="1"/>
  <c r="G342" i="16"/>
  <c r="N342" i="16" s="1"/>
  <c r="C343" i="16"/>
  <c r="J343" i="16" s="1"/>
  <c r="D343" i="16"/>
  <c r="K343" i="16" s="1"/>
  <c r="E343" i="16"/>
  <c r="L343" i="16" s="1"/>
  <c r="F343" i="16"/>
  <c r="M343" i="16" s="1"/>
  <c r="G343" i="16"/>
  <c r="N343" i="16" s="1"/>
  <c r="C344" i="16"/>
  <c r="J344" i="16" s="1"/>
  <c r="D344" i="16"/>
  <c r="K344" i="16" s="1"/>
  <c r="E344" i="16"/>
  <c r="L344" i="16" s="1"/>
  <c r="F344" i="16"/>
  <c r="M344" i="16" s="1"/>
  <c r="G344" i="16"/>
  <c r="N344" i="16" s="1"/>
  <c r="G196" i="7" l="1"/>
  <c r="H196" i="7" s="1"/>
  <c r="G190" i="7"/>
  <c r="H190" i="7" s="1"/>
  <c r="G184" i="7"/>
  <c r="H184" i="7" s="1"/>
  <c r="G178" i="7"/>
  <c r="H178" i="7" s="1"/>
  <c r="G172" i="7"/>
  <c r="H172" i="7" s="1"/>
  <c r="G166" i="7"/>
  <c r="H166" i="7" s="1"/>
  <c r="G160" i="7"/>
  <c r="H160" i="7" s="1"/>
  <c r="G154" i="7"/>
  <c r="H154" i="7" s="1"/>
  <c r="G148" i="7"/>
  <c r="H148" i="7" s="1"/>
  <c r="G142" i="7"/>
  <c r="H142" i="7" s="1"/>
  <c r="G136" i="7"/>
  <c r="H136" i="7" s="1"/>
  <c r="G130" i="7"/>
  <c r="H130" i="7" s="1"/>
  <c r="G118" i="7"/>
  <c r="H118" i="7" s="1"/>
  <c r="G112" i="7"/>
  <c r="H112" i="7" s="1"/>
  <c r="G106" i="7"/>
  <c r="H106" i="7" s="1"/>
  <c r="G100" i="7"/>
  <c r="H100" i="7" s="1"/>
  <c r="G94" i="7"/>
  <c r="H94" i="7" s="1"/>
  <c r="G88" i="7"/>
  <c r="H88" i="7" s="1"/>
  <c r="G82" i="7"/>
  <c r="H82" i="7" s="1"/>
  <c r="G124" i="7"/>
  <c r="H124" i="7" s="1"/>
  <c r="G34" i="7"/>
  <c r="H34" i="7" s="1"/>
  <c r="G76" i="7"/>
  <c r="H76" i="7" s="1"/>
  <c r="G70" i="7"/>
  <c r="H70" i="7" s="1"/>
  <c r="G64" i="7"/>
  <c r="H64" i="7" s="1"/>
  <c r="G58" i="7"/>
  <c r="H58" i="7" s="1"/>
  <c r="G52" i="7"/>
  <c r="H52" i="7" s="1"/>
  <c r="G46" i="7"/>
  <c r="H46" i="7" s="1"/>
  <c r="G40" i="7"/>
  <c r="H40" i="7" s="1"/>
  <c r="G28" i="7"/>
  <c r="H28" i="7" s="1"/>
  <c r="G22" i="7"/>
  <c r="H22" i="7" s="1"/>
  <c r="G16" i="7"/>
  <c r="H16" i="7" s="1"/>
  <c r="G10" i="7"/>
  <c r="H10" i="7" s="1"/>
  <c r="G88" i="5"/>
  <c r="H88" i="5" s="1"/>
  <c r="G82" i="5"/>
  <c r="H82" i="5" s="1"/>
  <c r="G76" i="5"/>
  <c r="H76" i="5" s="1"/>
  <c r="G70" i="5"/>
  <c r="H70" i="5" s="1"/>
  <c r="G64" i="5"/>
  <c r="H64" i="5" s="1"/>
  <c r="G58" i="5"/>
  <c r="H58" i="5" s="1"/>
  <c r="G52" i="5"/>
  <c r="H52" i="5" s="1"/>
  <c r="G46" i="5"/>
  <c r="H46" i="5" s="1"/>
  <c r="G40" i="5"/>
  <c r="H40" i="5" s="1"/>
  <c r="G34" i="5"/>
  <c r="H34" i="5" s="1"/>
  <c r="G28" i="5"/>
  <c r="H28" i="5" s="1"/>
  <c r="G22" i="5"/>
  <c r="H22" i="5" s="1"/>
  <c r="G16" i="5"/>
  <c r="H16" i="5" s="1"/>
  <c r="G10" i="5"/>
  <c r="H10" i="5" s="1"/>
  <c r="F31" i="4"/>
  <c r="G31" i="4" s="1"/>
  <c r="C71" i="2" l="1"/>
  <c r="J9" i="15" l="1"/>
  <c r="I9" i="1" s="1"/>
  <c r="K9" i="15"/>
  <c r="J9" i="1" s="1"/>
  <c r="L9" i="15"/>
  <c r="K9" i="1" s="1"/>
  <c r="M9" i="15"/>
  <c r="J10" i="15"/>
  <c r="I10" i="1" s="1"/>
  <c r="K10" i="15"/>
  <c r="J10" i="1" s="1"/>
  <c r="L10" i="15"/>
  <c r="K10" i="1" s="1"/>
  <c r="M10" i="15"/>
  <c r="J11" i="15"/>
  <c r="I11" i="1" s="1"/>
  <c r="K11" i="15"/>
  <c r="J11" i="1" s="1"/>
  <c r="L11" i="15"/>
  <c r="K11" i="1" s="1"/>
  <c r="M11" i="15"/>
  <c r="J12" i="15"/>
  <c r="I12" i="1" s="1"/>
  <c r="K12" i="15"/>
  <c r="J12" i="1" s="1"/>
  <c r="L12" i="15"/>
  <c r="K12" i="1" s="1"/>
  <c r="M12" i="15"/>
  <c r="J13" i="15"/>
  <c r="I13" i="1" s="1"/>
  <c r="K13" i="15"/>
  <c r="J13" i="1" s="1"/>
  <c r="L13" i="15"/>
  <c r="K13" i="1" s="1"/>
  <c r="M13" i="15"/>
  <c r="J14" i="15"/>
  <c r="I14" i="1" s="1"/>
  <c r="K14" i="15"/>
  <c r="J14" i="1" s="1"/>
  <c r="L14" i="15"/>
  <c r="K14" i="1" s="1"/>
  <c r="M14" i="15"/>
  <c r="J15" i="15"/>
  <c r="I15" i="1" s="1"/>
  <c r="K15" i="15"/>
  <c r="J15" i="1" s="1"/>
  <c r="L15" i="15"/>
  <c r="K15" i="1" s="1"/>
  <c r="M15" i="15"/>
  <c r="J16" i="15"/>
  <c r="I16" i="1" s="1"/>
  <c r="K16" i="15"/>
  <c r="J16" i="1" s="1"/>
  <c r="L16" i="15"/>
  <c r="K16" i="1" s="1"/>
  <c r="M16" i="15"/>
  <c r="J17" i="15"/>
  <c r="I17" i="1" s="1"/>
  <c r="K17" i="15"/>
  <c r="J17" i="1" s="1"/>
  <c r="L17" i="15"/>
  <c r="K17" i="1" s="1"/>
  <c r="M17" i="15"/>
  <c r="J18" i="15"/>
  <c r="I18" i="1" s="1"/>
  <c r="K18" i="15"/>
  <c r="J18" i="1" s="1"/>
  <c r="L18" i="15"/>
  <c r="K18" i="1" s="1"/>
  <c r="M18" i="15"/>
  <c r="J19" i="15"/>
  <c r="I19" i="1" s="1"/>
  <c r="K19" i="15"/>
  <c r="J19" i="1" s="1"/>
  <c r="L19" i="15"/>
  <c r="K19" i="1" s="1"/>
  <c r="M19" i="15"/>
  <c r="J20" i="15"/>
  <c r="I20" i="1" s="1"/>
  <c r="K20" i="15"/>
  <c r="J20" i="1" s="1"/>
  <c r="L20" i="15"/>
  <c r="K20" i="1" s="1"/>
  <c r="M20" i="15"/>
  <c r="J21" i="15"/>
  <c r="I21" i="1" s="1"/>
  <c r="K21" i="15"/>
  <c r="J21" i="1" s="1"/>
  <c r="L21" i="15"/>
  <c r="K21" i="1" s="1"/>
  <c r="M21" i="15"/>
  <c r="J22" i="15"/>
  <c r="I22" i="1" s="1"/>
  <c r="K22" i="15"/>
  <c r="J22" i="1" s="1"/>
  <c r="L22" i="15"/>
  <c r="K22" i="1" s="1"/>
  <c r="M22" i="15"/>
  <c r="J23" i="15"/>
  <c r="I23" i="1" s="1"/>
  <c r="K23" i="15"/>
  <c r="J23" i="1" s="1"/>
  <c r="L23" i="15"/>
  <c r="K23" i="1" s="1"/>
  <c r="M23" i="15"/>
  <c r="J24" i="15"/>
  <c r="I24" i="1" s="1"/>
  <c r="K24" i="15"/>
  <c r="J24" i="1" s="1"/>
  <c r="L24" i="15"/>
  <c r="K24" i="1" s="1"/>
  <c r="M24" i="15"/>
  <c r="J25" i="15"/>
  <c r="I25" i="1" s="1"/>
  <c r="K25" i="15"/>
  <c r="J25" i="1" s="1"/>
  <c r="L25" i="15"/>
  <c r="K25" i="1" s="1"/>
  <c r="M25" i="15"/>
  <c r="J26" i="15"/>
  <c r="I26" i="1" s="1"/>
  <c r="K26" i="15"/>
  <c r="J26" i="1" s="1"/>
  <c r="L26" i="15"/>
  <c r="K26" i="1" s="1"/>
  <c r="M26" i="15"/>
  <c r="J27" i="15"/>
  <c r="I27" i="1" s="1"/>
  <c r="K27" i="15"/>
  <c r="J27" i="1" s="1"/>
  <c r="L27" i="15"/>
  <c r="K27" i="1" s="1"/>
  <c r="M27" i="15"/>
  <c r="J28" i="15"/>
  <c r="I28" i="1" s="1"/>
  <c r="K28" i="15"/>
  <c r="J28" i="1" s="1"/>
  <c r="L28" i="15"/>
  <c r="K28" i="1" s="1"/>
  <c r="M28" i="15"/>
  <c r="J29" i="15"/>
  <c r="I29" i="1" s="1"/>
  <c r="K29" i="15"/>
  <c r="J29" i="1" s="1"/>
  <c r="L29" i="15"/>
  <c r="K29" i="1" s="1"/>
  <c r="M29" i="15"/>
  <c r="J30" i="15"/>
  <c r="I30" i="1" s="1"/>
  <c r="K30" i="15"/>
  <c r="J30" i="1" s="1"/>
  <c r="L30" i="15"/>
  <c r="K30" i="1" s="1"/>
  <c r="M30" i="15"/>
  <c r="J31" i="15"/>
  <c r="I31" i="1" s="1"/>
  <c r="K31" i="15"/>
  <c r="J31" i="1" s="1"/>
  <c r="L31" i="15"/>
  <c r="K31" i="1" s="1"/>
  <c r="M31" i="15"/>
  <c r="J32" i="15"/>
  <c r="I32" i="1" s="1"/>
  <c r="K32" i="15"/>
  <c r="J32" i="1" s="1"/>
  <c r="L32" i="15"/>
  <c r="K32" i="1" s="1"/>
  <c r="M32" i="15"/>
  <c r="J33" i="15"/>
  <c r="I33" i="1" s="1"/>
  <c r="K33" i="15"/>
  <c r="J33" i="1" s="1"/>
  <c r="L33" i="15"/>
  <c r="K33" i="1" s="1"/>
  <c r="M33" i="15"/>
  <c r="M8" i="15"/>
  <c r="L8" i="1" s="1"/>
  <c r="L8" i="15"/>
  <c r="K8" i="1" s="1"/>
  <c r="K8" i="15"/>
  <c r="J8" i="1" s="1"/>
  <c r="J8" i="15"/>
  <c r="I8" i="1" s="1"/>
  <c r="I33" i="15" l="1"/>
  <c r="H33" i="1" s="1"/>
  <c r="I32" i="15"/>
  <c r="H32" i="1" s="1"/>
  <c r="I31" i="15"/>
  <c r="H31" i="1" s="1"/>
  <c r="I30" i="15"/>
  <c r="H30" i="1" s="1"/>
  <c r="I29" i="15"/>
  <c r="H29" i="1" s="1"/>
  <c r="I28" i="15"/>
  <c r="H28" i="1" s="1"/>
  <c r="I27" i="15"/>
  <c r="H27" i="1" s="1"/>
  <c r="I26" i="15"/>
  <c r="H26" i="1" s="1"/>
  <c r="I25" i="15"/>
  <c r="H25" i="1" s="1"/>
  <c r="I24" i="15"/>
  <c r="H24" i="1" s="1"/>
  <c r="I23" i="15"/>
  <c r="H23" i="1" s="1"/>
  <c r="I22" i="15"/>
  <c r="H22" i="1" s="1"/>
  <c r="I21" i="15"/>
  <c r="H21" i="1" s="1"/>
  <c r="I20" i="15"/>
  <c r="H20" i="1" s="1"/>
  <c r="I19" i="15"/>
  <c r="H19" i="1" s="1"/>
  <c r="I18" i="15"/>
  <c r="H18" i="1" s="1"/>
  <c r="I17" i="15"/>
  <c r="H17" i="1" s="1"/>
  <c r="I16" i="15"/>
  <c r="H16" i="1" s="1"/>
  <c r="I15" i="15"/>
  <c r="H15" i="1" s="1"/>
  <c r="I14" i="15"/>
  <c r="H14" i="1" s="1"/>
  <c r="I13" i="15"/>
  <c r="H13" i="1" s="1"/>
  <c r="I12" i="15"/>
  <c r="H12" i="1" s="1"/>
  <c r="I11" i="15"/>
  <c r="H11" i="1" s="1"/>
  <c r="I10" i="15"/>
  <c r="H10" i="1" s="1"/>
  <c r="L32" i="1"/>
  <c r="L28" i="1"/>
  <c r="L24" i="1"/>
  <c r="L20" i="1"/>
  <c r="L16" i="1"/>
  <c r="L12" i="1"/>
  <c r="I8" i="15"/>
  <c r="H8" i="1" s="1"/>
  <c r="L31" i="1"/>
  <c r="L27" i="1"/>
  <c r="L23" i="1"/>
  <c r="L19" i="1"/>
  <c r="L15" i="1"/>
  <c r="L11" i="1"/>
  <c r="I9" i="15"/>
  <c r="H9" i="1" s="1"/>
  <c r="L30" i="1"/>
  <c r="L26" i="1"/>
  <c r="L22" i="1"/>
  <c r="L18" i="1"/>
  <c r="L14" i="1"/>
  <c r="L10" i="1"/>
  <c r="L33" i="1"/>
  <c r="L29" i="1"/>
  <c r="L25" i="1"/>
  <c r="L21" i="1"/>
  <c r="L17" i="1"/>
  <c r="L13" i="1"/>
  <c r="L9" i="1"/>
  <c r="C70" i="2"/>
  <c r="G195" i="7" l="1"/>
  <c r="H195" i="7" s="1"/>
  <c r="G189" i="7"/>
  <c r="H189" i="7" s="1"/>
  <c r="G183" i="7"/>
  <c r="H183" i="7" s="1"/>
  <c r="G177" i="7"/>
  <c r="H177" i="7" s="1"/>
  <c r="G171" i="7"/>
  <c r="H171" i="7" s="1"/>
  <c r="G165" i="7"/>
  <c r="H165" i="7" s="1"/>
  <c r="G159" i="7"/>
  <c r="H159" i="7" s="1"/>
  <c r="G153" i="7"/>
  <c r="H153" i="7" s="1"/>
  <c r="G147" i="7"/>
  <c r="H147" i="7" s="1"/>
  <c r="G141" i="7"/>
  <c r="H141" i="7" s="1"/>
  <c r="G135" i="7"/>
  <c r="H135" i="7" s="1"/>
  <c r="G129" i="7"/>
  <c r="H129" i="7" s="1"/>
  <c r="G117" i="7"/>
  <c r="H117" i="7" s="1"/>
  <c r="G111" i="7"/>
  <c r="H111" i="7" s="1"/>
  <c r="G105" i="7"/>
  <c r="H105" i="7" s="1"/>
  <c r="G99" i="7"/>
  <c r="H99" i="7" s="1"/>
  <c r="G93" i="7"/>
  <c r="H93" i="7" s="1"/>
  <c r="G87" i="7"/>
  <c r="H87" i="7" s="1"/>
  <c r="G81" i="7"/>
  <c r="H81" i="7" s="1"/>
  <c r="G123" i="7"/>
  <c r="H123" i="7" s="1"/>
  <c r="G33" i="7"/>
  <c r="H33" i="7" s="1"/>
  <c r="G75" i="7"/>
  <c r="H75" i="7" s="1"/>
  <c r="G69" i="7"/>
  <c r="H69" i="7" s="1"/>
  <c r="G63" i="7"/>
  <c r="H63" i="7" s="1"/>
  <c r="G57" i="7"/>
  <c r="H57" i="7" s="1"/>
  <c r="G51" i="7"/>
  <c r="H51" i="7" s="1"/>
  <c r="G45" i="7"/>
  <c r="H45" i="7" s="1"/>
  <c r="G39" i="7"/>
  <c r="H39" i="7" s="1"/>
  <c r="G27" i="7"/>
  <c r="H27" i="7" s="1"/>
  <c r="G21" i="7"/>
  <c r="H21" i="7" s="1"/>
  <c r="G15" i="7"/>
  <c r="H15" i="7" s="1"/>
  <c r="G9" i="7"/>
  <c r="H9" i="7" s="1"/>
  <c r="G87" i="5"/>
  <c r="H87" i="5" s="1"/>
  <c r="G81" i="5"/>
  <c r="H81" i="5" s="1"/>
  <c r="G75" i="5"/>
  <c r="H75" i="5" s="1"/>
  <c r="G69" i="5"/>
  <c r="H69" i="5" s="1"/>
  <c r="G63" i="5"/>
  <c r="H63" i="5" s="1"/>
  <c r="G57" i="5"/>
  <c r="H57" i="5" s="1"/>
  <c r="G51" i="5"/>
  <c r="H51" i="5" s="1"/>
  <c r="G45" i="5"/>
  <c r="H45" i="5" s="1"/>
  <c r="G39" i="5"/>
  <c r="H39" i="5" s="1"/>
  <c r="G33" i="5"/>
  <c r="H33" i="5" s="1"/>
  <c r="G27" i="5"/>
  <c r="H27" i="5" s="1"/>
  <c r="G21" i="5"/>
  <c r="H21" i="5" s="1"/>
  <c r="G15" i="5"/>
  <c r="H15" i="5" s="1"/>
  <c r="G9" i="5"/>
  <c r="H9" i="5" s="1"/>
  <c r="F30" i="4"/>
  <c r="G30" i="4" s="1"/>
  <c r="C10" i="9" l="1"/>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F6" i="4" l="1"/>
  <c r="G6" i="4" s="1"/>
  <c r="F7" i="4"/>
  <c r="G7" i="4" s="1"/>
  <c r="F8" i="4"/>
  <c r="G8" i="4" s="1"/>
  <c r="F9" i="4"/>
  <c r="G9" i="4" s="1"/>
  <c r="F10" i="4"/>
  <c r="G10" i="4"/>
  <c r="F11" i="4"/>
  <c r="G11" i="4" s="1"/>
  <c r="F12" i="4"/>
  <c r="G12" i="4" s="1"/>
  <c r="F13" i="4"/>
  <c r="G13" i="4" s="1"/>
  <c r="F14" i="4"/>
  <c r="G14" i="4" s="1"/>
  <c r="F15" i="4"/>
  <c r="G15" i="4" s="1"/>
  <c r="F16" i="4"/>
  <c r="G16" i="4" s="1"/>
  <c r="F17" i="4"/>
  <c r="G17" i="4" s="1"/>
  <c r="F18" i="4"/>
  <c r="G18" i="4" s="1"/>
  <c r="F19" i="4"/>
  <c r="G19" i="4" s="1"/>
  <c r="F20" i="4"/>
  <c r="G20" i="4" s="1"/>
  <c r="F21" i="4"/>
  <c r="G21" i="4" s="1"/>
  <c r="F22" i="4"/>
  <c r="G22" i="4"/>
  <c r="F23" i="4"/>
  <c r="G23" i="4" s="1"/>
  <c r="F24" i="4"/>
  <c r="G24" i="4"/>
  <c r="F25" i="4"/>
  <c r="G25" i="4" s="1"/>
  <c r="F26" i="4"/>
  <c r="G26" i="4"/>
  <c r="F27" i="4"/>
  <c r="G27" i="4" s="1"/>
  <c r="F28" i="4"/>
  <c r="G28" i="4" s="1"/>
  <c r="F29" i="4"/>
  <c r="G29" i="4" s="1"/>
  <c r="C11" i="2" l="1"/>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alcChain>
</file>

<file path=xl/sharedStrings.xml><?xml version="1.0" encoding="utf-8"?>
<sst xmlns="http://schemas.openxmlformats.org/spreadsheetml/2006/main" count="2789" uniqueCount="274">
  <si>
    <t>0-64</t>
  </si>
  <si>
    <t>65-74</t>
  </si>
  <si>
    <t>75-84</t>
  </si>
  <si>
    <t>85+</t>
  </si>
  <si>
    <t>All ages</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</si>
  <si>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</si>
  <si>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</si>
  <si>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</si>
  <si>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</si>
  <si>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</si>
  <si>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</si>
  <si>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</si>
  <si>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</si>
  <si>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</si>
  <si>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</si>
  <si>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</si>
  <si>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</si>
  <si>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</si>
  <si>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</si>
  <si>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</si>
  <si>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</si>
  <si>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</si>
  <si>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</si>
  <si>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</si>
  <si>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Footnotes</t>
  </si>
  <si>
    <t>2) Because of the approximate nature of this measure, numbers have been rounded independently to the nearest 10. The sum of the age group figures may, therefore, differ from the 'all ages' total.</t>
  </si>
  <si>
    <t>2010/11</t>
  </si>
  <si>
    <t>2011/12</t>
  </si>
  <si>
    <t>2012/13</t>
  </si>
  <si>
    <t xml:space="preserve">Please note that since the 'fluspotter' and 'SISRS' systems measure activity using different methods and definitions, their results are not directly comparable. </t>
  </si>
  <si>
    <t xml:space="preserve">2009/10 </t>
  </si>
  <si>
    <t>1999/00</t>
  </si>
  <si>
    <t>1989/90</t>
  </si>
  <si>
    <t>1988/89</t>
  </si>
  <si>
    <t>1987/88</t>
  </si>
  <si>
    <t>1986/87</t>
  </si>
  <si>
    <t>1985/86</t>
  </si>
  <si>
    <t>1984/85</t>
  </si>
  <si>
    <t>1983/84</t>
  </si>
  <si>
    <t>1982/83</t>
  </si>
  <si>
    <t>1981/82</t>
  </si>
  <si>
    <t>1980/81</t>
  </si>
  <si>
    <t>1979/80</t>
  </si>
  <si>
    <t>1978/79</t>
  </si>
  <si>
    <t>1977/78</t>
  </si>
  <si>
    <t>1976/77</t>
  </si>
  <si>
    <t>1975/76</t>
  </si>
  <si>
    <t>1974/75</t>
  </si>
  <si>
    <t>1973/74</t>
  </si>
  <si>
    <t>1972/73</t>
  </si>
  <si>
    <t>1971/72</t>
  </si>
  <si>
    <t>1970/71</t>
  </si>
  <si>
    <t>1969/70</t>
  </si>
  <si>
    <t>1968/69</t>
  </si>
  <si>
    <t>1967/68</t>
  </si>
  <si>
    <t>1966/67</t>
  </si>
  <si>
    <t>1965/66</t>
  </si>
  <si>
    <t>1964/65</t>
  </si>
  <si>
    <t>1963/64</t>
  </si>
  <si>
    <t>1962/63</t>
  </si>
  <si>
    <t>1961/62</t>
  </si>
  <si>
    <t>1960/61</t>
  </si>
  <si>
    <t>1959/60</t>
  </si>
  <si>
    <t>1958/59</t>
  </si>
  <si>
    <t>1957/58</t>
  </si>
  <si>
    <t>1956/57</t>
  </si>
  <si>
    <t>1955/56</t>
  </si>
  <si>
    <t>1954/55</t>
  </si>
  <si>
    <t>1953/54</t>
  </si>
  <si>
    <t>1952/53</t>
  </si>
  <si>
    <t>1951/52</t>
  </si>
  <si>
    <t>5-year moving average</t>
  </si>
  <si>
    <t>Additional deaths (Dec-Mar)</t>
  </si>
  <si>
    <t>Year</t>
  </si>
  <si>
    <t>(P) Data for the latest year are provisional.</t>
  </si>
  <si>
    <t>4) The IWM Index has not been calculated when the number of 'additional' winter deaths was negative.</t>
  </si>
  <si>
    <t xml:space="preserve">3) The Increased Winter Mortality (IWM) Index is the (unrounded) number of 'additional' winter deaths divided by the (unrounded) average number of deaths in a four month 'non-winter' period, expressed as a percentage. </t>
  </si>
  <si>
    <t>2) Because of the approximate nature of this measure, numbers have been rounded independently to the nearest 10. The sum of the age group figures may therefore appear to differ from the 'all ages' total.</t>
  </si>
  <si>
    <t>.</t>
  </si>
  <si>
    <t xml:space="preserve">2010/11 </t>
  </si>
  <si>
    <t>Western Isles</t>
  </si>
  <si>
    <t>Tayside</t>
  </si>
  <si>
    <t>Shetland</t>
  </si>
  <si>
    <t>Orkney</t>
  </si>
  <si>
    <t>Lothian</t>
  </si>
  <si>
    <t>Lanarkshire</t>
  </si>
  <si>
    <t>Grampian</t>
  </si>
  <si>
    <t>Forth Valley</t>
  </si>
  <si>
    <t>Fife</t>
  </si>
  <si>
    <t>Borders</t>
  </si>
  <si>
    <t>Scotland</t>
  </si>
  <si>
    <t>Footnote</t>
  </si>
  <si>
    <t>2009/10</t>
  </si>
  <si>
    <t>(rounded)</t>
  </si>
  <si>
    <t>(actual)</t>
  </si>
  <si>
    <t>Preceding      period      (Aug - Nov)</t>
  </si>
  <si>
    <t>Period</t>
  </si>
  <si>
    <t>Number of deaths registered</t>
  </si>
  <si>
    <t>Highland</t>
  </si>
  <si>
    <t>Following      period       (Apr - Jul)</t>
  </si>
  <si>
    <t>2009-10</t>
  </si>
  <si>
    <t>2008-09</t>
  </si>
  <si>
    <t>West Lothian</t>
  </si>
  <si>
    <t>West Dunbartonshire</t>
  </si>
  <si>
    <t>Stirling</t>
  </si>
  <si>
    <t>South Lanarkshire</t>
  </si>
  <si>
    <t>South Ayrshire</t>
  </si>
  <si>
    <t>Scottish Borders</t>
  </si>
  <si>
    <t>Renfrewshire</t>
  </si>
  <si>
    <t>North Lanarkshire</t>
  </si>
  <si>
    <t>North Ayrshire</t>
  </si>
  <si>
    <t>Moray</t>
  </si>
  <si>
    <t>Midlothian</t>
  </si>
  <si>
    <t>Inverclyde</t>
  </si>
  <si>
    <t>Glasgow</t>
  </si>
  <si>
    <t>Falkirk</t>
  </si>
  <si>
    <t>East Renfrewshire</t>
  </si>
  <si>
    <t>East Lothian</t>
  </si>
  <si>
    <t>East Dunbartonshire</t>
  </si>
  <si>
    <t>East Ayrshire</t>
  </si>
  <si>
    <t>Dundee</t>
  </si>
  <si>
    <t>Clackmannanshire</t>
  </si>
  <si>
    <t>Angus</t>
  </si>
  <si>
    <t>Aberdeenshire</t>
  </si>
  <si>
    <t>Aberdeen City</t>
  </si>
  <si>
    <t>Seas Incr. Mort.</t>
  </si>
  <si>
    <t>LATEST TWENTY YEARS ONLY</t>
  </si>
  <si>
    <t>Mean winter temp (deg. C.)</t>
  </si>
  <si>
    <t>(a) winters and 'flu seasons' - 1971/72 to 2007/08, inclusive</t>
  </si>
  <si>
    <t>Seas. Incr. Mort</t>
  </si>
  <si>
    <t>Seas. Incr. Mort.</t>
  </si>
  <si>
    <t>2013/14</t>
  </si>
  <si>
    <r>
      <t>Seasonal increase in mortality in the winter</t>
    </r>
    <r>
      <rPr>
        <b/>
        <vertAlign val="superscript"/>
        <sz val="10"/>
        <rFont val="Arial"/>
        <family val="2"/>
      </rPr>
      <t>1</t>
    </r>
  </si>
  <si>
    <t>Seasonal increase in mortality in the winter</t>
  </si>
  <si>
    <t>Local authority</t>
  </si>
  <si>
    <t xml:space="preserve"> </t>
  </si>
  <si>
    <t>Following   period     (Apr - Jul)</t>
  </si>
  <si>
    <t>Winter             (Dec - Mar)</t>
  </si>
  <si>
    <t>Winter    (Dec - Mar)</t>
  </si>
  <si>
    <t>Preceding  period     (Aug - Nov)</t>
  </si>
  <si>
    <t>Winter     (Dec - Mar)</t>
  </si>
  <si>
    <r>
      <t>Mean winter temperature</t>
    </r>
    <r>
      <rPr>
        <b/>
        <vertAlign val="superscript"/>
        <sz val="10"/>
        <rFont val="Arial"/>
        <family val="2"/>
      </rPr>
      <t>2</t>
    </r>
    <r>
      <rPr>
        <b/>
        <sz val="10"/>
        <rFont val="Arial"/>
        <family val="2"/>
      </rPr>
      <t xml:space="preserve"> (deg. C.)</t>
    </r>
  </si>
  <si>
    <t>Notes</t>
  </si>
  <si>
    <t xml:space="preserve"> 'prov.' is provisional.</t>
  </si>
  <si>
    <t xml:space="preserve"> 'Seas. Incr. Mort.' is the seasonal increase in mortality.</t>
  </si>
  <si>
    <r>
      <t>Seasonal increase in mortality in the winter (or seasonal difference)</t>
    </r>
    <r>
      <rPr>
        <b/>
        <vertAlign val="superscript"/>
        <sz val="10"/>
        <rFont val="Arial"/>
        <family val="2"/>
      </rPr>
      <t>1</t>
    </r>
  </si>
  <si>
    <r>
      <t>Indicators of influenza activity</t>
    </r>
    <r>
      <rPr>
        <b/>
        <vertAlign val="superscript"/>
        <sz val="10"/>
        <rFont val="Arial"/>
        <family val="2"/>
      </rPr>
      <t xml:space="preserve">3    </t>
    </r>
    <r>
      <rPr>
        <sz val="10"/>
        <rFont val="Arial"/>
        <family val="2"/>
      </rPr>
      <t>(Index: 2004/05 = 100)</t>
    </r>
  </si>
  <si>
    <r>
      <t xml:space="preserve">Seasonal increase in mortality in the winter </t>
    </r>
    <r>
      <rPr>
        <b/>
        <vertAlign val="superscript"/>
        <sz val="10"/>
        <rFont val="Arial"/>
        <family val="2"/>
      </rPr>
      <t>1, 2</t>
    </r>
  </si>
  <si>
    <r>
      <t>Increased Winter Mortality Index</t>
    </r>
    <r>
      <rPr>
        <b/>
        <vertAlign val="superscript"/>
        <sz val="10"/>
        <rFont val="Arial"/>
        <family val="2"/>
      </rPr>
      <t>3, 4</t>
    </r>
  </si>
  <si>
    <r>
      <t>Seasonal increase in mortality in the winter</t>
    </r>
    <r>
      <rPr>
        <b/>
        <vertAlign val="superscript"/>
        <sz val="10"/>
        <rFont val="Arial"/>
        <family val="2"/>
      </rPr>
      <t>1, 2</t>
    </r>
  </si>
  <si>
    <t>1) The 'Seasonal Increase in Mortality in the Winter' has been defined as the difference between the number of deaths in the four 'winter' months (December - March) and the average of the numbers of deaths in the preceding (August - November) and following (April - July) non-winter four-month periods.</t>
  </si>
  <si>
    <t xml:space="preserve">1) The 'Seasonal Increase in Mortality in the Winter' has been defined as the difference between the number of deaths in the four 'winter' months (December - March) and the average of the numbers of deaths in the preceding (August - November) and following (April - July) non-winter four-month periods. </t>
  </si>
  <si>
    <t>3) Indicators of the numbers of General Practitioner (GP) consultations for influenza-like illness, calculated from figures which were supplied by Health Protection Scotland (HPS).</t>
  </si>
  <si>
    <t>Contents</t>
  </si>
  <si>
    <t>Table 1</t>
  </si>
  <si>
    <t>Table 2</t>
  </si>
  <si>
    <t>Table 3</t>
  </si>
  <si>
    <t>Table 4</t>
  </si>
  <si>
    <t>Table 5</t>
  </si>
  <si>
    <t>Table 6</t>
  </si>
  <si>
    <t>Table 7</t>
  </si>
  <si>
    <t>Figure 1</t>
  </si>
  <si>
    <t>Figure 2</t>
  </si>
  <si>
    <t>Figure 3</t>
  </si>
  <si>
    <t>Seasonal increase per 1,000 population</t>
  </si>
  <si>
    <t>2014/15</t>
  </si>
  <si>
    <t>by age at death</t>
  </si>
  <si>
    <t>Persons</t>
  </si>
  <si>
    <t>All Ages</t>
  </si>
  <si>
    <t>65 - 69</t>
  </si>
  <si>
    <t>70 - 74</t>
  </si>
  <si>
    <t>75 - 79</t>
  </si>
  <si>
    <t>80 - 84</t>
  </si>
  <si>
    <t>85 &amp; over</t>
  </si>
  <si>
    <t xml:space="preserve">2014/15 </t>
  </si>
  <si>
    <t>All causes of death</t>
  </si>
  <si>
    <t>Coronary (ischaemic) Heart Disease (I20-I25)</t>
  </si>
  <si>
    <t>Cerebrovascular disease (I60-I69)</t>
  </si>
  <si>
    <t>Other circulatory system diseases (other I00-I99)</t>
  </si>
  <si>
    <t>Cancer (malignant neoplasms) (C00-C97)</t>
  </si>
  <si>
    <t>Influenza and pneumonia (J09-J18)</t>
  </si>
  <si>
    <t>Chronic lower respiratory diseases (J40-J47)</t>
  </si>
  <si>
    <t>Other respiratory system diseases (other J00-J99)</t>
  </si>
  <si>
    <t>Dementia (F00-F03)</t>
  </si>
  <si>
    <t>Other mental and behavioural disorders (F04-F99)</t>
  </si>
  <si>
    <t>Other nervous system diseases (other G00-G99)</t>
  </si>
  <si>
    <t>Certain infectious and parasitic diseases (A00-B99)</t>
  </si>
  <si>
    <t>Endocrine, nutritional and metabolic diseases (E00-E90)</t>
  </si>
  <si>
    <t>Digestive system diseases (K00-K93)</t>
  </si>
  <si>
    <t>Genitourinary system diseases (N00-N99)</t>
  </si>
  <si>
    <t>Accidental falls (W00-W19)</t>
  </si>
  <si>
    <t>Other external causes of death (other V01-Y98)</t>
  </si>
  <si>
    <t>Ill-defined and unknown causes (R95-R99)</t>
  </si>
  <si>
    <t>All other underlying causes of death</t>
  </si>
  <si>
    <t>Parkinson's, Alzheimer's and other degenerative nervous system diseases (G20-G32)</t>
  </si>
  <si>
    <t>Table 8</t>
  </si>
  <si>
    <t>Percentage of total seasonal increase</t>
  </si>
  <si>
    <t>1) The 'Seasonal Increase in Mortality in the Winter' has been defined as the difference between the number of deaths in the four 'winter' months (December to March) and the average of the numbers of deaths in the preceding (August to November) and following (April to July) non-winter four-month periods.</t>
  </si>
  <si>
    <r>
      <t>Seasonal increase in mortality</t>
    </r>
    <r>
      <rPr>
        <vertAlign val="superscript"/>
        <sz val="10"/>
        <rFont val="Arial"/>
        <family val="2"/>
      </rPr>
      <t xml:space="preserve"> 1, 2</t>
    </r>
  </si>
  <si>
    <r>
      <t xml:space="preserve">at the mid-year before the winter </t>
    </r>
    <r>
      <rPr>
        <vertAlign val="superscript"/>
        <sz val="10"/>
        <rFont val="Arial"/>
        <family val="2"/>
      </rPr>
      <t>3</t>
    </r>
  </si>
  <si>
    <r>
      <t>Underlying cause of death</t>
    </r>
    <r>
      <rPr>
        <b/>
        <vertAlign val="superscript"/>
        <sz val="10"/>
        <rFont val="Arial"/>
        <family val="2"/>
      </rPr>
      <t>5</t>
    </r>
  </si>
  <si>
    <t>Circulatory system diseases (I00-I99), Respiratory system diseases (J00-J99), Dementia (F00-F03) and Parkinson's, Alzheimer's and other degenerative diseases (G20-G32)</t>
  </si>
  <si>
    <t>total of the rounded values for these causes of death</t>
  </si>
  <si>
    <t>may exceed 100% due to negative 'increases' for some of the other causes</t>
  </si>
  <si>
    <t>3) For example the (rounded) seasonal increase in mortality for those who died aged 85+ in winter 1990/91, expressed per 1,000 population aged 85+ in mid-1990. There is a minor discrepancy between the numerator and the denominator, because they cover slightly different populations. For example, some of the people who died aged 85+ in winter 1990/91, or in the preceding and subsequent four-month non-winter periods, would have been aged only 84 at mid-1990, and so would have been counted in the '75-84 at mid-1990' age-group (rather than in the '85+ at mid-1990' age-group). However, this should not affect greatly the rates per 1,000 population, and so should not alter significantly the main patterns shown by the figures or the conclusions that may be drawn from them.</t>
  </si>
  <si>
    <t>1) The 'Seasonal Increase in Mortality in the Winter' has been defined as the difference between the number of deaths in the four 'winter' months (December - March) and the average of the numbers of deaths in the preceding (August - November) and following (April - July) non-winter four-month periods. A negative figure occurs when there were fewer deaths during the winter period than the average of the two 'non-winter' periods.</t>
  </si>
  <si>
    <t>Refer to the footnotes in Table 2</t>
  </si>
  <si>
    <t xml:space="preserve">2015/16 </t>
  </si>
  <si>
    <t>2015/16</t>
  </si>
  <si>
    <t>Na h-Eileanan Siar</t>
  </si>
  <si>
    <t>Mid-year population estimates: Scotland by quinary age and sex</t>
  </si>
  <si>
    <t>Back to contents</t>
  </si>
  <si>
    <t>Note</t>
  </si>
  <si>
    <t>5) Showing the relevant codes from the International Statistical Classification of Diseases and Related Health Problems, Tenth Revision (ICD-10).</t>
  </si>
  <si>
    <r>
      <rPr>
        <b/>
        <sz val="8"/>
        <rFont val="Arial"/>
        <family val="2"/>
      </rPr>
      <t>Note</t>
    </r>
    <r>
      <rPr>
        <sz val="8"/>
        <rFont val="Arial"/>
        <family val="2"/>
      </rPr>
      <t xml:space="preserve"> in that period, the maximum 'fluspotter' index value was 3,412 for winter 1971/72 (refer to Table 2)</t>
    </r>
  </si>
  <si>
    <t xml:space="preserve"> 'Fluspotter' (INDEX VALUE)</t>
  </si>
  <si>
    <t>© Crown Copyright 2018</t>
  </si>
  <si>
    <t>2017/18 provisional</t>
  </si>
  <si>
    <t>2016/17</t>
  </si>
  <si>
    <t>© Crown copyright 2018</t>
  </si>
  <si>
    <t>2016/17.</t>
  </si>
  <si>
    <t>2017/18 prov.</t>
  </si>
  <si>
    <t>2) The mean winter temperature for Scotland (for December to February), as obtained from the Met Office website (from the "Home" page, click: Weather - UK Climate - Climate Summaries - Download regional values, and then select the link for 'Scotland .... Mean Temp' which appears under the 'Year ordered statistics' heading).</t>
  </si>
  <si>
    <t>2017/18 (P)</t>
  </si>
  <si>
    <t>NHS Board area</t>
  </si>
  <si>
    <t>City of Edinburgh</t>
  </si>
  <si>
    <t>Changes in the cause of death coding software have caused breaks in the continuity of the figures for some causes of death between (a) 2009/10, 2010/11 and 2011/12, and (b) 2015/16, 2016/17 and 2017/18. More information about this is available from paragraphs 2.8, 4.8 and 4.9.</t>
  </si>
  <si>
    <t xml:space="preserve">5) The statistics for each board's area are based on the boundaries that apply with effect from 1 April 2014. Figures for earlier years show what the numbers would have been had the new boundaries applied in those years (and up to 2012-13 have been revised, where appropriate, from what was published up until Autumn 2013). </t>
  </si>
  <si>
    <t xml:space="preserve">In 2018, HPS provided NRS with revised SISRS figures for some of the previous flu seasons.  As a result, the 'SISRS season peak' index values for 2009/10 and some of the later winters were revised for the publication of 'Winter Mortality in Scotland 2017/18'. </t>
  </si>
  <si>
    <t>Index value 'SISRS' season peak</t>
  </si>
  <si>
    <t>Index value 'SISRS' weeks 49 to 13 total</t>
  </si>
  <si>
    <t>(b) winters - 2003/04 to 2017/18, inclusive - using SISRS 'season peak' index value</t>
  </si>
  <si>
    <r>
      <rPr>
        <b/>
        <sz val="8"/>
        <rFont val="Arial"/>
        <family val="2"/>
      </rPr>
      <t>Note</t>
    </r>
    <r>
      <rPr>
        <sz val="8"/>
        <rFont val="Arial"/>
        <family val="2"/>
      </rPr>
      <t xml:space="preserve"> in that period, the maximum SISRS 'season peak' index value was 230 for winter 2008/09 (refer to Table 2)</t>
    </r>
  </si>
  <si>
    <r>
      <rPr>
        <b/>
        <sz val="8"/>
        <rFont val="Arial"/>
        <family val="2"/>
      </rPr>
      <t>Note</t>
    </r>
    <r>
      <rPr>
        <sz val="8"/>
        <rFont val="Arial"/>
        <family val="2"/>
      </rPr>
      <t xml:space="preserve"> in that period, the maximum SISRS 'weeks 49 to 13 total' index value was 130 for winter 2006/07 (refer to Table 2)</t>
    </r>
  </si>
  <si>
    <t>(c) winters - 2003/04 to 2017/18, inclusive - using SISRS 'weeks 49 to 13 total' index value</t>
  </si>
  <si>
    <t>SISRS 'season peak'</t>
  </si>
  <si>
    <t>SISRS 'weeks 49 to 13 total'</t>
  </si>
  <si>
    <t xml:space="preserve"> 'Fluspotter' (season peak)</t>
  </si>
  <si>
    <r>
      <t xml:space="preserve">The </t>
    </r>
    <r>
      <rPr>
        <b/>
        <sz val="8"/>
        <rFont val="Arial"/>
        <family val="2"/>
      </rPr>
      <t>‘fluspotter’</t>
    </r>
    <r>
      <rPr>
        <sz val="8"/>
        <rFont val="Arial"/>
        <family val="2"/>
      </rPr>
      <t xml:space="preserve"> surveillance scheme, which ran from 1971 to 2008, was superseded by the Pandemic Influenza Primary Care Reporting (PIPeR) sentinel scheme, which started in 2004. However, due to a change in the software used by GP practices, it was not possible to use PIPeR for the surveillance of GP consultation rates for influenza-like illnesses (ILI) with effect from winter 2011/12. </t>
    </r>
  </si>
  <si>
    <r>
      <t xml:space="preserve">Since 2009/10 the </t>
    </r>
    <r>
      <rPr>
        <b/>
        <sz val="8"/>
        <rFont val="Arial"/>
        <family val="2"/>
      </rPr>
      <t>Scottish Influenza Surveillance Reporting Scheme (SISRS)</t>
    </r>
    <r>
      <rPr>
        <sz val="8"/>
        <rFont val="Arial"/>
        <family val="2"/>
      </rPr>
      <t xml:space="preserve"> has provided aggregate level data on GP consultation for ILI, based on automated software extracts from 99% of Scottish GP practices. These data are now used for routine surveillance of ILI in Scotland, and data from the PIPeR sentinel scheme have been used retrospectively to calculate comparable historical rates for SISRS for the period 2003/04 to 2008/09. A technical guide providing more details on SISRS data is available from the HPS website on seasonal influenza surveillance.</t>
    </r>
  </si>
  <si>
    <t xml:space="preserve">The first two index values have been calculated from the maximum rate (per 100,000 population) in each flu season.  The third index value has been calculated from the total of the rates for week 49 to week 13, because (broadly speaking) they cover the period from the start of December to the end of March.  For example, the third index value for winter 2003/04 was calculated from the sum of the rates for weeks 49-52 of 2003 and weeks 1-13 of 2004. </t>
  </si>
  <si>
    <t>Ayrshire and Arran</t>
  </si>
  <si>
    <t>Dumfries and Galloway</t>
  </si>
  <si>
    <t>Greater Glasgow and Clyde</t>
  </si>
  <si>
    <t>Argyll and Bute</t>
  </si>
  <si>
    <t>Perth and Kinross</t>
  </si>
  <si>
    <t>Table 1: Seasonal Increase in Mortality in the Winter by age group, Scotland, 1990/91 to 2017/18</t>
  </si>
  <si>
    <t>Seasonal Increase in Mortality in the Winter by age group, Scotland, 1990/91 to 2017/18</t>
  </si>
  <si>
    <t>Seasonal Increase in Mortality in the Winter, mean winter temperature and indicators of the level of influenza activity, Scotland, 1951/52 to 2017/18</t>
  </si>
  <si>
    <t>Seasonal Increase in Mortality in the Winter and Increased Winter Mortality Index, by age-group and NHS Board area of usual residence, 2008/09 to 2017/18</t>
  </si>
  <si>
    <t>Seasonal Increase in Mortality in the Winter - underlying numbers of registrations of deaths, Scotland, 1990/91 to 2017/18</t>
  </si>
  <si>
    <t>Seasonal Increase in Mortality in the Winter - underlying numbers of registrations of deaths, by NHS Board area of usual residence, 2014/15 to 2017/18</t>
  </si>
  <si>
    <t>Seasonal Increase in Mortality in the Winter and Increased Winter Mortality Index, by age-group and local authority of usual residence, 2008/09 to 2017/18</t>
  </si>
  <si>
    <t>Seasonal Increase in Mortality in the Winter - underlying numbers of registrations of deaths, by local authority of usual residence, 2014/15 to 2017/18</t>
  </si>
  <si>
    <t>Seasonal Increase in Mortality in the Winter and Increased Winter Mortality Index, by age-group and underlying cause of death, Scotland, 2007/08 to 2017/18</t>
  </si>
  <si>
    <t>Seasonal Increase in Mortality in the Winter, Scotland, 1951/52 to 2017/18</t>
  </si>
  <si>
    <t>Seasonal Increase in Mortality in the Winter and mean winter temperature (deg. C.), Scotland</t>
  </si>
  <si>
    <t>Seasonal Increase in Mortality in the Winter and indicators of influenza activity, Scotland</t>
  </si>
  <si>
    <t>Table 2: Seasonal Increase in Mortality in the Winter, mean winter temperature and indicators of the level of influenza activity, Scotland, 1951/52 to 2017/18</t>
  </si>
  <si>
    <r>
      <t>Table 3: Seasonal Increase in Mortality in the Winter</t>
    </r>
    <r>
      <rPr>
        <b/>
        <vertAlign val="superscript"/>
        <sz val="12"/>
        <rFont val="Arial"/>
        <family val="2"/>
      </rPr>
      <t>1, 2</t>
    </r>
    <r>
      <rPr>
        <b/>
        <sz val="12"/>
        <rFont val="Arial"/>
        <family val="2"/>
      </rPr>
      <t xml:space="preserve"> and Increased Winter Mortality Index</t>
    </r>
    <r>
      <rPr>
        <b/>
        <vertAlign val="superscript"/>
        <sz val="12"/>
        <rFont val="Arial"/>
        <family val="2"/>
      </rPr>
      <t>3, 4</t>
    </r>
    <r>
      <rPr>
        <b/>
        <sz val="12"/>
        <rFont val="Arial"/>
        <family val="2"/>
      </rPr>
      <t>, by age-group and NHS Board</t>
    </r>
    <r>
      <rPr>
        <b/>
        <vertAlign val="superscript"/>
        <sz val="12"/>
        <rFont val="Arial"/>
        <family val="2"/>
      </rPr>
      <t>5</t>
    </r>
    <r>
      <rPr>
        <b/>
        <sz val="12"/>
        <rFont val="Arial"/>
        <family val="2"/>
      </rPr>
      <t xml:space="preserve"> area of usual residence, 2008/09 to 2017/18</t>
    </r>
  </si>
  <si>
    <t>Table 4: Seasonal Increase in Mortality in the Winter - underlying numbers of registrations of deaths, Scotland, 1990/91 to 2017/18</t>
  </si>
  <si>
    <t>Table 5: Seasonal Increase in Mortality in the Winter - underlying numbers of registrations of deaths, by NHS Board area of usual residence, 2014/15 to 2017/18</t>
  </si>
  <si>
    <r>
      <t>Table 6: Seasonal Increase in Mortality in the Winter</t>
    </r>
    <r>
      <rPr>
        <b/>
        <vertAlign val="superscript"/>
        <sz val="12"/>
        <rFont val="Arial"/>
        <family val="2"/>
      </rPr>
      <t>1,2</t>
    </r>
    <r>
      <rPr>
        <b/>
        <sz val="12"/>
        <rFont val="Arial"/>
        <family val="2"/>
      </rPr>
      <t xml:space="preserve"> and Increased Winter Mortality Index</t>
    </r>
    <r>
      <rPr>
        <b/>
        <vertAlign val="superscript"/>
        <sz val="12"/>
        <rFont val="Arial"/>
        <family val="2"/>
      </rPr>
      <t>3,4</t>
    </r>
    <r>
      <rPr>
        <b/>
        <sz val="12"/>
        <rFont val="Arial"/>
        <family val="2"/>
      </rPr>
      <t>, by age-group and local authority of usual residence, 2008/09 to 2017/18</t>
    </r>
  </si>
  <si>
    <t>Table 7: Seasonal Increase in Mortality in the Winter - underlying numbers of registrations of deaths, by local authority of usual residence, 2014/15 to 2017/18</t>
  </si>
  <si>
    <r>
      <t>Table 8: Seasonal Increase in Mortality in the Winter</t>
    </r>
    <r>
      <rPr>
        <b/>
        <vertAlign val="superscript"/>
        <sz val="12"/>
        <rFont val="Arial"/>
        <family val="2"/>
      </rPr>
      <t>1, 2</t>
    </r>
    <r>
      <rPr>
        <b/>
        <sz val="12"/>
        <rFont val="Arial"/>
        <family val="2"/>
      </rPr>
      <t xml:space="preserve"> and Increased Winter Mortality Index</t>
    </r>
    <r>
      <rPr>
        <b/>
        <vertAlign val="superscript"/>
        <sz val="12"/>
        <rFont val="Arial"/>
        <family val="2"/>
      </rPr>
      <t>3, 4</t>
    </r>
    <r>
      <rPr>
        <b/>
        <sz val="12"/>
        <rFont val="Arial"/>
        <family val="2"/>
      </rPr>
      <t>, by age-group and underlying cause of death</t>
    </r>
    <r>
      <rPr>
        <b/>
        <vertAlign val="superscript"/>
        <sz val="12"/>
        <rFont val="Arial"/>
        <family val="2"/>
      </rPr>
      <t>5</t>
    </r>
    <r>
      <rPr>
        <b/>
        <sz val="12"/>
        <rFont val="Arial"/>
        <family val="2"/>
      </rPr>
      <t>, Scotland, 2007/08 to 2017/18</t>
    </r>
  </si>
  <si>
    <t>Figure 1: Seasonal Increase in Mortality in the Winter, Scotland, 1951/52 to 2017/18</t>
  </si>
  <si>
    <t>Figure 1: Seasonal Increase in Mortality in the Winter, Scotland, 1951/52 onwards</t>
  </si>
  <si>
    <t>Figure 2: Seasonal Increase in Mortality in the Winter and mean winter temperature (deg. C.), Scotland</t>
  </si>
  <si>
    <t>Figure 3: Seasonal Increase in Mortality in the Winter and indicators of influenza activity, Scotland</t>
  </si>
  <si>
    <t>Figure 3: Seasonal Increase in Mortality in the Winter and indicators of influenza activity, Scotland (data)</t>
  </si>
  <si>
    <t>(a) winter 1951/52 to winter 2017/18</t>
  </si>
  <si>
    <t>(b) winter 1998/99 to winter 2017/18</t>
  </si>
  <si>
    <t>Copied from relevant Population Estimates Time-Series table on the National Records of Scotland website on 29 August 2017 (the figures for 1990 to 2001, and for 2011 to 2016) and 31 July 2018 (the figures for 2017).  The estimates for 2002 to 2010 are revised ones that were published on the NRS website on 25 September 2018</t>
  </si>
  <si>
    <t>Winter Mortality in Scotland 2017/18 - Tables and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</si>
</sst>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00"/>
    <numFmt numFmtId="166" formatCode="0.0;[Red]0.0"/>
    <numFmt numFmtId="167" formatCode="0.0"/>
  </numFmts>
  <fonts count="41" x14ac:knownFonts="1">
    <font>
      <sz val="11"/>
      <name val="Calibri"/>
      <family val="2"/>
    </font>
    <font>
      <sz val="10"/>
      <color theme="1"/>
      <name val="Arial"/>
      <family val="2"/>
    </font>
    <font>
      <sz val="10"/>
      <color theme="1"/>
      <name val="Arial"/>
      <family val="2"/>
    </font>
    <font>
      <sz val="8"/>
      <name val="Arial"/>
      <family val="2"/>
    </font>
    <font>
      <sz val="12"/>
      <name val="Arial"/>
      <family val="2"/>
    </font>
    <font>
      <b/>
      <sz val="12"/>
      <name val="Arial"/>
      <family val="2"/>
    </font>
    <font>
      <b/>
      <vertAlign val="superscript"/>
      <sz val="12"/>
      <name val="Arial"/>
      <family val="2"/>
    </font>
    <font>
      <sz val="10"/>
      <name val="Arial"/>
      <family val="2"/>
    </font>
    <font>
      <b/>
      <sz val="10"/>
      <name val="Arial"/>
      <family val="2"/>
    </font>
    <font>
      <b/>
      <sz val="8"/>
      <name val="Arial"/>
      <family val="2"/>
    </font>
    <font>
      <sz val="12"/>
      <name val="Arial"/>
      <family val="2"/>
    </font>
    <font>
      <sz val="10"/>
      <color indexed="8"/>
      <name val="Arial"/>
      <family val="2"/>
    </font>
    <font>
      <b/>
      <vertAlign val="superscript"/>
      <sz val="10"/>
      <name val="Arial"/>
      <family val="2"/>
    </font>
    <font>
      <i/>
      <sz val="10"/>
      <name val="Arial"/>
      <family val="2"/>
    </font>
    <font>
      <vertAlign val="superscript"/>
      <sz val="10"/>
      <name val="Arial"/>
      <family val="2"/>
    </font>
    <font>
      <sz val="10"/>
      <name val="Arial"/>
      <family val="2"/>
    </font>
    <font>
      <sz val="10"/>
      <color rgb="FF000000"/>
      <name val="Arial"/>
      <family val="2"/>
    </font>
    <font>
      <u/>
      <sz val="10"/>
      <color indexed="12"/>
      <name val="Arial"/>
      <family val="2"/>
    </font>
    <font>
      <b/>
      <sz val="28"/>
      <color rgb="FFFF0000"/>
      <name val="Arial"/>
      <family val="2"/>
    </font>
    <font>
      <sz val="10"/>
      <name val="Helv"/>
    </font>
    <font>
      <b/>
      <u/>
      <sz val="10"/>
      <name val="Arial"/>
      <family val="2"/>
    </font>
    <font>
      <sz val="12"/>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u/>
      <sz val="10"/>
      <color rgb="FF800080"/>
      <name val="Arial"/>
      <family val="2"/>
    </font>
    <font>
      <sz val="12"/>
      <color rgb="FFFF0000"/>
      <name val="Arial"/>
      <family val="2"/>
    </font>
  </fonts>
  <fills count="36">
    <fill>
      <patternFill patternType="none"/>
    </fill>
    <fill>
      <patternFill patternType="gray125"/>
    </fill>
    <fill>
      <patternFill patternType="solid">
        <fgColor rgb="FFFAFBFE"/>
        <bgColor indexed="64"/>
      </patternFill>
    </fill>
    <fill>
      <patternFill patternType="solid">
        <fgColor theme="0"/>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43" fontId="10" fillId="0" borderId="0" applyFont="0" applyFill="0" applyBorder="0" applyAlignment="0" applyProtection="0"/>
    <xf numFmtId="0" fontId="15" fillId="0" borderId="0"/>
    <xf numFmtId="0" fontId="7" fillId="0" borderId="0"/>
    <xf numFmtId="0" fontId="17" fillId="0" borderId="0" applyNumberFormat="0" applyFill="0" applyBorder="0" applyAlignment="0" applyProtection="0">
      <alignment vertical="top"/>
      <protection locked="0"/>
    </xf>
    <xf numFmtId="0" fontId="19" fillId="0" borderId="0"/>
    <xf numFmtId="3" fontId="3" fillId="0" borderId="0"/>
    <xf numFmtId="9" fontId="21" fillId="0" borderId="0" applyFont="0" applyFill="0" applyBorder="0" applyAlignment="0" applyProtection="0"/>
    <xf numFmtId="0" fontId="22" fillId="0" borderId="0" applyNumberFormat="0" applyFill="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7" applyNumberFormat="0" applyAlignment="0" applyProtection="0"/>
    <xf numFmtId="0" fontId="30" fillId="9" borderId="8" applyNumberFormat="0" applyAlignment="0" applyProtection="0"/>
    <xf numFmtId="0" fontId="31" fillId="9" borderId="7" applyNumberFormat="0" applyAlignment="0" applyProtection="0"/>
    <xf numFmtId="0" fontId="32" fillId="0" borderId="9" applyNumberFormat="0" applyFill="0" applyAlignment="0" applyProtection="0"/>
    <xf numFmtId="0" fontId="33" fillId="10" borderId="1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2" applyNumberFormat="0" applyFill="0" applyAlignment="0" applyProtection="0"/>
    <xf numFmtId="0" fontId="3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37" fillId="35" borderId="0" applyNumberFormat="0" applyBorder="0" applyAlignment="0" applyProtection="0"/>
    <xf numFmtId="0" fontId="7" fillId="0" borderId="0" applyFill="0"/>
    <xf numFmtId="0" fontId="2" fillId="0" borderId="0"/>
    <xf numFmtId="0" fontId="2" fillId="11" borderId="11" applyNumberFormat="0" applyFon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2" fillId="0" borderId="0"/>
    <xf numFmtId="0" fontId="2" fillId="11" borderId="11"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11"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11"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 fillId="0" borderId="0"/>
    <xf numFmtId="0" fontId="1" fillId="11" borderId="11"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222">
    <xf numFmtId="0" fontId="0" fillId="0" borderId="0" xfId="0"/>
    <xf numFmtId="0" fontId="4" fillId="0" borderId="0" xfId="0" applyFont="1"/>
    <xf numFmtId="0" fontId="7" fillId="0" borderId="0" xfId="0" applyFont="1"/>
    <xf numFmtId="0" fontId="8" fillId="0" borderId="2" xfId="0" applyFont="1" applyBorder="1"/>
    <xf numFmtId="0" fontId="8" fillId="0" borderId="2" xfId="0" applyFont="1" applyBorder="1" applyAlignment="1">
      <alignment horizontal="right"/>
    </xf>
    <xf numFmtId="3" fontId="7" fillId="0" borderId="0" xfId="0" applyNumberFormat="1" applyFont="1"/>
    <xf numFmtId="0" fontId="7" fillId="0" borderId="0" xfId="0" applyFont="1" applyBorder="1"/>
    <xf numFmtId="3" fontId="7" fillId="0" borderId="0" xfId="0" applyNumberFormat="1" applyFont="1" applyBorder="1"/>
    <xf numFmtId="3" fontId="7" fillId="0" borderId="0" xfId="0" applyNumberFormat="1" applyFont="1" applyFill="1" applyBorder="1"/>
    <xf numFmtId="0" fontId="7" fillId="0" borderId="0" xfId="0" applyFont="1" applyFill="1" applyBorder="1"/>
    <xf numFmtId="0" fontId="9" fillId="0" borderId="0" xfId="0" applyFont="1"/>
    <xf numFmtId="3" fontId="3" fillId="0" borderId="0" xfId="0" applyNumberFormat="1" applyFont="1"/>
    <xf numFmtId="3" fontId="7" fillId="0" borderId="1" xfId="0" applyNumberFormat="1" applyFont="1" applyBorder="1"/>
    <xf numFmtId="3" fontId="11" fillId="0" borderId="0" xfId="0" applyNumberFormat="1" applyFont="1" applyFill="1" applyAlignment="1">
      <alignment horizontal="right" wrapText="1"/>
    </xf>
    <xf numFmtId="4" fontId="7" fillId="0" borderId="0" xfId="0" applyNumberFormat="1" applyFont="1" applyFill="1" applyAlignment="1">
      <alignment horizontal="center"/>
    </xf>
    <xf numFmtId="3" fontId="7" fillId="0" borderId="0" xfId="0" applyNumberFormat="1" applyFont="1" applyAlignment="1">
      <alignment horizontal="center"/>
    </xf>
    <xf numFmtId="3" fontId="7" fillId="0" borderId="0" xfId="0" applyNumberFormat="1" applyFont="1" applyFill="1" applyAlignment="1">
      <alignment horizontal="center"/>
    </xf>
    <xf numFmtId="3" fontId="11" fillId="0" borderId="0" xfId="0" applyNumberFormat="1" applyFont="1" applyFill="1" applyAlignment="1" applyProtection="1">
      <alignment horizontal="right" wrapText="1"/>
      <protection locked="0"/>
    </xf>
    <xf numFmtId="0" fontId="8" fillId="0" borderId="0" xfId="0" applyFont="1"/>
    <xf numFmtId="0" fontId="8" fillId="0" borderId="0" xfId="0" applyFont="1" applyBorder="1" applyAlignment="1">
      <alignment horizontal="right" vertical="center" wrapText="1"/>
    </xf>
    <xf numFmtId="0" fontId="8" fillId="0" borderId="0" xfId="0" applyFont="1" applyBorder="1"/>
    <xf numFmtId="0" fontId="8" fillId="0" borderId="0" xfId="0" applyFont="1" applyBorder="1" applyAlignment="1">
      <alignment wrapText="1"/>
    </xf>
    <xf numFmtId="0" fontId="8" fillId="0" borderId="0" xfId="0" applyFont="1" applyBorder="1" applyAlignment="1">
      <alignment horizontal="center"/>
    </xf>
    <xf numFmtId="0" fontId="8" fillId="0" borderId="1" xfId="0" applyFont="1" applyBorder="1" applyAlignment="1">
      <alignment horizontal="center" vertical="center" wrapText="1"/>
    </xf>
    <xf numFmtId="0" fontId="8" fillId="0" borderId="1" xfId="0" applyFont="1" applyBorder="1"/>
    <xf numFmtId="0" fontId="7" fillId="0" borderId="1" xfId="0" applyFont="1" applyBorder="1"/>
    <xf numFmtId="166" fontId="3" fillId="0" borderId="0" xfId="0" applyNumberFormat="1" applyFont="1" applyAlignment="1">
      <alignment horizontal="right"/>
    </xf>
    <xf numFmtId="167" fontId="3" fillId="0" borderId="0" xfId="0" applyNumberFormat="1" applyFont="1"/>
    <xf numFmtId="0" fontId="9" fillId="0" borderId="0" xfId="0" applyFont="1" applyAlignment="1">
      <alignment horizontal="center"/>
    </xf>
    <xf numFmtId="0" fontId="3" fillId="0" borderId="0" xfId="0" applyFont="1" applyAlignment="1"/>
    <xf numFmtId="0" fontId="9" fillId="0" borderId="0" xfId="0" applyFont="1" applyAlignment="1">
      <alignment horizontal="left"/>
    </xf>
    <xf numFmtId="0" fontId="13" fillId="0" borderId="0" xfId="0" applyFont="1" applyAlignment="1">
      <alignment horizontal="right" wrapText="1"/>
    </xf>
    <xf numFmtId="0" fontId="7" fillId="0" borderId="0" xfId="0" applyFont="1" applyAlignment="1">
      <alignment vertical="top"/>
    </xf>
    <xf numFmtId="3" fontId="7" fillId="0" borderId="0" xfId="0" applyNumberFormat="1" applyFont="1" applyFill="1"/>
    <xf numFmtId="0" fontId="7" fillId="0" borderId="0" xfId="0" applyFont="1" applyAlignment="1">
      <alignment horizontal="left"/>
    </xf>
    <xf numFmtId="167" fontId="7" fillId="0" borderId="0" xfId="0" applyNumberFormat="1" applyFont="1"/>
    <xf numFmtId="1" fontId="7" fillId="0" borderId="0" xfId="0" applyNumberFormat="1" applyFont="1"/>
    <xf numFmtId="166" fontId="8" fillId="0" borderId="0" xfId="0" applyNumberFormat="1" applyFont="1" applyAlignment="1">
      <alignment horizontal="right"/>
    </xf>
    <xf numFmtId="0" fontId="8" fillId="0" borderId="0" xfId="0" applyFont="1" applyAlignment="1">
      <alignment horizontal="right"/>
    </xf>
    <xf numFmtId="166" fontId="7" fillId="0" borderId="0" xfId="0" applyNumberFormat="1" applyFont="1" applyAlignment="1">
      <alignment horizontal="right"/>
    </xf>
    <xf numFmtId="0" fontId="7" fillId="0" borderId="0" xfId="0" applyFont="1" applyFill="1"/>
    <xf numFmtId="3" fontId="7" fillId="0" borderId="0" xfId="2" applyNumberFormat="1" applyFont="1" applyAlignment="1">
      <alignment vertical="top"/>
    </xf>
    <xf numFmtId="164" fontId="7" fillId="0" borderId="0" xfId="1" applyNumberFormat="1" applyFont="1"/>
    <xf numFmtId="0" fontId="3" fillId="0" borderId="0" xfId="0" applyFont="1" applyAlignment="1">
      <alignment vertical="top" wrapText="1"/>
    </xf>
    <xf numFmtId="3" fontId="7" fillId="0" borderId="0" xfId="0" applyNumberFormat="1" applyFont="1" applyFill="1" applyBorder="1" applyAlignment="1">
      <alignment horizontal="center"/>
    </xf>
    <xf numFmtId="3" fontId="7" fillId="0" borderId="0" xfId="0" quotePrefix="1" applyNumberFormat="1" applyFont="1"/>
    <xf numFmtId="3" fontId="7" fillId="0" borderId="0" xfId="0" applyNumberFormat="1" applyFont="1" applyBorder="1" applyAlignment="1">
      <alignment horizontal="center"/>
    </xf>
    <xf numFmtId="0" fontId="8" fillId="0" borderId="1" xfId="0" applyFont="1" applyBorder="1" applyAlignment="1">
      <alignment horizontal="left" wrapText="1"/>
    </xf>
    <xf numFmtId="3" fontId="7" fillId="0" borderId="0" xfId="0" applyNumberFormat="1" applyFont="1" applyFill="1" applyBorder="1" applyAlignment="1">
      <alignment horizontal="right"/>
    </xf>
    <xf numFmtId="3" fontId="7" fillId="0" borderId="0" xfId="0" applyNumberFormat="1" applyFont="1" applyAlignment="1">
      <alignment horizontal="right"/>
    </xf>
    <xf numFmtId="0" fontId="7" fillId="0" borderId="0" xfId="0" applyFont="1" applyBorder="1" applyAlignment="1">
      <alignment horizontal="left" wrapText="1"/>
    </xf>
    <xf numFmtId="3" fontId="7" fillId="0" borderId="0" xfId="0" applyNumberFormat="1" applyFont="1" applyFill="1" applyAlignment="1">
      <alignment horizontal="right"/>
    </xf>
    <xf numFmtId="0" fontId="7" fillId="0" borderId="0" xfId="0" applyFont="1" applyBorder="1" applyAlignment="1">
      <alignment horizontal="center" vertical="top" wrapText="1"/>
    </xf>
    <xf numFmtId="0" fontId="7" fillId="0" borderId="0" xfId="0" applyFont="1" applyBorder="1" applyAlignment="1">
      <alignment horizontal="right" wrapText="1"/>
    </xf>
    <xf numFmtId="0" fontId="7" fillId="0" borderId="0" xfId="0" applyFont="1" applyBorder="1" applyAlignment="1">
      <alignment horizontal="center" wrapText="1"/>
    </xf>
    <xf numFmtId="0" fontId="7" fillId="0" borderId="0" xfId="3" applyFont="1" applyAlignment="1">
      <alignment vertical="top"/>
    </xf>
    <xf numFmtId="0" fontId="7" fillId="0" borderId="0" xfId="0" applyFont="1" applyAlignment="1">
      <alignment horizontal="right" vertical="top"/>
    </xf>
    <xf numFmtId="0" fontId="13" fillId="0" borderId="0" xfId="0" applyFont="1" applyAlignment="1">
      <alignment horizontal="right" vertical="top"/>
    </xf>
    <xf numFmtId="0" fontId="7" fillId="0" borderId="0" xfId="0" applyFont="1" applyAlignment="1"/>
    <xf numFmtId="2" fontId="7" fillId="0" borderId="0" xfId="0" applyNumberFormat="1" applyFont="1"/>
    <xf numFmtId="3" fontId="16" fillId="2" borderId="0" xfId="0" applyNumberFormat="1" applyFont="1" applyFill="1" applyBorder="1" applyAlignment="1">
      <alignment horizontal="right" vertical="top"/>
    </xf>
    <xf numFmtId="0" fontId="16" fillId="2" borderId="0" xfId="0" applyFont="1" applyFill="1" applyBorder="1" applyAlignment="1">
      <alignment horizontal="right" vertical="top"/>
    </xf>
    <xf numFmtId="0" fontId="7" fillId="0" borderId="0" xfId="0" applyFont="1" applyAlignment="1">
      <alignment horizontal="right"/>
    </xf>
    <xf numFmtId="0" fontId="8" fillId="0" borderId="0" xfId="0" applyFont="1" applyAlignment="1"/>
    <xf numFmtId="0" fontId="3" fillId="0" borderId="0" xfId="0" applyFont="1"/>
    <xf numFmtId="3" fontId="8" fillId="0" borderId="0" xfId="0" applyNumberFormat="1" applyFont="1" applyBorder="1" applyAlignment="1">
      <alignment horizontal="center" wrapText="1"/>
    </xf>
    <xf numFmtId="0" fontId="8" fillId="0" borderId="0" xfId="0" applyFont="1" applyAlignment="1">
      <alignment horizontal="center"/>
    </xf>
    <xf numFmtId="0" fontId="8" fillId="0" borderId="0" xfId="0" applyFont="1" applyAlignment="1">
      <alignment horizontal="left"/>
    </xf>
    <xf numFmtId="0" fontId="8" fillId="0" borderId="1" xfId="0" applyFont="1" applyBorder="1" applyAlignment="1">
      <alignment horizontal="right" vertical="center" wrapText="1"/>
    </xf>
    <xf numFmtId="0" fontId="8" fillId="0" borderId="1" xfId="0" applyFont="1" applyFill="1" applyBorder="1" applyAlignment="1">
      <alignment horizontal="right" vertical="center" wrapText="1"/>
    </xf>
    <xf numFmtId="0" fontId="8" fillId="0" borderId="1" xfId="0" applyFont="1" applyFill="1" applyBorder="1"/>
    <xf numFmtId="3" fontId="7" fillId="0" borderId="1" xfId="0" applyNumberFormat="1" applyFont="1" applyFill="1" applyBorder="1"/>
    <xf numFmtId="164" fontId="7" fillId="0" borderId="0" xfId="0" applyNumberFormat="1" applyFont="1"/>
    <xf numFmtId="0" fontId="7" fillId="0" borderId="0" xfId="0" applyFont="1" applyBorder="1" applyAlignment="1">
      <alignment horizontal="center"/>
    </xf>
    <xf numFmtId="165" fontId="11" fillId="0" borderId="0" xfId="0" applyNumberFormat="1" applyFont="1" applyFill="1" applyBorder="1" applyAlignment="1">
      <alignment horizontal="right" vertical="top"/>
    </xf>
    <xf numFmtId="3" fontId="7" fillId="0" borderId="0" xfId="0" applyNumberFormat="1" applyFont="1" applyAlignment="1"/>
    <xf numFmtId="0" fontId="3" fillId="0" borderId="0" xfId="0" applyFont="1" applyAlignment="1">
      <alignment vertical="center"/>
    </xf>
    <xf numFmtId="0" fontId="3" fillId="0" borderId="0" xfId="0" applyFont="1" applyBorder="1" applyAlignment="1">
      <alignment vertical="center"/>
    </xf>
    <xf numFmtId="0" fontId="8" fillId="0" borderId="1" xfId="0" applyFont="1" applyBorder="1" applyAlignment="1">
      <alignment horizontal="left"/>
    </xf>
    <xf numFmtId="0" fontId="7" fillId="0" borderId="0" xfId="0" quotePrefix="1" applyFont="1"/>
    <xf numFmtId="0" fontId="8" fillId="0" borderId="0" xfId="0" applyFont="1" applyBorder="1" applyAlignment="1">
      <alignment vertical="center"/>
    </xf>
    <xf numFmtId="0" fontId="8" fillId="0" borderId="0" xfId="0" applyFont="1" applyAlignment="1">
      <alignment vertical="center"/>
    </xf>
    <xf numFmtId="3" fontId="8" fillId="0" borderId="2" xfId="0" applyNumberFormat="1" applyFont="1" applyBorder="1" applyAlignment="1">
      <alignment horizontal="center" vertical="center" wrapText="1"/>
    </xf>
    <xf numFmtId="0" fontId="8" fillId="0" borderId="1" xfId="0" applyFont="1" applyBorder="1" applyAlignment="1">
      <alignment vertical="center"/>
    </xf>
    <xf numFmtId="0" fontId="8" fillId="0" borderId="3" xfId="0" applyFont="1" applyBorder="1" applyAlignment="1">
      <alignment horizontal="center" vertical="center"/>
    </xf>
    <xf numFmtId="0" fontId="8" fillId="0" borderId="1" xfId="0" applyFont="1" applyBorder="1" applyAlignment="1">
      <alignment horizontal="center" wrapText="1"/>
    </xf>
    <xf numFmtId="0" fontId="3" fillId="0" borderId="0" xfId="0" applyFont="1"/>
    <xf numFmtId="0" fontId="5" fillId="0" borderId="0" xfId="0" applyFont="1" applyAlignment="1">
      <alignment horizontal="left" vertical="top" wrapText="1"/>
    </xf>
    <xf numFmtId="0" fontId="0" fillId="3" borderId="0" xfId="0" applyFill="1"/>
    <xf numFmtId="0" fontId="5" fillId="3" borderId="0" xfId="0" applyFont="1" applyFill="1"/>
    <xf numFmtId="0" fontId="7" fillId="3" borderId="0" xfId="0" applyFont="1" applyFill="1"/>
    <xf numFmtId="0" fontId="7" fillId="3" borderId="0" xfId="0" applyFont="1" applyFill="1" applyAlignment="1">
      <alignment horizontal="left"/>
    </xf>
    <xf numFmtId="0" fontId="5" fillId="0" borderId="0" xfId="0" applyFont="1" applyAlignment="1">
      <alignment horizontal="left" wrapText="1"/>
    </xf>
    <xf numFmtId="0" fontId="5" fillId="0" borderId="0" xfId="0" applyFont="1" applyAlignment="1">
      <alignment wrapText="1"/>
    </xf>
    <xf numFmtId="0" fontId="5" fillId="0" borderId="0" xfId="0" applyFont="1" applyAlignment="1"/>
    <xf numFmtId="0" fontId="3" fillId="0" borderId="0" xfId="0" applyFont="1"/>
    <xf numFmtId="0" fontId="8" fillId="0" borderId="0" xfId="0" applyFont="1" applyAlignment="1">
      <alignment horizontal="left"/>
    </xf>
    <xf numFmtId="0" fontId="7" fillId="4" borderId="0" xfId="5" applyFont="1" applyFill="1" applyBorder="1" applyAlignment="1">
      <alignment horizontal="center"/>
    </xf>
    <xf numFmtId="3" fontId="7" fillId="4" borderId="0" xfId="5" applyNumberFormat="1" applyFont="1" applyFill="1" applyAlignment="1">
      <alignment horizontal="right"/>
    </xf>
    <xf numFmtId="0" fontId="7" fillId="4" borderId="0" xfId="5" applyNumberFormat="1" applyFont="1" applyFill="1" applyAlignment="1">
      <alignment horizontal="center"/>
    </xf>
    <xf numFmtId="0" fontId="7" fillId="4" borderId="0" xfId="6" applyNumberFormat="1" applyFont="1" applyFill="1" applyAlignment="1">
      <alignment horizontal="center"/>
    </xf>
    <xf numFmtId="3" fontId="7" fillId="4" borderId="0" xfId="6" applyNumberFormat="1" applyFont="1" applyFill="1" applyAlignment="1">
      <alignment horizontal="right"/>
    </xf>
    <xf numFmtId="0" fontId="8" fillId="4" borderId="0" xfId="5" applyFont="1" applyFill="1" applyBorder="1" applyAlignment="1">
      <alignment horizontal="center"/>
    </xf>
    <xf numFmtId="0" fontId="8" fillId="4" borderId="0" xfId="5" applyFont="1" applyFill="1" applyAlignment="1">
      <alignment horizontal="right"/>
    </xf>
    <xf numFmtId="3" fontId="7" fillId="4" borderId="0" xfId="0" applyNumberFormat="1" applyFont="1" applyFill="1"/>
    <xf numFmtId="4" fontId="7" fillId="0" borderId="0" xfId="0" applyNumberFormat="1" applyFont="1"/>
    <xf numFmtId="0" fontId="4" fillId="0" borderId="0" xfId="0" applyFont="1" applyAlignment="1"/>
    <xf numFmtId="0" fontId="20" fillId="0" borderId="0" xfId="0" applyFont="1" applyAlignment="1">
      <alignment horizontal="left"/>
    </xf>
    <xf numFmtId="0" fontId="8" fillId="0" borderId="0" xfId="0" applyFont="1" applyAlignment="1">
      <alignment horizontal="center"/>
    </xf>
    <xf numFmtId="0" fontId="8" fillId="0" borderId="0" xfId="0" applyFont="1" applyAlignment="1">
      <alignment horizontal="center"/>
    </xf>
    <xf numFmtId="9" fontId="7" fillId="0" borderId="0" xfId="7" applyFont="1" applyAlignment="1">
      <alignment horizontal="right" wrapText="1"/>
    </xf>
    <xf numFmtId="0" fontId="3" fillId="0" borderId="0" xfId="0" applyFont="1"/>
    <xf numFmtId="0" fontId="3" fillId="0" borderId="0" xfId="0" applyFont="1" applyAlignment="1">
      <alignment horizontal="left" vertical="top" wrapText="1"/>
    </xf>
    <xf numFmtId="0" fontId="4" fillId="3" borderId="0" xfId="0" applyFont="1" applyFill="1"/>
    <xf numFmtId="0" fontId="3" fillId="0" borderId="0" xfId="48" applyFont="1" applyBorder="1"/>
    <xf numFmtId="0" fontId="5" fillId="0" borderId="0" xfId="0" applyFont="1" applyAlignment="1">
      <alignment horizontal="left" vertical="center" wrapText="1"/>
    </xf>
    <xf numFmtId="0" fontId="8" fillId="0" borderId="0" xfId="0" applyFont="1" applyAlignment="1">
      <alignment horizontal="left"/>
    </xf>
    <xf numFmtId="0" fontId="8" fillId="0" borderId="0" xfId="0" applyFont="1" applyAlignment="1">
      <alignment horizontal="center"/>
    </xf>
    <xf numFmtId="0" fontId="8" fillId="0" borderId="0" xfId="0" applyFont="1" applyBorder="1" applyAlignment="1">
      <alignment horizontal="left"/>
    </xf>
    <xf numFmtId="0" fontId="3" fillId="0" borderId="0" xfId="0" applyFont="1"/>
    <xf numFmtId="0" fontId="8" fillId="0" borderId="1" xfId="0" applyFont="1" applyBorder="1" applyAlignment="1">
      <alignment horizontal="center" vertical="center" wrapText="1"/>
    </xf>
    <xf numFmtId="0" fontId="3" fillId="0" borderId="0" xfId="0" applyFont="1"/>
    <xf numFmtId="0" fontId="8" fillId="0" borderId="3" xfId="0" applyFont="1" applyBorder="1"/>
    <xf numFmtId="0" fontId="8" fillId="0" borderId="0" xfId="0" applyFont="1" applyAlignment="1">
      <alignment horizontal="center"/>
    </xf>
    <xf numFmtId="0" fontId="7" fillId="0" borderId="0" xfId="0" applyFont="1"/>
    <xf numFmtId="0" fontId="40" fillId="3" borderId="0" xfId="0" applyFont="1" applyFill="1"/>
    <xf numFmtId="0" fontId="7" fillId="0" borderId="0" xfId="0" applyFont="1"/>
    <xf numFmtId="0" fontId="16" fillId="2" borderId="0" xfId="0" applyFont="1" applyFill="1" applyBorder="1" applyAlignment="1">
      <alignment vertical="top"/>
    </xf>
    <xf numFmtId="3" fontId="16" fillId="2" borderId="0" xfId="0" applyNumberFormat="1" applyFont="1" applyFill="1" applyBorder="1" applyAlignment="1">
      <alignment vertical="top"/>
    </xf>
    <xf numFmtId="1" fontId="13" fillId="0" borderId="0" xfId="0" applyNumberFormat="1" applyFont="1" applyAlignment="1">
      <alignment horizontal="right"/>
    </xf>
    <xf numFmtId="3" fontId="5" fillId="3" borderId="0" xfId="0" applyNumberFormat="1" applyFont="1" applyFill="1" applyAlignment="1">
      <alignment horizontal="left" wrapText="1"/>
    </xf>
    <xf numFmtId="0" fontId="3" fillId="0" borderId="0" xfId="0" applyFont="1"/>
    <xf numFmtId="0" fontId="3" fillId="0" borderId="0" xfId="0" quotePrefix="1" applyFont="1"/>
    <xf numFmtId="0" fontId="3" fillId="0" borderId="0" xfId="0" applyFont="1"/>
    <xf numFmtId="0" fontId="17" fillId="0" borderId="0" xfId="4" applyAlignment="1" applyProtection="1"/>
    <xf numFmtId="0" fontId="5" fillId="0" borderId="0" xfId="0" applyFont="1" applyAlignment="1">
      <alignment horizontal="center"/>
    </xf>
    <xf numFmtId="0" fontId="17" fillId="0" borderId="0" xfId="4" applyAlignment="1" applyProtection="1"/>
    <xf numFmtId="0" fontId="7" fillId="0" borderId="0" xfId="0" applyFont="1" applyAlignment="1"/>
    <xf numFmtId="0" fontId="3" fillId="0" borderId="0" xfId="0" applyFont="1"/>
    <xf numFmtId="0" fontId="8" fillId="0" borderId="0" xfId="0" applyFont="1" applyAlignment="1">
      <alignment horizontal="left"/>
    </xf>
    <xf numFmtId="0" fontId="5" fillId="0" borderId="0" xfId="0" applyFont="1" applyAlignment="1">
      <alignment horizontal="left" vertical="top" wrapText="1"/>
    </xf>
    <xf numFmtId="0" fontId="7" fillId="0" borderId="0" xfId="0" applyFont="1" applyFill="1" applyAlignment="1">
      <alignment vertical="top"/>
    </xf>
    <xf numFmtId="0" fontId="13" fillId="0" borderId="0" xfId="0" applyFont="1" applyFill="1" applyAlignment="1">
      <alignment horizontal="right" wrapText="1"/>
    </xf>
    <xf numFmtId="0" fontId="0" fillId="0" borderId="0" xfId="0" applyFill="1"/>
    <xf numFmtId="9" fontId="7" fillId="0" borderId="0" xfId="7" applyFont="1" applyFill="1" applyAlignment="1">
      <alignment horizontal="right" wrapText="1"/>
    </xf>
    <xf numFmtId="3" fontId="7" fillId="0" borderId="0" xfId="5" applyNumberFormat="1" applyFont="1" applyFill="1" applyAlignment="1">
      <alignment horizontal="right"/>
    </xf>
    <xf numFmtId="4" fontId="7" fillId="0" borderId="0" xfId="0" applyNumberFormat="1" applyFont="1" applyFill="1"/>
    <xf numFmtId="0" fontId="16" fillId="0" borderId="0" xfId="0" applyFont="1" applyFill="1" applyBorder="1" applyAlignment="1">
      <alignment vertical="top"/>
    </xf>
    <xf numFmtId="3" fontId="16" fillId="0" borderId="0" xfId="0" applyNumberFormat="1" applyFont="1" applyFill="1" applyBorder="1" applyAlignment="1">
      <alignment vertical="top"/>
    </xf>
    <xf numFmtId="2" fontId="7" fillId="0" borderId="0" xfId="0" applyNumberFormat="1" applyFont="1" applyFill="1"/>
    <xf numFmtId="0" fontId="3" fillId="0" borderId="0" xfId="0" applyFont="1"/>
    <xf numFmtId="0" fontId="5" fillId="0" borderId="0" xfId="0" applyFont="1" applyAlignment="1">
      <alignment horizontal="left" wrapText="1"/>
    </xf>
    <xf numFmtId="0" fontId="8" fillId="0" borderId="0" xfId="0" applyFont="1" applyAlignment="1">
      <alignment horizontal="left"/>
    </xf>
    <xf numFmtId="0" fontId="0" fillId="3" borderId="0" xfId="0" applyFill="1" applyAlignment="1">
      <alignment vertical="top"/>
    </xf>
    <xf numFmtId="0" fontId="18" fillId="3" borderId="0" xfId="0" applyFont="1" applyFill="1" applyAlignment="1">
      <alignment vertical="top"/>
    </xf>
    <xf numFmtId="0" fontId="7" fillId="0" borderId="0" xfId="48" applyFont="1" applyBorder="1"/>
    <xf numFmtId="0" fontId="0" fillId="3" borderId="0" xfId="0" applyFill="1" applyAlignment="1">
      <alignment vertical="center"/>
    </xf>
    <xf numFmtId="0" fontId="18" fillId="3" borderId="0" xfId="0" applyFont="1" applyFill="1" applyAlignment="1">
      <alignment vertical="center"/>
    </xf>
    <xf numFmtId="0" fontId="17" fillId="0" borderId="0" xfId="4" applyAlignment="1" applyProtection="1">
      <alignment horizontal="left" vertical="center" wrapText="1"/>
    </xf>
    <xf numFmtId="0" fontId="3" fillId="0" borderId="0" xfId="0" applyFont="1"/>
    <xf numFmtId="0" fontId="3" fillId="0" borderId="0" xfId="0" applyFont="1" applyBorder="1" applyAlignment="1">
      <alignment horizontal="left" vertical="center"/>
    </xf>
    <xf numFmtId="0" fontId="8" fillId="0" borderId="0" xfId="0" applyFont="1" applyAlignment="1">
      <alignment horizontal="center"/>
    </xf>
    <xf numFmtId="0" fontId="3" fillId="0" borderId="0" xfId="0" applyFont="1" applyAlignment="1">
      <alignment horizontal="left" vertical="top" wrapText="1"/>
    </xf>
    <xf numFmtId="0" fontId="17" fillId="0" borderId="0" xfId="4" applyAlignment="1" applyProtection="1"/>
    <xf numFmtId="0" fontId="3" fillId="0" borderId="0" xfId="0" applyFont="1" applyAlignment="1">
      <alignment horizontal="left" wrapText="1"/>
    </xf>
    <xf numFmtId="0" fontId="3" fillId="0" borderId="0" xfId="0" applyFont="1" applyAlignment="1">
      <alignment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xf numFmtId="0" fontId="9" fillId="0" borderId="0" xfId="0" applyFont="1" applyAlignment="1">
      <alignment wrapText="1"/>
    </xf>
    <xf numFmtId="0" fontId="8" fillId="0" borderId="0" xfId="0" applyFont="1" applyAlignment="1">
      <alignment wrapText="1"/>
    </xf>
    <xf numFmtId="0" fontId="8" fillId="0" borderId="0" xfId="0" applyFont="1" applyAlignment="1">
      <alignment horizontal="right" wrapText="1"/>
    </xf>
    <xf numFmtId="0" fontId="8" fillId="0" borderId="0" xfId="0" quotePrefix="1" applyFont="1" applyAlignment="1">
      <alignment horizontal="right" wrapText="1"/>
    </xf>
    <xf numFmtId="0" fontId="3" fillId="0" borderId="0" xfId="0" applyFont="1" applyAlignment="1">
      <alignment horizontal="left" vertical="top" wrapText="1"/>
    </xf>
    <xf numFmtId="0" fontId="5" fillId="0" borderId="0" xfId="0" applyFont="1" applyAlignment="1">
      <alignment horizontal="left" wrapText="1"/>
    </xf>
    <xf numFmtId="0" fontId="17" fillId="0" borderId="0" xfId="4" applyAlignment="1" applyProtection="1"/>
    <xf numFmtId="0" fontId="5" fillId="4" borderId="0" xfId="5" applyFont="1" applyFill="1" applyAlignment="1"/>
    <xf numFmtId="0" fontId="9" fillId="0" borderId="0" xfId="0" applyFont="1" applyAlignment="1">
      <alignment horizontal="left" vertical="top" wrapText="1"/>
    </xf>
    <xf numFmtId="0" fontId="8" fillId="3" borderId="0" xfId="0" applyFont="1" applyFill="1" applyAlignment="1">
      <alignment horizontal="left" vertical="top"/>
    </xf>
    <xf numFmtId="3" fontId="5" fillId="3" borderId="0" xfId="0" applyNumberFormat="1" applyFont="1" applyFill="1" applyAlignment="1">
      <alignment horizontal="left"/>
    </xf>
    <xf numFmtId="0" fontId="17" fillId="3" borderId="0" xfId="4" applyFill="1" applyAlignment="1" applyProtection="1">
      <alignment horizontal="left"/>
    </xf>
    <xf numFmtId="0" fontId="17" fillId="0" borderId="0" xfId="4" applyAlignment="1" applyProtection="1">
      <alignment horizontal="left" vertical="center" wrapText="1"/>
    </xf>
    <xf numFmtId="0" fontId="3" fillId="3" borderId="0" xfId="0" applyFont="1" applyFill="1" applyAlignment="1">
      <alignment horizontal="left"/>
    </xf>
    <xf numFmtId="0" fontId="5" fillId="0" borderId="0" xfId="0" applyFont="1" applyAlignment="1">
      <alignment horizontal="left" wrapText="1"/>
    </xf>
    <xf numFmtId="0" fontId="8"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xf numFmtId="0" fontId="8" fillId="0" borderId="0" xfId="0" applyFont="1" applyAlignment="1">
      <alignment horizontal="center"/>
    </xf>
    <xf numFmtId="0" fontId="7" fillId="0" borderId="0" xfId="0" applyFont="1" applyAlignment="1">
      <alignment horizontal="center"/>
    </xf>
    <xf numFmtId="0" fontId="17" fillId="0" borderId="0" xfId="4" applyAlignment="1" applyProtection="1"/>
    <xf numFmtId="0" fontId="5"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xf>
    <xf numFmtId="3" fontId="8"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wrapText="1"/>
    </xf>
    <xf numFmtId="0" fontId="5" fillId="0" borderId="0" xfId="0" applyFont="1" applyAlignment="1">
      <alignment horizontal="left" vertical="center" wrapText="1"/>
    </xf>
    <xf numFmtId="0" fontId="8" fillId="0" borderId="0" xfId="0" applyFont="1" applyAlignment="1">
      <alignment horizontal="left"/>
    </xf>
    <xf numFmtId="166" fontId="8" fillId="0" borderId="0" xfId="0" applyNumberFormat="1" applyFont="1" applyAlignment="1">
      <alignment horizontal="left"/>
    </xf>
    <xf numFmtId="0" fontId="3" fillId="0" borderId="0" xfId="0" applyFont="1" applyAlignment="1">
      <alignment horizontal="left" vertical="top"/>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0" xfId="0" applyFont="1" applyFill="1" applyAlignment="1">
      <alignment horizontal="left"/>
    </xf>
    <xf numFmtId="0" fontId="17" fillId="0" borderId="0" xfId="4" applyAlignment="1" applyProtection="1">
      <alignment horizontal="left"/>
    </xf>
    <xf numFmtId="0" fontId="5" fillId="0" borderId="0" xfId="0" applyFont="1" applyAlignment="1">
      <alignment horizontal="left" vertical="top" wrapText="1"/>
    </xf>
    <xf numFmtId="0" fontId="8" fillId="0" borderId="0" xfId="0" applyFont="1" applyAlignment="1">
      <alignment horizontal="left" wrapText="1"/>
    </xf>
    <xf numFmtId="166" fontId="7" fillId="0" borderId="0" xfId="0" applyNumberFormat="1" applyFont="1" applyAlignment="1">
      <alignment horizontal="left" wrapText="1"/>
    </xf>
    <xf numFmtId="0" fontId="7" fillId="0" borderId="0" xfId="0" applyFont="1" applyAlignment="1">
      <alignment horizontal="left" vertical="center" wrapText="1"/>
    </xf>
    <xf numFmtId="0" fontId="8" fillId="0" borderId="0" xfId="0" applyFont="1" applyBorder="1" applyAlignment="1">
      <alignment horizontal="left"/>
    </xf>
    <xf numFmtId="0" fontId="5" fillId="0" borderId="0" xfId="0" applyFont="1" applyAlignment="1">
      <alignment horizontal="left"/>
    </xf>
    <xf numFmtId="3" fontId="8"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Alignment="1"/>
    <xf numFmtId="0" fontId="3" fillId="0" borderId="0" xfId="0" quotePrefix="1" applyFont="1"/>
    <xf numFmtId="0" fontId="8" fillId="0" borderId="0" xfId="0" applyFont="1" applyAlignment="1"/>
    <xf numFmtId="0" fontId="3" fillId="0" borderId="0" xfId="0" quotePrefix="1" applyFont="1" applyAlignment="1">
      <alignment horizontal="left"/>
    </xf>
    <xf numFmtId="0" fontId="5" fillId="4" borderId="0" xfId="5" applyFont="1" applyFill="1" applyAlignment="1"/>
    <xf numFmtId="0" fontId="7" fillId="0" borderId="0" xfId="0" applyFont="1" applyFill="1" applyAlignment="1">
      <alignment horizontal="left" wrapText="1"/>
    </xf>
  </cellXfs>
  <cellStyles count="109">
    <cellStyle name="20% - Accent1" xfId="25" builtinId="30" customBuiltin="1"/>
    <cellStyle name="20% - Accent1 2" xfId="55"/>
    <cellStyle name="20% - Accent1 3" xfId="69"/>
    <cellStyle name="20% - Accent1 4" xfId="83"/>
    <cellStyle name="20% - Accent1 5" xfId="97"/>
    <cellStyle name="20% - Accent2" xfId="29" builtinId="34" customBuiltin="1"/>
    <cellStyle name="20% - Accent2 2" xfId="57"/>
    <cellStyle name="20% - Accent2 3" xfId="71"/>
    <cellStyle name="20% - Accent2 4" xfId="85"/>
    <cellStyle name="20% - Accent2 5" xfId="99"/>
    <cellStyle name="20% - Accent3" xfId="33" builtinId="38" customBuiltin="1"/>
    <cellStyle name="20% - Accent3 2" xfId="59"/>
    <cellStyle name="20% - Accent3 3" xfId="73"/>
    <cellStyle name="20% - Accent3 4" xfId="87"/>
    <cellStyle name="20% - Accent3 5" xfId="101"/>
    <cellStyle name="20% - Accent4" xfId="37" builtinId="42" customBuiltin="1"/>
    <cellStyle name="20% - Accent4 2" xfId="61"/>
    <cellStyle name="20% - Accent4 3" xfId="75"/>
    <cellStyle name="20% - Accent4 4" xfId="89"/>
    <cellStyle name="20% - Accent4 5" xfId="103"/>
    <cellStyle name="20% - Accent5" xfId="41" builtinId="46" customBuiltin="1"/>
    <cellStyle name="20% - Accent5 2" xfId="63"/>
    <cellStyle name="20% - Accent5 3" xfId="77"/>
    <cellStyle name="20% - Accent5 4" xfId="91"/>
    <cellStyle name="20% - Accent5 5" xfId="105"/>
    <cellStyle name="20% - Accent6" xfId="45" builtinId="50" customBuiltin="1"/>
    <cellStyle name="20% - Accent6 2" xfId="65"/>
    <cellStyle name="20% - Accent6 3" xfId="79"/>
    <cellStyle name="20% - Accent6 4" xfId="93"/>
    <cellStyle name="20% - Accent6 5" xfId="107"/>
    <cellStyle name="40% - Accent1" xfId="26" builtinId="31" customBuiltin="1"/>
    <cellStyle name="40% - Accent1 2" xfId="56"/>
    <cellStyle name="40% - Accent1 3" xfId="70"/>
    <cellStyle name="40% - Accent1 4" xfId="84"/>
    <cellStyle name="40% - Accent1 5" xfId="98"/>
    <cellStyle name="40% - Accent2" xfId="30" builtinId="35" customBuiltin="1"/>
    <cellStyle name="40% - Accent2 2" xfId="58"/>
    <cellStyle name="40% - Accent2 3" xfId="72"/>
    <cellStyle name="40% - Accent2 4" xfId="86"/>
    <cellStyle name="40% - Accent2 5" xfId="100"/>
    <cellStyle name="40% - Accent3" xfId="34" builtinId="39" customBuiltin="1"/>
    <cellStyle name="40% - Accent3 2" xfId="60"/>
    <cellStyle name="40% - Accent3 3" xfId="74"/>
    <cellStyle name="40% - Accent3 4" xfId="88"/>
    <cellStyle name="40% - Accent3 5" xfId="102"/>
    <cellStyle name="40% - Accent4" xfId="38" builtinId="43" customBuiltin="1"/>
    <cellStyle name="40% - Accent4 2" xfId="62"/>
    <cellStyle name="40% - Accent4 3" xfId="76"/>
    <cellStyle name="40% - Accent4 4" xfId="90"/>
    <cellStyle name="40% - Accent4 5" xfId="104"/>
    <cellStyle name="40% - Accent5" xfId="42" builtinId="47" customBuiltin="1"/>
    <cellStyle name="40% - Accent5 2" xfId="64"/>
    <cellStyle name="40% - Accent5 3" xfId="78"/>
    <cellStyle name="40% - Accent5 4" xfId="92"/>
    <cellStyle name="40% - Accent5 5" xfId="106"/>
    <cellStyle name="40% - Accent6" xfId="46" builtinId="51" customBuiltin="1"/>
    <cellStyle name="40% - Accent6 2" xfId="66"/>
    <cellStyle name="40% - Accent6 3" xfId="80"/>
    <cellStyle name="40% - Accent6 4" xfId="94"/>
    <cellStyle name="40% - Accent6 5" xfId="108"/>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4" builtinId="27" customBuiltin="1"/>
    <cellStyle name="Calculation" xfId="18" builtinId="22" customBuiltin="1"/>
    <cellStyle name="Check Cell" xfId="20" builtinId="23" customBuiltin="1"/>
    <cellStyle name="Comma" xfId="1" builtinId="3"/>
    <cellStyle name="Explanatory Text" xfId="22" builtinId="53" customBuiltin="1"/>
    <cellStyle name="Followed Hyperlink" xfId="52" builtinId="9"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4" builtinId="8"/>
    <cellStyle name="Hyperlink 2" xfId="51"/>
    <cellStyle name="Input" xfId="16" builtinId="20" customBuiltin="1"/>
    <cellStyle name="Linked Cell" xfId="19" builtinId="24" customBuiltin="1"/>
    <cellStyle name="Neutral" xfId="15" builtinId="28" customBuiltin="1"/>
    <cellStyle name="Normal" xfId="0" builtinId="0" customBuiltin="1"/>
    <cellStyle name="Normal 2" xfId="49"/>
    <cellStyle name="Normal 3" xfId="53"/>
    <cellStyle name="Normal 4" xfId="67"/>
    <cellStyle name="Normal 5" xfId="81"/>
    <cellStyle name="Normal 6" xfId="48"/>
    <cellStyle name="Normal 7" xfId="95"/>
    <cellStyle name="Normal_NEWAREAS" xfId="6"/>
    <cellStyle name="Normal_Sheet1" xfId="5"/>
    <cellStyle name="Normal_Table 3" xfId="2"/>
    <cellStyle name="Normal_Table 3 2" xfId="3"/>
    <cellStyle name="Note 2" xfId="50"/>
    <cellStyle name="Note 3" xfId="54"/>
    <cellStyle name="Note 4" xfId="68"/>
    <cellStyle name="Note 5" xfId="82"/>
    <cellStyle name="Note 6" xfId="96"/>
    <cellStyle name="Output" xfId="17" builtinId="21" customBuiltin="1"/>
    <cellStyle name="Percent" xfId="7" builtinId="5"/>
    <cellStyle name="Title" xfId="8" builtinId="15" customBuiltin="1"/>
    <cellStyle name="Total" xfId="23" builtinId="25" customBuiltin="1"/>
    <cellStyle name="Warning Text" xfId="21" builtinId="11" customBuiltin="1"/>
  </cellStyles>
  <dxfs count="0"/>
  <tableStyles count="0" defaultTableStyle="TableStyleMedium2" defaultPivotStyle="PivotStyleLight16"/>
  <colors>
    <mruColors>
      <color rgb="FF284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678120806365006E-2"/>
          <c:y val="3.5087765540345525E-2"/>
          <c:w val="0.74291001956481573"/>
          <c:h val="0.86639790295776264"/>
        </c:manualLayout>
      </c:layout>
      <c:lineChart>
        <c:grouping val="standard"/>
        <c:varyColors val="0"/>
        <c:ser>
          <c:idx val="1"/>
          <c:order val="0"/>
          <c:tx>
            <c:strRef>
              <c:f>'Figure 1 (data)'!$B$6</c:f>
              <c:strCache>
                <c:ptCount val="1"/>
                <c:pt idx="0">
                  <c:v>Additional deaths (Dec-Mar)</c:v>
                </c:pt>
              </c:strCache>
            </c:strRef>
          </c:tx>
          <c:spPr>
            <a:ln w="12700">
              <a:solidFill>
                <a:schemeClr val="bg1">
                  <a:lumMod val="50000"/>
                </a:schemeClr>
              </a:solidFill>
              <a:prstDash val="solid"/>
            </a:ln>
          </c:spPr>
          <c:marker>
            <c:symbol val="none"/>
          </c:marker>
          <c:dLbls>
            <c:dLbl>
              <c:idx val="66"/>
              <c:spPr>
                <a:noFill/>
                <a:ln>
                  <a:noFill/>
                </a:ln>
                <a:effectLst/>
              </c:spPr>
              <c:txPr>
                <a:bodyPr wrap="square" lIns="38100" tIns="19050" rIns="38100" bIns="19050" anchor="ctr">
                  <a:spAutoFit/>
                </a:bodyPr>
                <a:lstStyle/>
                <a:p>
                  <a:pPr>
                    <a:defRPr>
                      <a:solidFill>
                        <a:schemeClr val="bg1">
                          <a:lumMod val="50000"/>
                        </a:schemeClr>
                      </a:solidFil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37E7-41A9-86D1-EC883C803BE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1 (data)'!$A$8:$A$74</c:f>
              <c:strCache>
                <c:ptCount val="67"/>
                <c:pt idx="0">
                  <c:v>1951/52</c:v>
                </c:pt>
                <c:pt idx="1">
                  <c:v>1952/53</c:v>
                </c:pt>
                <c:pt idx="2">
                  <c:v>1953/54</c:v>
                </c:pt>
                <c:pt idx="3">
                  <c:v>1954/55</c:v>
                </c:pt>
                <c:pt idx="4">
                  <c:v>1955/56</c:v>
                </c:pt>
                <c:pt idx="5">
                  <c:v>1956/57</c:v>
                </c:pt>
                <c:pt idx="6">
                  <c:v>1957/58</c:v>
                </c:pt>
                <c:pt idx="7">
                  <c:v>1958/59</c:v>
                </c:pt>
                <c:pt idx="8">
                  <c:v>1959/60</c:v>
                </c:pt>
                <c:pt idx="9">
                  <c:v>1960/61</c:v>
                </c:pt>
                <c:pt idx="10">
                  <c:v>1961/62</c:v>
                </c:pt>
                <c:pt idx="11">
                  <c:v>1962/63</c:v>
                </c:pt>
                <c:pt idx="12">
                  <c:v>1963/64</c:v>
                </c:pt>
                <c:pt idx="13">
                  <c:v>1964/65</c:v>
                </c:pt>
                <c:pt idx="14">
                  <c:v>1965/66</c:v>
                </c:pt>
                <c:pt idx="15">
                  <c:v>1966/67</c:v>
                </c:pt>
                <c:pt idx="16">
                  <c:v>1967/68</c:v>
                </c:pt>
                <c:pt idx="17">
                  <c:v>1968/69</c:v>
                </c:pt>
                <c:pt idx="18">
                  <c:v>1969/70</c:v>
                </c:pt>
                <c:pt idx="19">
                  <c:v>1970/71</c:v>
                </c:pt>
                <c:pt idx="20">
                  <c:v>1971/72</c:v>
                </c:pt>
                <c:pt idx="21">
                  <c:v>1972/73</c:v>
                </c:pt>
                <c:pt idx="22">
                  <c:v>1973/74</c:v>
                </c:pt>
                <c:pt idx="23">
                  <c:v>1974/75</c:v>
                </c:pt>
                <c:pt idx="24">
                  <c:v>1975/76</c:v>
                </c:pt>
                <c:pt idx="25">
                  <c:v>1976/77</c:v>
                </c:pt>
                <c:pt idx="26">
                  <c:v>1977/78</c:v>
                </c:pt>
                <c:pt idx="27">
                  <c:v>1978/79</c:v>
                </c:pt>
                <c:pt idx="28">
                  <c:v>1979/80</c:v>
                </c:pt>
                <c:pt idx="29">
                  <c:v>1980/81</c:v>
                </c:pt>
                <c:pt idx="30">
                  <c:v>1981/82</c:v>
                </c:pt>
                <c:pt idx="31">
                  <c:v>1982/83</c:v>
                </c:pt>
                <c:pt idx="32">
                  <c:v>1983/84</c:v>
                </c:pt>
                <c:pt idx="33">
                  <c:v>1984/85</c:v>
                </c:pt>
                <c:pt idx="34">
                  <c:v>1985/86</c:v>
                </c:pt>
                <c:pt idx="35">
                  <c:v>1986/87</c:v>
                </c:pt>
                <c:pt idx="36">
                  <c:v>1987/88</c:v>
                </c:pt>
                <c:pt idx="37">
                  <c:v>1988/89</c:v>
                </c:pt>
                <c:pt idx="38">
                  <c:v>1989/90</c:v>
                </c:pt>
                <c:pt idx="39">
                  <c:v>1990/91</c:v>
                </c:pt>
                <c:pt idx="40">
                  <c:v>1991/92</c:v>
                </c:pt>
                <c:pt idx="41">
                  <c:v>1992/93</c:v>
                </c:pt>
                <c:pt idx="42">
                  <c:v>1993/94</c:v>
                </c:pt>
                <c:pt idx="43">
                  <c:v>1994/95</c:v>
                </c:pt>
                <c:pt idx="44">
                  <c:v>1995/96</c:v>
                </c:pt>
                <c:pt idx="45">
                  <c:v>1996/97</c:v>
                </c:pt>
                <c:pt idx="46">
                  <c:v>1997/98</c:v>
                </c:pt>
                <c:pt idx="47">
                  <c:v>1998/99</c:v>
                </c:pt>
                <c:pt idx="48">
                  <c:v>1999/00</c:v>
                </c:pt>
                <c:pt idx="49">
                  <c:v>2000/01</c:v>
                </c:pt>
                <c:pt idx="50">
                  <c:v>2001/02</c:v>
                </c:pt>
                <c:pt idx="51">
                  <c:v>2002/03</c:v>
                </c:pt>
                <c:pt idx="52">
                  <c:v>2003/04</c:v>
                </c:pt>
                <c:pt idx="53">
                  <c:v>2004/05</c:v>
                </c:pt>
                <c:pt idx="54">
                  <c:v>2005/06</c:v>
                </c:pt>
                <c:pt idx="55">
                  <c:v>2006/07</c:v>
                </c:pt>
                <c:pt idx="56">
                  <c:v>2007/08</c:v>
                </c:pt>
                <c:pt idx="57">
                  <c:v>2008/09</c:v>
                </c:pt>
                <c:pt idx="58">
                  <c:v>2009/10 </c:v>
                </c:pt>
                <c:pt idx="59">
                  <c:v>2010/11</c:v>
                </c:pt>
                <c:pt idx="60">
                  <c:v>2011/12</c:v>
                </c:pt>
                <c:pt idx="61">
                  <c:v>2012/13</c:v>
                </c:pt>
                <c:pt idx="62">
                  <c:v>2013/14</c:v>
                </c:pt>
                <c:pt idx="63">
                  <c:v>2014/15</c:v>
                </c:pt>
                <c:pt idx="64">
                  <c:v>2015/16</c:v>
                </c:pt>
                <c:pt idx="65">
                  <c:v>2016/17</c:v>
                </c:pt>
                <c:pt idx="66">
                  <c:v>2017/18 prov.</c:v>
                </c:pt>
              </c:strCache>
            </c:strRef>
          </c:cat>
          <c:val>
            <c:numRef>
              <c:f>'Figure 1 (data)'!$B$8:$B$74</c:f>
              <c:numCache>
                <c:formatCode>#,##0</c:formatCode>
                <c:ptCount val="67"/>
                <c:pt idx="0">
                  <c:v>5240</c:v>
                </c:pt>
                <c:pt idx="1">
                  <c:v>5890</c:v>
                </c:pt>
                <c:pt idx="2">
                  <c:v>4770</c:v>
                </c:pt>
                <c:pt idx="3">
                  <c:v>5820</c:v>
                </c:pt>
                <c:pt idx="4">
                  <c:v>6450</c:v>
                </c:pt>
                <c:pt idx="5">
                  <c:v>2770</c:v>
                </c:pt>
                <c:pt idx="6">
                  <c:v>4460</c:v>
                </c:pt>
                <c:pt idx="7">
                  <c:v>9170</c:v>
                </c:pt>
                <c:pt idx="8">
                  <c:v>4090</c:v>
                </c:pt>
                <c:pt idx="9">
                  <c:v>5340</c:v>
                </c:pt>
                <c:pt idx="10">
                  <c:v>5090</c:v>
                </c:pt>
                <c:pt idx="11">
                  <c:v>7110</c:v>
                </c:pt>
                <c:pt idx="12">
                  <c:v>3710</c:v>
                </c:pt>
                <c:pt idx="13">
                  <c:v>4210</c:v>
                </c:pt>
                <c:pt idx="14">
                  <c:v>6350</c:v>
                </c:pt>
                <c:pt idx="15">
                  <c:v>2020</c:v>
                </c:pt>
                <c:pt idx="16">
                  <c:v>5600</c:v>
                </c:pt>
                <c:pt idx="17">
                  <c:v>4800</c:v>
                </c:pt>
                <c:pt idx="18">
                  <c:v>7040</c:v>
                </c:pt>
                <c:pt idx="19">
                  <c:v>2710</c:v>
                </c:pt>
                <c:pt idx="20">
                  <c:v>4970</c:v>
                </c:pt>
                <c:pt idx="21">
                  <c:v>4080</c:v>
                </c:pt>
                <c:pt idx="22">
                  <c:v>2810</c:v>
                </c:pt>
                <c:pt idx="23">
                  <c:v>3460</c:v>
                </c:pt>
                <c:pt idx="24">
                  <c:v>6440</c:v>
                </c:pt>
                <c:pt idx="25">
                  <c:v>3530</c:v>
                </c:pt>
                <c:pt idx="26">
                  <c:v>4850</c:v>
                </c:pt>
                <c:pt idx="27">
                  <c:v>4190</c:v>
                </c:pt>
                <c:pt idx="28">
                  <c:v>2670</c:v>
                </c:pt>
                <c:pt idx="29">
                  <c:v>3770</c:v>
                </c:pt>
                <c:pt idx="30">
                  <c:v>6300</c:v>
                </c:pt>
                <c:pt idx="31">
                  <c:v>4570</c:v>
                </c:pt>
                <c:pt idx="32">
                  <c:v>2790</c:v>
                </c:pt>
                <c:pt idx="33">
                  <c:v>3130</c:v>
                </c:pt>
                <c:pt idx="34">
                  <c:v>4710</c:v>
                </c:pt>
                <c:pt idx="35">
                  <c:v>3240</c:v>
                </c:pt>
                <c:pt idx="36">
                  <c:v>2590</c:v>
                </c:pt>
                <c:pt idx="37">
                  <c:v>2160</c:v>
                </c:pt>
                <c:pt idx="38">
                  <c:v>5460</c:v>
                </c:pt>
                <c:pt idx="39">
                  <c:v>2430</c:v>
                </c:pt>
                <c:pt idx="40">
                  <c:v>2890</c:v>
                </c:pt>
                <c:pt idx="41">
                  <c:v>2740</c:v>
                </c:pt>
                <c:pt idx="42">
                  <c:v>2590</c:v>
                </c:pt>
                <c:pt idx="43">
                  <c:v>2310</c:v>
                </c:pt>
                <c:pt idx="44">
                  <c:v>3650</c:v>
                </c:pt>
                <c:pt idx="45">
                  <c:v>3640</c:v>
                </c:pt>
                <c:pt idx="46">
                  <c:v>2610</c:v>
                </c:pt>
                <c:pt idx="47">
                  <c:v>4750</c:v>
                </c:pt>
                <c:pt idx="48">
                  <c:v>5190</c:v>
                </c:pt>
                <c:pt idx="49">
                  <c:v>2220</c:v>
                </c:pt>
                <c:pt idx="50">
                  <c:v>1840</c:v>
                </c:pt>
                <c:pt idx="51">
                  <c:v>2510</c:v>
                </c:pt>
                <c:pt idx="52">
                  <c:v>2840</c:v>
                </c:pt>
                <c:pt idx="53">
                  <c:v>2760</c:v>
                </c:pt>
                <c:pt idx="54">
                  <c:v>1780</c:v>
                </c:pt>
                <c:pt idx="55">
                  <c:v>2750</c:v>
                </c:pt>
                <c:pt idx="56">
                  <c:v>2180</c:v>
                </c:pt>
                <c:pt idx="57">
                  <c:v>3510</c:v>
                </c:pt>
                <c:pt idx="58">
                  <c:v>2760</c:v>
                </c:pt>
                <c:pt idx="59">
                  <c:v>2450</c:v>
                </c:pt>
                <c:pt idx="60">
                  <c:v>1420</c:v>
                </c:pt>
                <c:pt idx="61">
                  <c:v>2000</c:v>
                </c:pt>
                <c:pt idx="62">
                  <c:v>1600</c:v>
                </c:pt>
                <c:pt idx="63">
                  <c:v>4060</c:v>
                </c:pt>
                <c:pt idx="64">
                  <c:v>2850</c:v>
                </c:pt>
                <c:pt idx="65">
                  <c:v>2730</c:v>
                </c:pt>
                <c:pt idx="66">
                  <c:v>4800</c:v>
                </c:pt>
              </c:numCache>
            </c:numRef>
          </c:val>
          <c:smooth val="0"/>
          <c:extLst>
            <c:ext xmlns:c16="http://schemas.microsoft.com/office/drawing/2014/chart" uri="{C3380CC4-5D6E-409C-BE32-E72D297353CC}">
              <c16:uniqueId val="{00000000-37E7-41A9-86D1-EC883C803BEF}"/>
            </c:ext>
          </c:extLst>
        </c:ser>
        <c:ser>
          <c:idx val="0"/>
          <c:order val="1"/>
          <c:tx>
            <c:strRef>
              <c:f>'Figure 1 (data)'!$C$6</c:f>
              <c:strCache>
                <c:ptCount val="1"/>
                <c:pt idx="0">
                  <c:v>5-year moving average</c:v>
                </c:pt>
              </c:strCache>
            </c:strRef>
          </c:tx>
          <c:spPr>
            <a:ln w="38100">
              <a:solidFill>
                <a:srgbClr val="284F99"/>
              </a:solidFill>
              <a:prstDash val="solid"/>
            </a:ln>
          </c:spPr>
          <c:marker>
            <c:symbol val="none"/>
          </c:marker>
          <c:dLbls>
            <c:dLbl>
              <c:idx val="64"/>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7E7-41A9-86D1-EC883C803BEF}"/>
                </c:ext>
              </c:extLst>
            </c:dLbl>
            <c:spPr>
              <a:noFill/>
              <a:ln>
                <a:noFill/>
              </a:ln>
              <a:effectLst/>
            </c:spPr>
            <c:txPr>
              <a:bodyPr wrap="square" lIns="38100" tIns="19050" rIns="38100" bIns="19050" anchor="ctr">
                <a:spAutoFit/>
              </a:bodyPr>
              <a:lstStyle/>
              <a:p>
                <a:pPr>
                  <a:defRPr sz="1100" b="1">
                    <a:solidFill>
                      <a:srgbClr val="284F99"/>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1 (data)'!$A$8:$A$74</c:f>
              <c:strCache>
                <c:ptCount val="67"/>
                <c:pt idx="0">
                  <c:v>1951/52</c:v>
                </c:pt>
                <c:pt idx="1">
                  <c:v>1952/53</c:v>
                </c:pt>
                <c:pt idx="2">
                  <c:v>1953/54</c:v>
                </c:pt>
                <c:pt idx="3">
                  <c:v>1954/55</c:v>
                </c:pt>
                <c:pt idx="4">
                  <c:v>1955/56</c:v>
                </c:pt>
                <c:pt idx="5">
                  <c:v>1956/57</c:v>
                </c:pt>
                <c:pt idx="6">
                  <c:v>1957/58</c:v>
                </c:pt>
                <c:pt idx="7">
                  <c:v>1958/59</c:v>
                </c:pt>
                <c:pt idx="8">
                  <c:v>1959/60</c:v>
                </c:pt>
                <c:pt idx="9">
                  <c:v>1960/61</c:v>
                </c:pt>
                <c:pt idx="10">
                  <c:v>1961/62</c:v>
                </c:pt>
                <c:pt idx="11">
                  <c:v>1962/63</c:v>
                </c:pt>
                <c:pt idx="12">
                  <c:v>1963/64</c:v>
                </c:pt>
                <c:pt idx="13">
                  <c:v>1964/65</c:v>
                </c:pt>
                <c:pt idx="14">
                  <c:v>1965/66</c:v>
                </c:pt>
                <c:pt idx="15">
                  <c:v>1966/67</c:v>
                </c:pt>
                <c:pt idx="16">
                  <c:v>1967/68</c:v>
                </c:pt>
                <c:pt idx="17">
                  <c:v>1968/69</c:v>
                </c:pt>
                <c:pt idx="18">
                  <c:v>1969/70</c:v>
                </c:pt>
                <c:pt idx="19">
                  <c:v>1970/71</c:v>
                </c:pt>
                <c:pt idx="20">
                  <c:v>1971/72</c:v>
                </c:pt>
                <c:pt idx="21">
                  <c:v>1972/73</c:v>
                </c:pt>
                <c:pt idx="22">
                  <c:v>1973/74</c:v>
                </c:pt>
                <c:pt idx="23">
                  <c:v>1974/75</c:v>
                </c:pt>
                <c:pt idx="24">
                  <c:v>1975/76</c:v>
                </c:pt>
                <c:pt idx="25">
                  <c:v>1976/77</c:v>
                </c:pt>
                <c:pt idx="26">
                  <c:v>1977/78</c:v>
                </c:pt>
                <c:pt idx="27">
                  <c:v>1978/79</c:v>
                </c:pt>
                <c:pt idx="28">
                  <c:v>1979/80</c:v>
                </c:pt>
                <c:pt idx="29">
                  <c:v>1980/81</c:v>
                </c:pt>
                <c:pt idx="30">
                  <c:v>1981/82</c:v>
                </c:pt>
                <c:pt idx="31">
                  <c:v>1982/83</c:v>
                </c:pt>
                <c:pt idx="32">
                  <c:v>1983/84</c:v>
                </c:pt>
                <c:pt idx="33">
                  <c:v>1984/85</c:v>
                </c:pt>
                <c:pt idx="34">
                  <c:v>1985/86</c:v>
                </c:pt>
                <c:pt idx="35">
                  <c:v>1986/87</c:v>
                </c:pt>
                <c:pt idx="36">
                  <c:v>1987/88</c:v>
                </c:pt>
                <c:pt idx="37">
                  <c:v>1988/89</c:v>
                </c:pt>
                <c:pt idx="38">
                  <c:v>1989/90</c:v>
                </c:pt>
                <c:pt idx="39">
                  <c:v>1990/91</c:v>
                </c:pt>
                <c:pt idx="40">
                  <c:v>1991/92</c:v>
                </c:pt>
                <c:pt idx="41">
                  <c:v>1992/93</c:v>
                </c:pt>
                <c:pt idx="42">
                  <c:v>1993/94</c:v>
                </c:pt>
                <c:pt idx="43">
                  <c:v>1994/95</c:v>
                </c:pt>
                <c:pt idx="44">
                  <c:v>1995/96</c:v>
                </c:pt>
                <c:pt idx="45">
                  <c:v>1996/97</c:v>
                </c:pt>
                <c:pt idx="46">
                  <c:v>1997/98</c:v>
                </c:pt>
                <c:pt idx="47">
                  <c:v>1998/99</c:v>
                </c:pt>
                <c:pt idx="48">
                  <c:v>1999/00</c:v>
                </c:pt>
                <c:pt idx="49">
                  <c:v>2000/01</c:v>
                </c:pt>
                <c:pt idx="50">
                  <c:v>2001/02</c:v>
                </c:pt>
                <c:pt idx="51">
                  <c:v>2002/03</c:v>
                </c:pt>
                <c:pt idx="52">
                  <c:v>2003/04</c:v>
                </c:pt>
                <c:pt idx="53">
                  <c:v>2004/05</c:v>
                </c:pt>
                <c:pt idx="54">
                  <c:v>2005/06</c:v>
                </c:pt>
                <c:pt idx="55">
                  <c:v>2006/07</c:v>
                </c:pt>
                <c:pt idx="56">
                  <c:v>2007/08</c:v>
                </c:pt>
                <c:pt idx="57">
                  <c:v>2008/09</c:v>
                </c:pt>
                <c:pt idx="58">
                  <c:v>2009/10 </c:v>
                </c:pt>
                <c:pt idx="59">
                  <c:v>2010/11</c:v>
                </c:pt>
                <c:pt idx="60">
                  <c:v>2011/12</c:v>
                </c:pt>
                <c:pt idx="61">
                  <c:v>2012/13</c:v>
                </c:pt>
                <c:pt idx="62">
                  <c:v>2013/14</c:v>
                </c:pt>
                <c:pt idx="63">
                  <c:v>2014/15</c:v>
                </c:pt>
                <c:pt idx="64">
                  <c:v>2015/16</c:v>
                </c:pt>
                <c:pt idx="65">
                  <c:v>2016/17</c:v>
                </c:pt>
                <c:pt idx="66">
                  <c:v>2017/18 prov.</c:v>
                </c:pt>
              </c:strCache>
            </c:strRef>
          </c:cat>
          <c:val>
            <c:numRef>
              <c:f>'Figure 1 (data)'!$C$8:$C$74</c:f>
              <c:numCache>
                <c:formatCode>General</c:formatCode>
                <c:ptCount val="67"/>
                <c:pt idx="2" formatCode="#,##0">
                  <c:v>5634</c:v>
                </c:pt>
                <c:pt idx="3" formatCode="#,##0">
                  <c:v>5140</c:v>
                </c:pt>
                <c:pt idx="4" formatCode="#,##0">
                  <c:v>4854</c:v>
                </c:pt>
                <c:pt idx="5" formatCode="#,##0">
                  <c:v>5734</c:v>
                </c:pt>
                <c:pt idx="6" formatCode="#,##0">
                  <c:v>5388</c:v>
                </c:pt>
                <c:pt idx="7" formatCode="#,##0">
                  <c:v>5166</c:v>
                </c:pt>
                <c:pt idx="8" formatCode="#,##0">
                  <c:v>5630</c:v>
                </c:pt>
                <c:pt idx="9" formatCode="#,##0">
                  <c:v>6160</c:v>
                </c:pt>
                <c:pt idx="10" formatCode="#,##0">
                  <c:v>5068</c:v>
                </c:pt>
                <c:pt idx="11" formatCode="#,##0">
                  <c:v>5092</c:v>
                </c:pt>
                <c:pt idx="12" formatCode="#,##0">
                  <c:v>5294</c:v>
                </c:pt>
                <c:pt idx="13" formatCode="#,##0">
                  <c:v>4680</c:v>
                </c:pt>
                <c:pt idx="14" formatCode="#,##0">
                  <c:v>4378</c:v>
                </c:pt>
                <c:pt idx="15" formatCode="#,##0">
                  <c:v>4596</c:v>
                </c:pt>
                <c:pt idx="16" formatCode="#,##0">
                  <c:v>5162</c:v>
                </c:pt>
                <c:pt idx="17" formatCode="#,##0">
                  <c:v>4434</c:v>
                </c:pt>
                <c:pt idx="18" formatCode="#,##0">
                  <c:v>5024</c:v>
                </c:pt>
                <c:pt idx="19" formatCode="#,##0">
                  <c:v>4720</c:v>
                </c:pt>
                <c:pt idx="20" formatCode="#,##0">
                  <c:v>4322</c:v>
                </c:pt>
                <c:pt idx="21" formatCode="#,##0">
                  <c:v>3606</c:v>
                </c:pt>
                <c:pt idx="22" formatCode="#,##0">
                  <c:v>4352</c:v>
                </c:pt>
                <c:pt idx="23" formatCode="#,##0">
                  <c:v>4064</c:v>
                </c:pt>
                <c:pt idx="24" formatCode="#,##0">
                  <c:v>4218</c:v>
                </c:pt>
                <c:pt idx="25" formatCode="#,##0">
                  <c:v>4494</c:v>
                </c:pt>
                <c:pt idx="26" formatCode="#,##0">
                  <c:v>4336</c:v>
                </c:pt>
                <c:pt idx="27" formatCode="#,##0">
                  <c:v>3802</c:v>
                </c:pt>
                <c:pt idx="28" formatCode="#,##0">
                  <c:v>4356</c:v>
                </c:pt>
                <c:pt idx="29" formatCode="#,##0">
                  <c:v>4300</c:v>
                </c:pt>
                <c:pt idx="30" formatCode="#,##0">
                  <c:v>4020</c:v>
                </c:pt>
                <c:pt idx="31" formatCode="#,##0">
                  <c:v>4112</c:v>
                </c:pt>
                <c:pt idx="32" formatCode="#,##0">
                  <c:v>4300</c:v>
                </c:pt>
                <c:pt idx="33" formatCode="#,##0">
                  <c:v>3688</c:v>
                </c:pt>
                <c:pt idx="34" formatCode="#,##0">
                  <c:v>3292</c:v>
                </c:pt>
                <c:pt idx="35" formatCode="#,##0">
                  <c:v>3166</c:v>
                </c:pt>
                <c:pt idx="36" formatCode="#,##0">
                  <c:v>3632</c:v>
                </c:pt>
                <c:pt idx="37" formatCode="#,##0">
                  <c:v>3176</c:v>
                </c:pt>
                <c:pt idx="38" formatCode="#,##0">
                  <c:v>3106</c:v>
                </c:pt>
                <c:pt idx="39" formatCode="#,##0">
                  <c:v>3136</c:v>
                </c:pt>
                <c:pt idx="40" formatCode="#,##0">
                  <c:v>3222</c:v>
                </c:pt>
                <c:pt idx="41" formatCode="#,##0">
                  <c:v>2592</c:v>
                </c:pt>
                <c:pt idx="42" formatCode="#,##0">
                  <c:v>2836</c:v>
                </c:pt>
                <c:pt idx="43" formatCode="#,##0">
                  <c:v>2986</c:v>
                </c:pt>
                <c:pt idx="44" formatCode="#,##0">
                  <c:v>2960</c:v>
                </c:pt>
                <c:pt idx="45" formatCode="#,##0">
                  <c:v>3392</c:v>
                </c:pt>
                <c:pt idx="46" formatCode="#,##0">
                  <c:v>3968</c:v>
                </c:pt>
                <c:pt idx="47" formatCode="#,##0">
                  <c:v>3682</c:v>
                </c:pt>
                <c:pt idx="48" formatCode="#,##0">
                  <c:v>3322</c:v>
                </c:pt>
                <c:pt idx="49" formatCode="#,##0">
                  <c:v>3302</c:v>
                </c:pt>
                <c:pt idx="50" formatCode="#,##0">
                  <c:v>2920</c:v>
                </c:pt>
                <c:pt idx="51" formatCode="#,##0">
                  <c:v>2434</c:v>
                </c:pt>
                <c:pt idx="52" formatCode="#,##0">
                  <c:v>2346</c:v>
                </c:pt>
                <c:pt idx="53" formatCode="#,##0">
                  <c:v>2528</c:v>
                </c:pt>
                <c:pt idx="54" formatCode="#,##0">
                  <c:v>2462</c:v>
                </c:pt>
                <c:pt idx="55" formatCode="#,##0">
                  <c:v>2596</c:v>
                </c:pt>
                <c:pt idx="56" formatCode="#,##0">
                  <c:v>2596</c:v>
                </c:pt>
                <c:pt idx="57" formatCode="#,##0">
                  <c:v>2730</c:v>
                </c:pt>
                <c:pt idx="58" formatCode="#,##0">
                  <c:v>2464</c:v>
                </c:pt>
                <c:pt idx="59" formatCode="#,##0">
                  <c:v>2428</c:v>
                </c:pt>
                <c:pt idx="60" formatCode="#,##0">
                  <c:v>2046</c:v>
                </c:pt>
                <c:pt idx="61" formatCode="#,##0">
                  <c:v>2306</c:v>
                </c:pt>
                <c:pt idx="62" formatCode="#,##0">
                  <c:v>2386</c:v>
                </c:pt>
                <c:pt idx="63" formatCode="#,##0">
                  <c:v>2648</c:v>
                </c:pt>
                <c:pt idx="64" formatCode="#,##0">
                  <c:v>3208</c:v>
                </c:pt>
              </c:numCache>
            </c:numRef>
          </c:val>
          <c:smooth val="0"/>
          <c:extLst>
            <c:ext xmlns:c16="http://schemas.microsoft.com/office/drawing/2014/chart" uri="{C3380CC4-5D6E-409C-BE32-E72D297353CC}">
              <c16:uniqueId val="{00000001-37E7-41A9-86D1-EC883C803BEF}"/>
            </c:ext>
          </c:extLst>
        </c:ser>
        <c:dLbls>
          <c:showLegendKey val="0"/>
          <c:showVal val="0"/>
          <c:showCatName val="0"/>
          <c:showSerName val="0"/>
          <c:showPercent val="0"/>
          <c:showBubbleSize val="0"/>
        </c:dLbls>
        <c:smooth val="0"/>
        <c:axId val="174134784"/>
        <c:axId val="174136320"/>
      </c:lineChart>
      <c:dateAx>
        <c:axId val="174134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4136320"/>
        <c:crosses val="autoZero"/>
        <c:auto val="0"/>
        <c:lblOffset val="100"/>
        <c:baseTimeUnit val="days"/>
        <c:majorUnit val="5"/>
        <c:minorUnit val="5"/>
      </c:dateAx>
      <c:valAx>
        <c:axId val="174136320"/>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4134784"/>
        <c:crosses val="autoZero"/>
        <c:crossBetween val="between"/>
      </c:valAx>
      <c:spPr>
        <a:noFill/>
        <a:ln w="12700">
          <a:noFill/>
          <a:prstDash val="solid"/>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82615764391775"/>
          <c:y val="5.6367432150313153E-2"/>
          <c:w val="0.83241477548159026"/>
          <c:h val="0.78079331941544883"/>
        </c:manualLayout>
      </c:layout>
      <c:scatterChart>
        <c:scatterStyle val="lineMarker"/>
        <c:varyColors val="0"/>
        <c:ser>
          <c:idx val="0"/>
          <c:order val="0"/>
          <c:tx>
            <c:strRef>
              <c:f>'Figure 2 (data)'!$C$4</c:f>
              <c:strCache>
                <c:ptCount val="1"/>
                <c:pt idx="0">
                  <c:v>Seas Incr. Mort.</c:v>
                </c:pt>
              </c:strCache>
            </c:strRef>
          </c:tx>
          <c:spPr>
            <a:ln w="28575">
              <a:noFill/>
            </a:ln>
          </c:spPr>
          <c:marker>
            <c:symbol val="circle"/>
            <c:size val="4"/>
            <c:spPr>
              <a:solidFill>
                <a:srgbClr val="000080"/>
              </a:solidFill>
              <a:ln>
                <a:solidFill>
                  <a:srgbClr val="000080"/>
                </a:solidFill>
                <a:prstDash val="solid"/>
              </a:ln>
            </c:spPr>
          </c:marker>
          <c:xVal>
            <c:numRef>
              <c:f>'Figure 2 (data)'!$B$5:$B$71</c:f>
              <c:numCache>
                <c:formatCode>0.00</c:formatCode>
                <c:ptCount val="67"/>
                <c:pt idx="0">
                  <c:v>1.89</c:v>
                </c:pt>
                <c:pt idx="1">
                  <c:v>2.94</c:v>
                </c:pt>
                <c:pt idx="2">
                  <c:v>2.7</c:v>
                </c:pt>
                <c:pt idx="3">
                  <c:v>1.41</c:v>
                </c:pt>
                <c:pt idx="4">
                  <c:v>1.52</c:v>
                </c:pt>
                <c:pt idx="5">
                  <c:v>3.47</c:v>
                </c:pt>
                <c:pt idx="6">
                  <c:v>2.06</c:v>
                </c:pt>
                <c:pt idx="7">
                  <c:v>1.66</c:v>
                </c:pt>
                <c:pt idx="8">
                  <c:v>2.12</c:v>
                </c:pt>
                <c:pt idx="9">
                  <c:v>2.56</c:v>
                </c:pt>
                <c:pt idx="10">
                  <c:v>2.13</c:v>
                </c:pt>
                <c:pt idx="11">
                  <c:v>0.16</c:v>
                </c:pt>
                <c:pt idx="12">
                  <c:v>3.09</c:v>
                </c:pt>
                <c:pt idx="13">
                  <c:v>1.87</c:v>
                </c:pt>
                <c:pt idx="14">
                  <c:v>1.6</c:v>
                </c:pt>
                <c:pt idx="15">
                  <c:v>3</c:v>
                </c:pt>
                <c:pt idx="16">
                  <c:v>1.91</c:v>
                </c:pt>
                <c:pt idx="17">
                  <c:v>1.55</c:v>
                </c:pt>
                <c:pt idx="18">
                  <c:v>1.52</c:v>
                </c:pt>
                <c:pt idx="19">
                  <c:v>3.41</c:v>
                </c:pt>
                <c:pt idx="20">
                  <c:v>3.56</c:v>
                </c:pt>
                <c:pt idx="21">
                  <c:v>3.23</c:v>
                </c:pt>
                <c:pt idx="22">
                  <c:v>3.5</c:v>
                </c:pt>
                <c:pt idx="23">
                  <c:v>3.88</c:v>
                </c:pt>
                <c:pt idx="24">
                  <c:v>3.72</c:v>
                </c:pt>
                <c:pt idx="25">
                  <c:v>1.02</c:v>
                </c:pt>
                <c:pt idx="26">
                  <c:v>1.77</c:v>
                </c:pt>
                <c:pt idx="27">
                  <c:v>0.45</c:v>
                </c:pt>
                <c:pt idx="28">
                  <c:v>2.4700000000000002</c:v>
                </c:pt>
                <c:pt idx="29">
                  <c:v>2.97</c:v>
                </c:pt>
                <c:pt idx="30">
                  <c:v>1.36</c:v>
                </c:pt>
                <c:pt idx="31">
                  <c:v>2.4900000000000002</c:v>
                </c:pt>
                <c:pt idx="32">
                  <c:v>2.5299999999999998</c:v>
                </c:pt>
                <c:pt idx="33">
                  <c:v>2.12</c:v>
                </c:pt>
                <c:pt idx="34">
                  <c:v>1.28</c:v>
                </c:pt>
                <c:pt idx="35">
                  <c:v>2</c:v>
                </c:pt>
                <c:pt idx="36">
                  <c:v>3.14</c:v>
                </c:pt>
                <c:pt idx="37">
                  <c:v>5.12</c:v>
                </c:pt>
                <c:pt idx="38">
                  <c:v>3.34</c:v>
                </c:pt>
                <c:pt idx="39">
                  <c:v>1.99</c:v>
                </c:pt>
                <c:pt idx="40">
                  <c:v>3.94</c:v>
                </c:pt>
                <c:pt idx="41">
                  <c:v>3.42</c:v>
                </c:pt>
                <c:pt idx="42">
                  <c:v>1.77</c:v>
                </c:pt>
                <c:pt idx="43">
                  <c:v>2.89</c:v>
                </c:pt>
                <c:pt idx="44">
                  <c:v>1.76</c:v>
                </c:pt>
                <c:pt idx="45">
                  <c:v>2.48</c:v>
                </c:pt>
                <c:pt idx="46">
                  <c:v>4.51</c:v>
                </c:pt>
                <c:pt idx="47">
                  <c:v>3.26</c:v>
                </c:pt>
                <c:pt idx="48">
                  <c:v>3.03</c:v>
                </c:pt>
                <c:pt idx="49">
                  <c:v>2.16</c:v>
                </c:pt>
                <c:pt idx="50">
                  <c:v>3.39</c:v>
                </c:pt>
                <c:pt idx="51">
                  <c:v>2.96</c:v>
                </c:pt>
                <c:pt idx="52">
                  <c:v>3.2</c:v>
                </c:pt>
                <c:pt idx="53">
                  <c:v>3.94</c:v>
                </c:pt>
                <c:pt idx="54">
                  <c:v>3.35</c:v>
                </c:pt>
                <c:pt idx="55">
                  <c:v>4.34</c:v>
                </c:pt>
                <c:pt idx="56">
                  <c:v>3.61</c:v>
                </c:pt>
                <c:pt idx="57">
                  <c:v>2.6</c:v>
                </c:pt>
                <c:pt idx="58">
                  <c:v>0.39</c:v>
                </c:pt>
                <c:pt idx="59">
                  <c:v>1.28</c:v>
                </c:pt>
                <c:pt idx="60">
                  <c:v>3.56</c:v>
                </c:pt>
                <c:pt idx="61">
                  <c:v>2.4900000000000002</c:v>
                </c:pt>
                <c:pt idx="62">
                  <c:v>4.1500000000000004</c:v>
                </c:pt>
                <c:pt idx="63">
                  <c:v>2.87</c:v>
                </c:pt>
                <c:pt idx="64">
                  <c:v>3.62</c:v>
                </c:pt>
                <c:pt idx="65">
                  <c:v>4.42</c:v>
                </c:pt>
                <c:pt idx="66">
                  <c:v>2.2599999999999998</c:v>
                </c:pt>
              </c:numCache>
            </c:numRef>
          </c:xVal>
          <c:yVal>
            <c:numRef>
              <c:f>'Figure 2 (data)'!$C$5:$C$71</c:f>
              <c:numCache>
                <c:formatCode>#,##0</c:formatCode>
                <c:ptCount val="67"/>
                <c:pt idx="0">
                  <c:v>5240</c:v>
                </c:pt>
                <c:pt idx="1">
                  <c:v>5890</c:v>
                </c:pt>
                <c:pt idx="2">
                  <c:v>4770</c:v>
                </c:pt>
                <c:pt idx="3">
                  <c:v>5820</c:v>
                </c:pt>
                <c:pt idx="4">
                  <c:v>6450</c:v>
                </c:pt>
                <c:pt idx="5">
                  <c:v>2770</c:v>
                </c:pt>
                <c:pt idx="6">
                  <c:v>4460</c:v>
                </c:pt>
                <c:pt idx="7">
                  <c:v>9170</c:v>
                </c:pt>
                <c:pt idx="8">
                  <c:v>4090</c:v>
                </c:pt>
                <c:pt idx="9">
                  <c:v>5340</c:v>
                </c:pt>
                <c:pt idx="10">
                  <c:v>5090</c:v>
                </c:pt>
                <c:pt idx="11">
                  <c:v>7110</c:v>
                </c:pt>
                <c:pt idx="12">
                  <c:v>3710</c:v>
                </c:pt>
                <c:pt idx="13">
                  <c:v>4210</c:v>
                </c:pt>
                <c:pt idx="14">
                  <c:v>6350</c:v>
                </c:pt>
                <c:pt idx="15">
                  <c:v>2020</c:v>
                </c:pt>
                <c:pt idx="16">
                  <c:v>5600</c:v>
                </c:pt>
                <c:pt idx="17">
                  <c:v>4800</c:v>
                </c:pt>
                <c:pt idx="18">
                  <c:v>7040</c:v>
                </c:pt>
                <c:pt idx="19">
                  <c:v>2710</c:v>
                </c:pt>
                <c:pt idx="20">
                  <c:v>4970</c:v>
                </c:pt>
                <c:pt idx="21">
                  <c:v>4080</c:v>
                </c:pt>
                <c:pt idx="22">
                  <c:v>2810</c:v>
                </c:pt>
                <c:pt idx="23">
                  <c:v>3460</c:v>
                </c:pt>
                <c:pt idx="24">
                  <c:v>6440</c:v>
                </c:pt>
                <c:pt idx="25">
                  <c:v>3530</c:v>
                </c:pt>
                <c:pt idx="26">
                  <c:v>4850</c:v>
                </c:pt>
                <c:pt idx="27">
                  <c:v>4190</c:v>
                </c:pt>
                <c:pt idx="28">
                  <c:v>2670</c:v>
                </c:pt>
                <c:pt idx="29">
                  <c:v>3770</c:v>
                </c:pt>
                <c:pt idx="30">
                  <c:v>6300</c:v>
                </c:pt>
                <c:pt idx="31">
                  <c:v>4570</c:v>
                </c:pt>
                <c:pt idx="32">
                  <c:v>2790</c:v>
                </c:pt>
                <c:pt idx="33">
                  <c:v>3130</c:v>
                </c:pt>
                <c:pt idx="34">
                  <c:v>4710</c:v>
                </c:pt>
                <c:pt idx="35">
                  <c:v>3240</c:v>
                </c:pt>
                <c:pt idx="36">
                  <c:v>2590</c:v>
                </c:pt>
                <c:pt idx="37">
                  <c:v>2160</c:v>
                </c:pt>
                <c:pt idx="38">
                  <c:v>5460</c:v>
                </c:pt>
                <c:pt idx="39">
                  <c:v>2430</c:v>
                </c:pt>
                <c:pt idx="40">
                  <c:v>2890</c:v>
                </c:pt>
                <c:pt idx="41">
                  <c:v>2740</c:v>
                </c:pt>
                <c:pt idx="42">
                  <c:v>2590</c:v>
                </c:pt>
                <c:pt idx="43">
                  <c:v>2310</c:v>
                </c:pt>
                <c:pt idx="44">
                  <c:v>3650</c:v>
                </c:pt>
                <c:pt idx="45">
                  <c:v>3640</c:v>
                </c:pt>
                <c:pt idx="46">
                  <c:v>2610</c:v>
                </c:pt>
                <c:pt idx="47">
                  <c:v>4750</c:v>
                </c:pt>
                <c:pt idx="48">
                  <c:v>5190</c:v>
                </c:pt>
                <c:pt idx="49">
                  <c:v>2220</c:v>
                </c:pt>
                <c:pt idx="50">
                  <c:v>1840</c:v>
                </c:pt>
                <c:pt idx="51">
                  <c:v>2510</c:v>
                </c:pt>
                <c:pt idx="52">
                  <c:v>2840</c:v>
                </c:pt>
                <c:pt idx="53">
                  <c:v>2760</c:v>
                </c:pt>
                <c:pt idx="54">
                  <c:v>1780</c:v>
                </c:pt>
                <c:pt idx="55">
                  <c:v>2750</c:v>
                </c:pt>
                <c:pt idx="56">
                  <c:v>2180</c:v>
                </c:pt>
                <c:pt idx="57">
                  <c:v>3510</c:v>
                </c:pt>
                <c:pt idx="58">
                  <c:v>2760</c:v>
                </c:pt>
                <c:pt idx="59">
                  <c:v>2450</c:v>
                </c:pt>
                <c:pt idx="60">
                  <c:v>1420</c:v>
                </c:pt>
                <c:pt idx="61">
                  <c:v>2000</c:v>
                </c:pt>
                <c:pt idx="62">
                  <c:v>1600</c:v>
                </c:pt>
                <c:pt idx="63">
                  <c:v>4060</c:v>
                </c:pt>
                <c:pt idx="64">
                  <c:v>2850</c:v>
                </c:pt>
                <c:pt idx="65">
                  <c:v>2730</c:v>
                </c:pt>
                <c:pt idx="66">
                  <c:v>4800</c:v>
                </c:pt>
              </c:numCache>
            </c:numRef>
          </c:yVal>
          <c:smooth val="0"/>
          <c:extLst>
            <c:ext xmlns:c16="http://schemas.microsoft.com/office/drawing/2014/chart" uri="{C3380CC4-5D6E-409C-BE32-E72D297353CC}">
              <c16:uniqueId val="{00000000-2D60-4933-AC20-B0E5DD8C1A84}"/>
            </c:ext>
          </c:extLst>
        </c:ser>
        <c:dLbls>
          <c:showLegendKey val="0"/>
          <c:showVal val="0"/>
          <c:showCatName val="0"/>
          <c:showSerName val="0"/>
          <c:showPercent val="0"/>
          <c:showBubbleSize val="0"/>
        </c:dLbls>
        <c:axId val="174193664"/>
        <c:axId val="174413312"/>
      </c:scatterChart>
      <c:valAx>
        <c:axId val="174193664"/>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en-GB"/>
                  <a:t>Mean winter temperature (deg. C.)</a:t>
                </a:r>
              </a:p>
            </c:rich>
          </c:tx>
          <c:layout>
            <c:manualLayout>
              <c:xMode val="edge"/>
              <c:yMode val="edge"/>
              <c:x val="0.38947847293175325"/>
              <c:y val="0.910229645093945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74413312"/>
        <c:crosses val="autoZero"/>
        <c:crossBetween val="midCat"/>
      </c:valAx>
      <c:valAx>
        <c:axId val="174413312"/>
        <c:scaling>
          <c:orientation val="minMax"/>
        </c:scaling>
        <c:delete val="0"/>
        <c:axPos val="l"/>
        <c:title>
          <c:tx>
            <c:rich>
              <a:bodyPr/>
              <a:lstStyle/>
              <a:p>
                <a:pPr>
                  <a:defRPr sz="1150" b="1" i="0" u="none" strike="noStrike" baseline="0">
                    <a:solidFill>
                      <a:srgbClr val="000000"/>
                    </a:solidFill>
                    <a:latin typeface="Arial"/>
                    <a:ea typeface="Arial"/>
                    <a:cs typeface="Arial"/>
                  </a:defRPr>
                </a:pPr>
                <a:r>
                  <a:rPr lang="en-GB"/>
                  <a:t>Seasonal Increase in Mortality in Winter</a:t>
                </a:r>
              </a:p>
            </c:rich>
          </c:tx>
          <c:layout>
            <c:manualLayout>
              <c:xMode val="edge"/>
              <c:yMode val="edge"/>
              <c:x val="2.0364916217533877E-2"/>
              <c:y val="9.0309299572847515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74193664"/>
        <c:crosses val="autoZero"/>
        <c:crossBetween val="midCat"/>
      </c:valAx>
      <c:spPr>
        <a:noFill/>
        <a:ln w="25400">
          <a:noFill/>
        </a:ln>
      </c:spPr>
    </c:plotArea>
    <c:plotVisOnly val="1"/>
    <c:dispBlanksAs val="gap"/>
    <c:showDLblsOverMax val="0"/>
  </c:chart>
  <c:spPr>
    <a:solidFill>
      <a:srgbClr val="FFFFFF"/>
    </a:solidFill>
    <a:ln w="3175">
      <a:noFill/>
      <a:prstDash val="solid"/>
    </a:ln>
  </c:spPr>
  <c:txPr>
    <a:bodyPr/>
    <a:lstStyle/>
    <a:p>
      <a:pPr>
        <a:defRPr sz="16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05108556832694"/>
          <c:y val="5.3677932405566599E-2"/>
          <c:w val="0.84163473818646228"/>
          <c:h val="0.79125248508946322"/>
        </c:manualLayout>
      </c:layout>
      <c:scatterChart>
        <c:scatterStyle val="lineMarker"/>
        <c:varyColors val="0"/>
        <c:ser>
          <c:idx val="0"/>
          <c:order val="0"/>
          <c:tx>
            <c:strRef>
              <c:f>'Figure 2 (data)'!$F$46</c:f>
              <c:strCache>
                <c:ptCount val="1"/>
                <c:pt idx="0">
                  <c:v>Seas Incr. Mort.</c:v>
                </c:pt>
              </c:strCache>
            </c:strRef>
          </c:tx>
          <c:spPr>
            <a:ln w="28575">
              <a:noFill/>
            </a:ln>
          </c:spPr>
          <c:marker>
            <c:symbol val="circle"/>
            <c:size val="4"/>
            <c:spPr>
              <a:solidFill>
                <a:srgbClr val="000080"/>
              </a:solidFill>
              <a:ln>
                <a:solidFill>
                  <a:srgbClr val="000080"/>
                </a:solidFill>
                <a:prstDash val="solid"/>
              </a:ln>
            </c:spPr>
          </c:marker>
          <c:xVal>
            <c:numRef>
              <c:f>'Figure 2 (data)'!$E$51:$E$71</c:f>
              <c:numCache>
                <c:formatCode>0.00</c:formatCode>
                <c:ptCount val="21"/>
                <c:pt idx="1">
                  <c:v>3.26</c:v>
                </c:pt>
                <c:pt idx="2">
                  <c:v>3.03</c:v>
                </c:pt>
                <c:pt idx="3">
                  <c:v>2.16</c:v>
                </c:pt>
                <c:pt idx="4">
                  <c:v>3.39</c:v>
                </c:pt>
                <c:pt idx="5">
                  <c:v>2.96</c:v>
                </c:pt>
                <c:pt idx="6">
                  <c:v>3.2</c:v>
                </c:pt>
                <c:pt idx="7">
                  <c:v>3.94</c:v>
                </c:pt>
                <c:pt idx="8">
                  <c:v>3.35</c:v>
                </c:pt>
                <c:pt idx="9">
                  <c:v>4.34</c:v>
                </c:pt>
                <c:pt idx="10">
                  <c:v>3.61</c:v>
                </c:pt>
                <c:pt idx="11">
                  <c:v>2.6</c:v>
                </c:pt>
                <c:pt idx="12">
                  <c:v>0.39</c:v>
                </c:pt>
                <c:pt idx="13">
                  <c:v>1.28</c:v>
                </c:pt>
                <c:pt idx="14">
                  <c:v>3.56</c:v>
                </c:pt>
                <c:pt idx="15">
                  <c:v>2.4900000000000002</c:v>
                </c:pt>
                <c:pt idx="16">
                  <c:v>4.1500000000000004</c:v>
                </c:pt>
                <c:pt idx="17">
                  <c:v>2.87</c:v>
                </c:pt>
                <c:pt idx="18">
                  <c:v>3.62</c:v>
                </c:pt>
                <c:pt idx="19">
                  <c:v>4.42</c:v>
                </c:pt>
                <c:pt idx="20">
                  <c:v>2.2599999999999998</c:v>
                </c:pt>
              </c:numCache>
            </c:numRef>
          </c:xVal>
          <c:yVal>
            <c:numRef>
              <c:f>'Figure 2 (data)'!$F$51:$F$71</c:f>
              <c:numCache>
                <c:formatCode>#,##0</c:formatCode>
                <c:ptCount val="21"/>
                <c:pt idx="1">
                  <c:v>4750</c:v>
                </c:pt>
                <c:pt idx="2">
                  <c:v>5190</c:v>
                </c:pt>
                <c:pt idx="3">
                  <c:v>2220</c:v>
                </c:pt>
                <c:pt idx="4">
                  <c:v>1840</c:v>
                </c:pt>
                <c:pt idx="5">
                  <c:v>2510</c:v>
                </c:pt>
                <c:pt idx="6">
                  <c:v>2840</c:v>
                </c:pt>
                <c:pt idx="7">
                  <c:v>2760</c:v>
                </c:pt>
                <c:pt idx="8">
                  <c:v>1780</c:v>
                </c:pt>
                <c:pt idx="9">
                  <c:v>2750</c:v>
                </c:pt>
                <c:pt idx="10">
                  <c:v>2180</c:v>
                </c:pt>
                <c:pt idx="11">
                  <c:v>3510</c:v>
                </c:pt>
                <c:pt idx="12">
                  <c:v>2760</c:v>
                </c:pt>
                <c:pt idx="13">
                  <c:v>2450</c:v>
                </c:pt>
                <c:pt idx="14">
                  <c:v>1420</c:v>
                </c:pt>
                <c:pt idx="15">
                  <c:v>2000</c:v>
                </c:pt>
                <c:pt idx="16">
                  <c:v>1600</c:v>
                </c:pt>
                <c:pt idx="17">
                  <c:v>4060</c:v>
                </c:pt>
                <c:pt idx="18">
                  <c:v>2850</c:v>
                </c:pt>
                <c:pt idx="19">
                  <c:v>2730</c:v>
                </c:pt>
                <c:pt idx="20">
                  <c:v>4800</c:v>
                </c:pt>
              </c:numCache>
            </c:numRef>
          </c:yVal>
          <c:smooth val="0"/>
          <c:extLst>
            <c:ext xmlns:c16="http://schemas.microsoft.com/office/drawing/2014/chart" uri="{C3380CC4-5D6E-409C-BE32-E72D297353CC}">
              <c16:uniqueId val="{00000000-7E28-4B55-8C36-B29375D669DF}"/>
            </c:ext>
          </c:extLst>
        </c:ser>
        <c:dLbls>
          <c:showLegendKey val="0"/>
          <c:showVal val="0"/>
          <c:showCatName val="0"/>
          <c:showSerName val="0"/>
          <c:showPercent val="0"/>
          <c:showBubbleSize val="0"/>
        </c:dLbls>
        <c:axId val="174424064"/>
        <c:axId val="174426368"/>
      </c:scatterChart>
      <c:valAx>
        <c:axId val="174424064"/>
        <c:scaling>
          <c:orientation val="minMax"/>
          <c:max val="6"/>
        </c:scaling>
        <c:delete val="0"/>
        <c:axPos val="b"/>
        <c:title>
          <c:tx>
            <c:rich>
              <a:bodyPr/>
              <a:lstStyle/>
              <a:p>
                <a:pPr>
                  <a:defRPr sz="1150" b="1" i="0" u="none" strike="noStrike" baseline="0">
                    <a:solidFill>
                      <a:srgbClr val="000000"/>
                    </a:solidFill>
                    <a:latin typeface="Arial"/>
                    <a:ea typeface="Arial"/>
                    <a:cs typeface="Arial"/>
                  </a:defRPr>
                </a:pPr>
                <a:r>
                  <a:rPr lang="en-GB"/>
                  <a:t>Mean winter temperature (deg. C.)</a:t>
                </a:r>
              </a:p>
            </c:rich>
          </c:tx>
          <c:layout>
            <c:manualLayout>
              <c:xMode val="edge"/>
              <c:yMode val="edge"/>
              <c:x val="0.38314176245210729"/>
              <c:y val="0.914512922465208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74426368"/>
        <c:crosses val="autoZero"/>
        <c:crossBetween val="midCat"/>
        <c:majorUnit val="1"/>
      </c:valAx>
      <c:valAx>
        <c:axId val="174426368"/>
        <c:scaling>
          <c:orientation val="minMax"/>
          <c:max val="10000"/>
        </c:scaling>
        <c:delete val="0"/>
        <c:axPos val="l"/>
        <c:title>
          <c:tx>
            <c:rich>
              <a:bodyPr/>
              <a:lstStyle/>
              <a:p>
                <a:pPr>
                  <a:defRPr sz="1150" b="1" i="0" u="none" strike="noStrike" baseline="0">
                    <a:solidFill>
                      <a:srgbClr val="000000"/>
                    </a:solidFill>
                    <a:latin typeface="Arial"/>
                    <a:ea typeface="Arial"/>
                    <a:cs typeface="Arial"/>
                  </a:defRPr>
                </a:pPr>
                <a:r>
                  <a:rPr lang="en-GB"/>
                  <a:t>Seasonal Increase in Mortality in Winter</a:t>
                </a:r>
              </a:p>
            </c:rich>
          </c:tx>
          <c:layout>
            <c:manualLayout>
              <c:xMode val="edge"/>
              <c:yMode val="edge"/>
              <c:x val="2.0434227330779056E-2"/>
              <c:y val="0.1035656290627223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74424064"/>
        <c:crosses val="autoZero"/>
        <c:crossBetween val="midCat"/>
      </c:valAx>
      <c:spPr>
        <a:noFill/>
        <a:ln w="25400">
          <a:noFill/>
        </a:ln>
      </c:spPr>
    </c:plotArea>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84238669594302"/>
          <c:y val="7.124699637950356E-2"/>
          <c:w val="0.79179871706698313"/>
          <c:h val="0.72519264171994702"/>
        </c:manualLayout>
      </c:layout>
      <c:scatterChart>
        <c:scatterStyle val="lineMarker"/>
        <c:varyColors val="0"/>
        <c:ser>
          <c:idx val="0"/>
          <c:order val="0"/>
          <c:tx>
            <c:strRef>
              <c:f>'Figure 3 (data)'!$C$4</c:f>
              <c:strCache>
                <c:ptCount val="1"/>
                <c:pt idx="0">
                  <c:v>Seas. Incr. Mort.</c:v>
                </c:pt>
              </c:strCache>
            </c:strRef>
          </c:tx>
          <c:spPr>
            <a:ln w="28575">
              <a:noFill/>
            </a:ln>
          </c:spPr>
          <c:marker>
            <c:symbol val="circle"/>
            <c:size val="4"/>
            <c:spPr>
              <a:solidFill>
                <a:srgbClr val="000080"/>
              </a:solidFill>
              <a:ln>
                <a:solidFill>
                  <a:srgbClr val="000080"/>
                </a:solidFill>
                <a:prstDash val="solid"/>
              </a:ln>
            </c:spPr>
          </c:marker>
          <c:xVal>
            <c:numRef>
              <c:f>'Figure 3 (data)'!$B$5:$B$41</c:f>
              <c:numCache>
                <c:formatCode>#,##0</c:formatCode>
                <c:ptCount val="37"/>
                <c:pt idx="0">
                  <c:v>3411.6279069767443</c:v>
                </c:pt>
                <c:pt idx="1">
                  <c:v>1286.046511627907</c:v>
                </c:pt>
                <c:pt idx="2">
                  <c:v>2081.3953488372094</c:v>
                </c:pt>
                <c:pt idx="3">
                  <c:v>1144.1860465116279</c:v>
                </c:pt>
                <c:pt idx="4">
                  <c:v>2951.1627906976746</c:v>
                </c:pt>
                <c:pt idx="5">
                  <c:v>655.81395348837214</c:v>
                </c:pt>
                <c:pt idx="6">
                  <c:v>2213.953488372093</c:v>
                </c:pt>
                <c:pt idx="7">
                  <c:v>951.16279069767438</c:v>
                </c:pt>
                <c:pt idx="8">
                  <c:v>967.44186046511629</c:v>
                </c:pt>
                <c:pt idx="9">
                  <c:v>800</c:v>
                </c:pt>
                <c:pt idx="10">
                  <c:v>1541.8604651162791</c:v>
                </c:pt>
                <c:pt idx="11">
                  <c:v>1309.3023255813953</c:v>
                </c:pt>
                <c:pt idx="12">
                  <c:v>1697.6744186046512</c:v>
                </c:pt>
                <c:pt idx="13">
                  <c:v>704.65116279069764</c:v>
                </c:pt>
                <c:pt idx="14">
                  <c:v>1106.9767441860465</c:v>
                </c:pt>
                <c:pt idx="15">
                  <c:v>846.51162790697674</c:v>
                </c:pt>
                <c:pt idx="16">
                  <c:v>337.2093023255814</c:v>
                </c:pt>
                <c:pt idx="17">
                  <c:v>818.60465116279067</c:v>
                </c:pt>
                <c:pt idx="18">
                  <c:v>2753.4883720930234</c:v>
                </c:pt>
                <c:pt idx="19">
                  <c:v>318.60465116279067</c:v>
                </c:pt>
                <c:pt idx="20">
                  <c:v>927.90697674418607</c:v>
                </c:pt>
                <c:pt idx="21">
                  <c:v>979.06976744186045</c:v>
                </c:pt>
                <c:pt idx="22">
                  <c:v>2053.4883720930234</c:v>
                </c:pt>
                <c:pt idx="23">
                  <c:v>218.6046511627907</c:v>
                </c:pt>
                <c:pt idx="24">
                  <c:v>906.97674418604652</c:v>
                </c:pt>
                <c:pt idx="25">
                  <c:v>1762.7906976744187</c:v>
                </c:pt>
                <c:pt idx="26">
                  <c:v>271.71372093023257</c:v>
                </c:pt>
                <c:pt idx="27">
                  <c:v>717.84209302325576</c:v>
                </c:pt>
                <c:pt idx="28">
                  <c:v>1972.5908557312382</c:v>
                </c:pt>
                <c:pt idx="29">
                  <c:v>143.5706982761487</c:v>
                </c:pt>
                <c:pt idx="30">
                  <c:v>95.348837209302332</c:v>
                </c:pt>
                <c:pt idx="31">
                  <c:v>97.503719850967229</c:v>
                </c:pt>
                <c:pt idx="32">
                  <c:v>320.93023255813955</c:v>
                </c:pt>
                <c:pt idx="33">
                  <c:v>100</c:v>
                </c:pt>
                <c:pt idx="34">
                  <c:v>76.744186046511629</c:v>
                </c:pt>
                <c:pt idx="35">
                  <c:v>367.44186046511629</c:v>
                </c:pt>
                <c:pt idx="36">
                  <c:v>116.27906976744185</c:v>
                </c:pt>
              </c:numCache>
            </c:numRef>
          </c:xVal>
          <c:yVal>
            <c:numRef>
              <c:f>'Figure 3 (data)'!$C$5:$C$41</c:f>
              <c:numCache>
                <c:formatCode>#,##0</c:formatCode>
                <c:ptCount val="37"/>
                <c:pt idx="0">
                  <c:v>4970</c:v>
                </c:pt>
                <c:pt idx="1">
                  <c:v>4080</c:v>
                </c:pt>
                <c:pt idx="2">
                  <c:v>2810</c:v>
                </c:pt>
                <c:pt idx="3">
                  <c:v>3460</c:v>
                </c:pt>
                <c:pt idx="4">
                  <c:v>6440</c:v>
                </c:pt>
                <c:pt idx="5">
                  <c:v>3530</c:v>
                </c:pt>
                <c:pt idx="6">
                  <c:v>4850</c:v>
                </c:pt>
                <c:pt idx="7">
                  <c:v>4190</c:v>
                </c:pt>
                <c:pt idx="8">
                  <c:v>2670</c:v>
                </c:pt>
                <c:pt idx="9">
                  <c:v>3770</c:v>
                </c:pt>
                <c:pt idx="10">
                  <c:v>6300</c:v>
                </c:pt>
                <c:pt idx="11">
                  <c:v>4570</c:v>
                </c:pt>
                <c:pt idx="12">
                  <c:v>2790</c:v>
                </c:pt>
                <c:pt idx="13">
                  <c:v>3130</c:v>
                </c:pt>
                <c:pt idx="14">
                  <c:v>4710</c:v>
                </c:pt>
                <c:pt idx="15">
                  <c:v>3240</c:v>
                </c:pt>
                <c:pt idx="16">
                  <c:v>2590</c:v>
                </c:pt>
                <c:pt idx="17">
                  <c:v>2160</c:v>
                </c:pt>
                <c:pt idx="18">
                  <c:v>5460</c:v>
                </c:pt>
                <c:pt idx="19">
                  <c:v>2430</c:v>
                </c:pt>
                <c:pt idx="20">
                  <c:v>2890</c:v>
                </c:pt>
                <c:pt idx="21">
                  <c:v>2740</c:v>
                </c:pt>
                <c:pt idx="22">
                  <c:v>2590</c:v>
                </c:pt>
                <c:pt idx="23">
                  <c:v>2310</c:v>
                </c:pt>
                <c:pt idx="24">
                  <c:v>3650</c:v>
                </c:pt>
                <c:pt idx="25">
                  <c:v>3640</c:v>
                </c:pt>
                <c:pt idx="26">
                  <c:v>2610</c:v>
                </c:pt>
                <c:pt idx="27">
                  <c:v>4750</c:v>
                </c:pt>
                <c:pt idx="28">
                  <c:v>5190</c:v>
                </c:pt>
                <c:pt idx="29">
                  <c:v>2220</c:v>
                </c:pt>
                <c:pt idx="30">
                  <c:v>1840</c:v>
                </c:pt>
                <c:pt idx="31">
                  <c:v>2510</c:v>
                </c:pt>
                <c:pt idx="32">
                  <c:v>2840</c:v>
                </c:pt>
                <c:pt idx="33">
                  <c:v>2760</c:v>
                </c:pt>
                <c:pt idx="34">
                  <c:v>1780</c:v>
                </c:pt>
                <c:pt idx="35">
                  <c:v>2750</c:v>
                </c:pt>
                <c:pt idx="36">
                  <c:v>2180</c:v>
                </c:pt>
              </c:numCache>
            </c:numRef>
          </c:yVal>
          <c:smooth val="0"/>
          <c:extLst>
            <c:ext xmlns:c16="http://schemas.microsoft.com/office/drawing/2014/chart" uri="{C3380CC4-5D6E-409C-BE32-E72D297353CC}">
              <c16:uniqueId val="{00000000-E228-4DA8-839C-AA1770431A8F}"/>
            </c:ext>
          </c:extLst>
        </c:ser>
        <c:dLbls>
          <c:showLegendKey val="0"/>
          <c:showVal val="0"/>
          <c:showCatName val="0"/>
          <c:showSerName val="0"/>
          <c:showPercent val="0"/>
          <c:showBubbleSize val="0"/>
        </c:dLbls>
        <c:axId val="175257856"/>
        <c:axId val="175264512"/>
      </c:scatterChart>
      <c:valAx>
        <c:axId val="17525785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'Fluspotter' (Index: 2004/05 = 100)</a:t>
                </a:r>
              </a:p>
            </c:rich>
          </c:tx>
          <c:layout>
            <c:manualLayout>
              <c:xMode val="edge"/>
              <c:yMode val="edge"/>
              <c:x val="0.34069426869814412"/>
              <c:y val="0.888042919158812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5264512"/>
        <c:crosses val="autoZero"/>
        <c:crossBetween val="midCat"/>
      </c:valAx>
      <c:valAx>
        <c:axId val="175264512"/>
        <c:scaling>
          <c:orientation val="minMax"/>
        </c:scaling>
        <c:delete val="0"/>
        <c:axPos val="l"/>
        <c:title>
          <c:tx>
            <c:rich>
              <a:bodyPr anchor="t" anchorCtr="1"/>
              <a:lstStyle/>
              <a:p>
                <a:pPr>
                  <a:defRPr sz="950" b="1" i="0" u="none" strike="noStrike" baseline="0">
                    <a:solidFill>
                      <a:srgbClr val="000000"/>
                    </a:solidFill>
                    <a:latin typeface="Arial"/>
                    <a:ea typeface="Arial"/>
                    <a:cs typeface="Arial"/>
                  </a:defRPr>
                </a:pPr>
                <a:r>
                  <a:rPr lang="en-GB"/>
                  <a:t>Seasonal Increase in Mortality in Winter</a:t>
                </a:r>
              </a:p>
            </c:rich>
          </c:tx>
          <c:layout>
            <c:manualLayout>
              <c:xMode val="edge"/>
              <c:yMode val="edge"/>
              <c:x val="2.5236593059936908E-2"/>
              <c:y val="6.440567683530576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5257856"/>
        <c:crosses val="autoZero"/>
        <c:crossBetween val="midCat"/>
      </c:valAx>
      <c:spPr>
        <a:noFill/>
        <a:ln w="25400">
          <a:noFill/>
        </a:ln>
      </c:spPr>
    </c:plotArea>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30721003134796"/>
          <c:y val="7.462704696013818E-2"/>
          <c:w val="0.79153605015673978"/>
          <c:h val="0.7164196508173265"/>
        </c:manualLayout>
      </c:layout>
      <c:scatterChart>
        <c:scatterStyle val="lineMarker"/>
        <c:varyColors val="0"/>
        <c:ser>
          <c:idx val="0"/>
          <c:order val="0"/>
          <c:tx>
            <c:strRef>
              <c:f>'Figure 3 (data)'!$E$35</c:f>
              <c:strCache>
                <c:ptCount val="1"/>
                <c:pt idx="0">
                  <c:v>Seas. Incr. Mort</c:v>
                </c:pt>
              </c:strCache>
            </c:strRef>
          </c:tx>
          <c:spPr>
            <a:ln w="28575">
              <a:noFill/>
            </a:ln>
          </c:spPr>
          <c:marker>
            <c:symbol val="circle"/>
            <c:size val="4"/>
            <c:spPr>
              <a:solidFill>
                <a:srgbClr val="000080"/>
              </a:solidFill>
              <a:ln>
                <a:solidFill>
                  <a:srgbClr val="000080"/>
                </a:solidFill>
                <a:prstDash val="solid"/>
              </a:ln>
            </c:spPr>
          </c:marker>
          <c:xVal>
            <c:numRef>
              <c:f>'Figure 3 (data)'!$D$37:$D$51</c:f>
              <c:numCache>
                <c:formatCode>#,##0</c:formatCode>
                <c:ptCount val="15"/>
                <c:pt idx="0">
                  <c:v>107</c:v>
                </c:pt>
                <c:pt idx="1">
                  <c:v>100</c:v>
                </c:pt>
                <c:pt idx="2">
                  <c:v>92</c:v>
                </c:pt>
                <c:pt idx="3">
                  <c:v>221</c:v>
                </c:pt>
                <c:pt idx="4">
                  <c:v>94</c:v>
                </c:pt>
                <c:pt idx="5">
                  <c:v>230</c:v>
                </c:pt>
                <c:pt idx="6">
                  <c:v>159</c:v>
                </c:pt>
                <c:pt idx="7">
                  <c:v>184</c:v>
                </c:pt>
                <c:pt idx="8">
                  <c:v>14</c:v>
                </c:pt>
                <c:pt idx="9">
                  <c:v>41</c:v>
                </c:pt>
                <c:pt idx="10">
                  <c:v>15</c:v>
                </c:pt>
                <c:pt idx="11">
                  <c:v>32</c:v>
                </c:pt>
                <c:pt idx="12">
                  <c:v>21</c:v>
                </c:pt>
                <c:pt idx="13">
                  <c:v>17</c:v>
                </c:pt>
                <c:pt idx="14">
                  <c:v>80</c:v>
                </c:pt>
              </c:numCache>
            </c:numRef>
          </c:xVal>
          <c:yVal>
            <c:numRef>
              <c:f>'Figure 3 (data)'!$E$37:$E$51</c:f>
              <c:numCache>
                <c:formatCode>#,##0</c:formatCode>
                <c:ptCount val="15"/>
                <c:pt idx="0">
                  <c:v>2840</c:v>
                </c:pt>
                <c:pt idx="1">
                  <c:v>2760</c:v>
                </c:pt>
                <c:pt idx="2">
                  <c:v>1780</c:v>
                </c:pt>
                <c:pt idx="3">
                  <c:v>2750</c:v>
                </c:pt>
                <c:pt idx="4">
                  <c:v>2180</c:v>
                </c:pt>
                <c:pt idx="5">
                  <c:v>3510</c:v>
                </c:pt>
                <c:pt idx="6">
                  <c:v>2760</c:v>
                </c:pt>
                <c:pt idx="7">
                  <c:v>2450</c:v>
                </c:pt>
                <c:pt idx="8">
                  <c:v>1420</c:v>
                </c:pt>
                <c:pt idx="9">
                  <c:v>2000</c:v>
                </c:pt>
                <c:pt idx="10">
                  <c:v>1600</c:v>
                </c:pt>
                <c:pt idx="11">
                  <c:v>4060</c:v>
                </c:pt>
                <c:pt idx="12">
                  <c:v>2850</c:v>
                </c:pt>
                <c:pt idx="13">
                  <c:v>2730</c:v>
                </c:pt>
                <c:pt idx="14">
                  <c:v>4800</c:v>
                </c:pt>
              </c:numCache>
            </c:numRef>
          </c:yVal>
          <c:smooth val="0"/>
          <c:extLst>
            <c:ext xmlns:c16="http://schemas.microsoft.com/office/drawing/2014/chart" uri="{C3380CC4-5D6E-409C-BE32-E72D297353CC}">
              <c16:uniqueId val="{00000000-82FF-49D5-AA36-73F27760B84B}"/>
            </c:ext>
          </c:extLst>
        </c:ser>
        <c:dLbls>
          <c:showLegendKey val="0"/>
          <c:showVal val="0"/>
          <c:showCatName val="0"/>
          <c:showSerName val="0"/>
          <c:showPercent val="0"/>
          <c:showBubbleSize val="0"/>
        </c:dLbls>
        <c:axId val="175284608"/>
        <c:axId val="175286912"/>
      </c:scatterChart>
      <c:valAx>
        <c:axId val="175284608"/>
        <c:scaling>
          <c:orientation val="minMax"/>
          <c:max val="250"/>
          <c:min val="0"/>
        </c:scaling>
        <c:delete val="0"/>
        <c:axPos val="b"/>
        <c:title>
          <c:tx>
            <c:rich>
              <a:bodyPr/>
              <a:lstStyle/>
              <a:p>
                <a:pPr>
                  <a:defRPr sz="1200" b="1" i="0" u="none" strike="noStrike" baseline="0">
                    <a:solidFill>
                      <a:srgbClr val="000000"/>
                    </a:solidFill>
                    <a:latin typeface="Arial"/>
                    <a:ea typeface="Arial"/>
                    <a:cs typeface="Arial"/>
                  </a:defRPr>
                </a:pPr>
                <a:r>
                  <a:rPr lang="en-GB"/>
                  <a:t>SISRS 'season peak' (Index: 2004/05 = 100)</a:t>
                </a:r>
              </a:p>
            </c:rich>
          </c:tx>
          <c:layout>
            <c:manualLayout>
              <c:xMode val="edge"/>
              <c:yMode val="edge"/>
              <c:x val="0.29937304075235111"/>
              <c:y val="0.878111464137158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5286912"/>
        <c:crosses val="autoZero"/>
        <c:crossBetween val="midCat"/>
        <c:majorUnit val="50"/>
        <c:minorUnit val="10"/>
      </c:valAx>
      <c:valAx>
        <c:axId val="175286912"/>
        <c:scaling>
          <c:orientation val="minMax"/>
          <c:max val="7000"/>
        </c:scaling>
        <c:delete val="0"/>
        <c:axPos val="l"/>
        <c:title>
          <c:tx>
            <c:rich>
              <a:bodyPr/>
              <a:lstStyle/>
              <a:p>
                <a:pPr>
                  <a:defRPr sz="925" b="1" i="0" u="none" strike="noStrike" baseline="0">
                    <a:solidFill>
                      <a:srgbClr val="000000"/>
                    </a:solidFill>
                    <a:latin typeface="Arial"/>
                    <a:ea typeface="Arial"/>
                    <a:cs typeface="Arial"/>
                  </a:defRPr>
                </a:pPr>
                <a:r>
                  <a:rPr lang="en-GB"/>
                  <a:t>Seasonal Increase in Mortality in Winter</a:t>
                </a:r>
              </a:p>
            </c:rich>
          </c:tx>
          <c:layout>
            <c:manualLayout>
              <c:xMode val="edge"/>
              <c:yMode val="edge"/>
              <c:x val="3.6050156739811913E-2"/>
              <c:y val="8.2977390984021751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5284608"/>
        <c:crosses val="autoZero"/>
        <c:crossBetween val="midCat"/>
      </c:valAx>
      <c:spPr>
        <a:noFill/>
        <a:ln w="25400">
          <a:noFill/>
        </a:ln>
      </c:spPr>
    </c:plotArea>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30721003134796"/>
          <c:y val="7.462704696013818E-2"/>
          <c:w val="0.79153605015673978"/>
          <c:h val="0.7164196508173265"/>
        </c:manualLayout>
      </c:layout>
      <c:scatterChart>
        <c:scatterStyle val="lineMarker"/>
        <c:varyColors val="0"/>
        <c:ser>
          <c:idx val="0"/>
          <c:order val="0"/>
          <c:tx>
            <c:strRef>
              <c:f>'Figure 3 (data)'!$G$35</c:f>
              <c:strCache>
                <c:ptCount val="1"/>
                <c:pt idx="0">
                  <c:v>Seas. Incr. Mort</c:v>
                </c:pt>
              </c:strCache>
            </c:strRef>
          </c:tx>
          <c:spPr>
            <a:ln w="28575">
              <a:noFill/>
            </a:ln>
          </c:spPr>
          <c:marker>
            <c:symbol val="circle"/>
            <c:size val="4"/>
            <c:spPr>
              <a:solidFill>
                <a:srgbClr val="000080"/>
              </a:solidFill>
              <a:ln>
                <a:solidFill>
                  <a:srgbClr val="000080"/>
                </a:solidFill>
                <a:prstDash val="solid"/>
              </a:ln>
            </c:spPr>
          </c:marker>
          <c:xVal>
            <c:numRef>
              <c:f>'Figure 3 (data)'!$F$37:$F$51</c:f>
              <c:numCache>
                <c:formatCode>General</c:formatCode>
                <c:ptCount val="15"/>
                <c:pt idx="0">
                  <c:v>66</c:v>
                </c:pt>
                <c:pt idx="1">
                  <c:v>100</c:v>
                </c:pt>
                <c:pt idx="2">
                  <c:v>86</c:v>
                </c:pt>
                <c:pt idx="3">
                  <c:v>130</c:v>
                </c:pt>
                <c:pt idx="4">
                  <c:v>72</c:v>
                </c:pt>
                <c:pt idx="5">
                  <c:v>114</c:v>
                </c:pt>
                <c:pt idx="6">
                  <c:v>50</c:v>
                </c:pt>
                <c:pt idx="7">
                  <c:v>98</c:v>
                </c:pt>
                <c:pt idx="8">
                  <c:v>21</c:v>
                </c:pt>
                <c:pt idx="9">
                  <c:v>51</c:v>
                </c:pt>
                <c:pt idx="10">
                  <c:v>20</c:v>
                </c:pt>
                <c:pt idx="11">
                  <c:v>34</c:v>
                </c:pt>
                <c:pt idx="12">
                  <c:v>29</c:v>
                </c:pt>
                <c:pt idx="13">
                  <c:v>25</c:v>
                </c:pt>
                <c:pt idx="14">
                  <c:v>73</c:v>
                </c:pt>
              </c:numCache>
            </c:numRef>
          </c:xVal>
          <c:yVal>
            <c:numRef>
              <c:f>'Figure 3 (data)'!$G$37:$G$51</c:f>
              <c:numCache>
                <c:formatCode>#,##0</c:formatCode>
                <c:ptCount val="15"/>
                <c:pt idx="0">
                  <c:v>2840</c:v>
                </c:pt>
                <c:pt idx="1">
                  <c:v>2760</c:v>
                </c:pt>
                <c:pt idx="2">
                  <c:v>1780</c:v>
                </c:pt>
                <c:pt idx="3">
                  <c:v>2750</c:v>
                </c:pt>
                <c:pt idx="4">
                  <c:v>2180</c:v>
                </c:pt>
                <c:pt idx="5">
                  <c:v>3510</c:v>
                </c:pt>
                <c:pt idx="6">
                  <c:v>2760</c:v>
                </c:pt>
                <c:pt idx="7">
                  <c:v>2450</c:v>
                </c:pt>
                <c:pt idx="8">
                  <c:v>1420</c:v>
                </c:pt>
                <c:pt idx="9">
                  <c:v>2000</c:v>
                </c:pt>
                <c:pt idx="10">
                  <c:v>1600</c:v>
                </c:pt>
                <c:pt idx="11">
                  <c:v>4060</c:v>
                </c:pt>
                <c:pt idx="12">
                  <c:v>2850</c:v>
                </c:pt>
                <c:pt idx="13">
                  <c:v>2730</c:v>
                </c:pt>
                <c:pt idx="14">
                  <c:v>4800</c:v>
                </c:pt>
              </c:numCache>
            </c:numRef>
          </c:yVal>
          <c:smooth val="0"/>
          <c:extLst>
            <c:ext xmlns:c16="http://schemas.microsoft.com/office/drawing/2014/chart" uri="{C3380CC4-5D6E-409C-BE32-E72D297353CC}">
              <c16:uniqueId val="{00000000-6BAB-4CA1-824C-2B407A8F2122}"/>
            </c:ext>
          </c:extLst>
        </c:ser>
        <c:dLbls>
          <c:showLegendKey val="0"/>
          <c:showVal val="0"/>
          <c:showCatName val="0"/>
          <c:showSerName val="0"/>
          <c:showPercent val="0"/>
          <c:showBubbleSize val="0"/>
        </c:dLbls>
        <c:axId val="172169472"/>
        <c:axId val="174334720"/>
      </c:scatterChart>
      <c:valAx>
        <c:axId val="172169472"/>
        <c:scaling>
          <c:orientation val="minMax"/>
          <c:max val="150"/>
          <c:min val="0"/>
        </c:scaling>
        <c:delete val="0"/>
        <c:axPos val="b"/>
        <c:title>
          <c:tx>
            <c:rich>
              <a:bodyPr/>
              <a:lstStyle/>
              <a:p>
                <a:pPr>
                  <a:defRPr sz="1200" b="1" i="0" u="none" strike="noStrike" baseline="0">
                    <a:solidFill>
                      <a:srgbClr val="000000"/>
                    </a:solidFill>
                    <a:latin typeface="Arial"/>
                    <a:ea typeface="Arial"/>
                    <a:cs typeface="Arial"/>
                  </a:defRPr>
                </a:pPr>
                <a:r>
                  <a:rPr lang="en-GB"/>
                  <a:t>SISRS 'weeks 49 to 13 total' (Index: 2004/05 = 100)</a:t>
                </a:r>
              </a:p>
            </c:rich>
          </c:tx>
          <c:layout>
            <c:manualLayout>
              <c:xMode val="edge"/>
              <c:yMode val="edge"/>
              <c:x val="0.25285303903941136"/>
              <c:y val="0.878111478668716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4334720"/>
        <c:crosses val="autoZero"/>
        <c:crossBetween val="midCat"/>
        <c:majorUnit val="25"/>
        <c:minorUnit val="10"/>
      </c:valAx>
      <c:valAx>
        <c:axId val="174334720"/>
        <c:scaling>
          <c:orientation val="minMax"/>
          <c:max val="7000"/>
        </c:scaling>
        <c:delete val="0"/>
        <c:axPos val="l"/>
        <c:title>
          <c:tx>
            <c:rich>
              <a:bodyPr/>
              <a:lstStyle/>
              <a:p>
                <a:pPr>
                  <a:defRPr sz="925" b="1" i="0" u="none" strike="noStrike" baseline="0">
                    <a:solidFill>
                      <a:srgbClr val="000000"/>
                    </a:solidFill>
                    <a:latin typeface="Arial"/>
                    <a:ea typeface="Arial"/>
                    <a:cs typeface="Arial"/>
                  </a:defRPr>
                </a:pPr>
                <a:r>
                  <a:rPr lang="en-GB"/>
                  <a:t>Seasonal Increase in Mortality in Winter</a:t>
                </a:r>
              </a:p>
            </c:rich>
          </c:tx>
          <c:layout>
            <c:manualLayout>
              <c:xMode val="edge"/>
              <c:yMode val="edge"/>
              <c:x val="3.6050178767024203E-2"/>
              <c:y val="7.824814797558588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2169472"/>
        <c:crosses val="autoZero"/>
        <c:crossBetween val="midCat"/>
      </c:valAx>
      <c:spPr>
        <a:noFill/>
        <a:ln w="25400">
          <a:noFill/>
        </a:ln>
      </c:spPr>
    </c:plotArea>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47625</xdr:rowOff>
    </xdr:from>
    <xdr:to>
      <xdr:col>12</xdr:col>
      <xdr:colOff>752475</xdr:colOff>
      <xdr:row>39</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3</xdr:row>
      <xdr:rowOff>0</xdr:rowOff>
    </xdr:from>
    <xdr:to>
      <xdr:col>9</xdr:col>
      <xdr:colOff>685800</xdr:colOff>
      <xdr:row>26</xdr:row>
      <xdr:rowOff>180975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30</xdr:row>
      <xdr:rowOff>9525</xdr:rowOff>
    </xdr:from>
    <xdr:to>
      <xdr:col>9</xdr:col>
      <xdr:colOff>647700</xdr:colOff>
      <xdr:row>55</xdr:row>
      <xdr:rowOff>38100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6</xdr:row>
      <xdr:rowOff>57150</xdr:rowOff>
    </xdr:from>
    <xdr:to>
      <xdr:col>7</xdr:col>
      <xdr:colOff>876300</xdr:colOff>
      <xdr:row>25</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30</xdr:row>
      <xdr:rowOff>95250</xdr:rowOff>
    </xdr:from>
    <xdr:to>
      <xdr:col>7</xdr:col>
      <xdr:colOff>933450</xdr:colOff>
      <xdr:row>50</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209549</xdr:colOff>
      <xdr:row>56</xdr:row>
      <xdr:rowOff>38100</xdr:rowOff>
    </xdr:from>
    <xdr:to>
      <xdr:col>7</xdr:col>
      <xdr:colOff>923924</xdr:colOff>
      <xdr:row>76</xdr:row>
      <xdr:rowOff>19050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9"/>
  <sheetViews>
    <sheetView showGridLines="0" tabSelected="1" workbookViewId="0">
      <selection sqref="A1:H1"/>
    </sheetView>
  </sheetViews>
  <sheetFormatPr defaultRowHeight="11.25" customHeight="1" x14ac:dyDescent="0.25"/>
  <cols>
    <col min="1" max="1" width="7" style="88" customWidth="1"/>
    <col min="2" max="8" width="9.140625" style="88"/>
    <col min="9" max="9" width="7.85546875" style="88" customWidth="1"/>
    <col min="10" max="16384" width="9.140625" style="88"/>
  </cols>
  <sheetData>
    <row r="1" spans="1:17" ht="18" customHeight="1" x14ac:dyDescent="0.25">
      <c r="A1" s="179" t="s">
        <v>273</v>
      </c>
      <c r="B1" s="179"/>
      <c r="C1" s="179"/>
      <c r="D1" s="179"/>
      <c r="E1" s="179"/>
      <c r="F1" s="179"/>
      <c r="G1" s="179"/>
      <c r="H1" s="179"/>
      <c r="I1" s="130"/>
      <c r="J1" s="130"/>
    </row>
    <row r="2" spans="1:17" ht="12.75" customHeight="1" x14ac:dyDescent="0.25">
      <c r="A2" s="125"/>
    </row>
    <row r="3" spans="1:17" s="153" customFormat="1" ht="12.75" customHeight="1" x14ac:dyDescent="0.25">
      <c r="A3" s="178" t="s">
        <v>153</v>
      </c>
      <c r="B3" s="178"/>
      <c r="G3" s="154"/>
    </row>
    <row r="4" spans="1:17" ht="12.75" customHeight="1" x14ac:dyDescent="0.25">
      <c r="A4" s="89"/>
    </row>
    <row r="5" spans="1:17" ht="12.75" customHeight="1" x14ac:dyDescent="0.25">
      <c r="A5" s="90" t="s">
        <v>154</v>
      </c>
      <c r="B5" s="180" t="s">
        <v>247</v>
      </c>
      <c r="C5" s="180"/>
      <c r="D5" s="180"/>
      <c r="E5" s="180"/>
      <c r="F5" s="180"/>
      <c r="G5" s="180"/>
      <c r="H5" s="180"/>
      <c r="I5" s="180"/>
      <c r="J5" s="180"/>
      <c r="K5" s="180"/>
      <c r="L5" s="180"/>
      <c r="M5" s="180"/>
      <c r="N5" s="180"/>
      <c r="O5" s="180"/>
      <c r="P5" s="180"/>
    </row>
    <row r="6" spans="1:17" ht="12.75" customHeight="1" x14ac:dyDescent="0.25">
      <c r="A6" s="91" t="s">
        <v>155</v>
      </c>
      <c r="B6" s="180" t="s">
        <v>248</v>
      </c>
      <c r="C6" s="180"/>
      <c r="D6" s="180"/>
      <c r="E6" s="180"/>
      <c r="F6" s="180"/>
      <c r="G6" s="180"/>
      <c r="H6" s="180"/>
      <c r="I6" s="180"/>
      <c r="J6" s="180"/>
      <c r="K6" s="180"/>
      <c r="L6" s="180"/>
      <c r="M6" s="180"/>
      <c r="N6" s="180"/>
      <c r="O6" s="180"/>
      <c r="P6" s="180"/>
    </row>
    <row r="7" spans="1:17" ht="12.75" customHeight="1" x14ac:dyDescent="0.25">
      <c r="A7" s="91" t="s">
        <v>156</v>
      </c>
      <c r="B7" s="180" t="s">
        <v>249</v>
      </c>
      <c r="C7" s="180"/>
      <c r="D7" s="180"/>
      <c r="E7" s="180"/>
      <c r="F7" s="180"/>
      <c r="G7" s="180"/>
      <c r="H7" s="180"/>
      <c r="I7" s="180"/>
      <c r="J7" s="180"/>
      <c r="K7" s="180"/>
      <c r="L7" s="180"/>
      <c r="M7" s="180"/>
      <c r="N7" s="180"/>
      <c r="O7" s="180"/>
      <c r="P7" s="180"/>
    </row>
    <row r="8" spans="1:17" ht="12.75" customHeight="1" x14ac:dyDescent="0.25">
      <c r="A8" s="91" t="s">
        <v>157</v>
      </c>
      <c r="B8" s="180" t="s">
        <v>250</v>
      </c>
      <c r="C8" s="180"/>
      <c r="D8" s="180"/>
      <c r="E8" s="180"/>
      <c r="F8" s="180"/>
      <c r="G8" s="180"/>
      <c r="H8" s="180"/>
      <c r="I8" s="180"/>
      <c r="J8" s="180"/>
      <c r="K8" s="180"/>
      <c r="L8" s="180"/>
      <c r="M8" s="180"/>
      <c r="N8" s="180"/>
      <c r="O8" s="180"/>
      <c r="P8" s="180"/>
    </row>
    <row r="9" spans="1:17" ht="12.75" customHeight="1" x14ac:dyDescent="0.25">
      <c r="A9" s="91" t="s">
        <v>158</v>
      </c>
      <c r="B9" s="180" t="s">
        <v>251</v>
      </c>
      <c r="C9" s="180"/>
      <c r="D9" s="180"/>
      <c r="E9" s="180"/>
      <c r="F9" s="180"/>
      <c r="G9" s="180"/>
      <c r="H9" s="180"/>
      <c r="I9" s="180"/>
      <c r="J9" s="180"/>
      <c r="K9" s="180"/>
      <c r="L9" s="180"/>
      <c r="M9" s="180"/>
      <c r="N9" s="180"/>
      <c r="O9" s="180"/>
      <c r="P9" s="180"/>
    </row>
    <row r="10" spans="1:17" ht="12.75" customHeight="1" x14ac:dyDescent="0.25">
      <c r="A10" s="91" t="s">
        <v>159</v>
      </c>
      <c r="B10" s="180" t="s">
        <v>252</v>
      </c>
      <c r="C10" s="180"/>
      <c r="D10" s="180"/>
      <c r="E10" s="180"/>
      <c r="F10" s="180"/>
      <c r="G10" s="180"/>
      <c r="H10" s="180"/>
      <c r="I10" s="180"/>
      <c r="J10" s="180"/>
      <c r="K10" s="180"/>
      <c r="L10" s="180"/>
      <c r="M10" s="180"/>
      <c r="N10" s="180"/>
      <c r="O10" s="180"/>
      <c r="P10" s="180"/>
    </row>
    <row r="11" spans="1:17" ht="12.75" customHeight="1" x14ac:dyDescent="0.25">
      <c r="A11" s="91" t="s">
        <v>160</v>
      </c>
      <c r="B11" s="180" t="s">
        <v>253</v>
      </c>
      <c r="C11" s="180"/>
      <c r="D11" s="180"/>
      <c r="E11" s="180"/>
      <c r="F11" s="180"/>
      <c r="G11" s="180"/>
      <c r="H11" s="180"/>
      <c r="I11" s="180"/>
      <c r="J11" s="180"/>
      <c r="K11" s="180"/>
      <c r="L11" s="180"/>
      <c r="M11" s="180"/>
      <c r="N11" s="180"/>
      <c r="O11" s="180"/>
      <c r="P11" s="180"/>
    </row>
    <row r="12" spans="1:17" ht="12.75" customHeight="1" x14ac:dyDescent="0.25">
      <c r="A12" s="91" t="s">
        <v>195</v>
      </c>
      <c r="B12" s="181" t="s">
        <v>254</v>
      </c>
      <c r="C12" s="181"/>
      <c r="D12" s="181"/>
      <c r="E12" s="181"/>
      <c r="F12" s="181"/>
      <c r="G12" s="181"/>
      <c r="H12" s="181"/>
      <c r="I12" s="181"/>
      <c r="J12" s="181"/>
      <c r="K12" s="181"/>
      <c r="L12" s="181"/>
      <c r="M12" s="181"/>
      <c r="N12" s="181"/>
      <c r="O12" s="181"/>
      <c r="P12" s="181"/>
      <c r="Q12" s="158"/>
    </row>
    <row r="13" spans="1:17" ht="12.75" customHeight="1" x14ac:dyDescent="0.25">
      <c r="A13" s="91" t="s">
        <v>161</v>
      </c>
      <c r="B13" s="180" t="s">
        <v>255</v>
      </c>
      <c r="C13" s="180"/>
      <c r="D13" s="180"/>
      <c r="E13" s="180"/>
      <c r="F13" s="180"/>
      <c r="G13" s="180"/>
      <c r="H13" s="180"/>
      <c r="I13" s="180"/>
      <c r="J13" s="180"/>
      <c r="K13" s="180"/>
      <c r="L13" s="180"/>
      <c r="M13" s="180"/>
      <c r="N13" s="180"/>
      <c r="O13" s="180"/>
      <c r="P13" s="180"/>
    </row>
    <row r="14" spans="1:17" ht="12.75" customHeight="1" x14ac:dyDescent="0.25">
      <c r="A14" s="91" t="s">
        <v>162</v>
      </c>
      <c r="B14" s="180" t="s">
        <v>256</v>
      </c>
      <c r="C14" s="180"/>
      <c r="D14" s="180"/>
      <c r="E14" s="180"/>
      <c r="F14" s="180"/>
      <c r="G14" s="180"/>
      <c r="H14" s="180"/>
      <c r="I14" s="180"/>
      <c r="J14" s="180"/>
      <c r="K14" s="180"/>
      <c r="L14" s="180"/>
      <c r="M14" s="180"/>
      <c r="N14" s="180"/>
      <c r="O14" s="180"/>
      <c r="P14" s="180"/>
    </row>
    <row r="15" spans="1:17" ht="12.75" customHeight="1" x14ac:dyDescent="0.25">
      <c r="A15" s="91" t="s">
        <v>163</v>
      </c>
      <c r="B15" s="180" t="s">
        <v>257</v>
      </c>
      <c r="C15" s="180"/>
      <c r="D15" s="180"/>
      <c r="E15" s="180"/>
      <c r="F15" s="180"/>
      <c r="G15" s="180"/>
      <c r="H15" s="180"/>
      <c r="I15" s="180"/>
      <c r="J15" s="180"/>
      <c r="K15" s="180"/>
      <c r="L15" s="180"/>
      <c r="M15" s="180"/>
      <c r="N15" s="180"/>
      <c r="O15" s="180"/>
      <c r="P15" s="180"/>
    </row>
    <row r="16" spans="1:17" ht="12.75" customHeight="1" x14ac:dyDescent="0.25"/>
    <row r="17" spans="1:3" ht="12.75" customHeight="1" x14ac:dyDescent="0.25">
      <c r="A17" s="182" t="s">
        <v>216</v>
      </c>
      <c r="B17" s="182"/>
      <c r="C17" s="182"/>
    </row>
    <row r="18" spans="1:3" ht="12.75" customHeight="1" x14ac:dyDescent="0.25"/>
    <row r="19" spans="1:3" ht="12.75" customHeight="1" x14ac:dyDescent="0.25"/>
    <row r="20" spans="1:3" s="156" customFormat="1" ht="12" customHeight="1" x14ac:dyDescent="0.25">
      <c r="B20" s="157"/>
    </row>
    <row r="21" spans="1:3" ht="12.75" customHeight="1" x14ac:dyDescent="0.25"/>
    <row r="22" spans="1:3" ht="12.75" customHeight="1" x14ac:dyDescent="0.25"/>
    <row r="23" spans="1:3" ht="12.75" customHeight="1" x14ac:dyDescent="0.25"/>
    <row r="24" spans="1:3" ht="12.75" customHeight="1" x14ac:dyDescent="0.25"/>
    <row r="25" spans="1:3" ht="12.75" customHeight="1" x14ac:dyDescent="0.25"/>
    <row r="26" spans="1:3" ht="12.75" customHeight="1" x14ac:dyDescent="0.25"/>
    <row r="27" spans="1:3" ht="12.75" customHeight="1" x14ac:dyDescent="0.25"/>
    <row r="28" spans="1:3" ht="12.75" customHeight="1" x14ac:dyDescent="0.25"/>
    <row r="29" spans="1:3" ht="12.75" customHeight="1" x14ac:dyDescent="0.25"/>
    <row r="30" spans="1:3" ht="12.75" customHeight="1" x14ac:dyDescent="0.25">
      <c r="B30" s="155"/>
    </row>
    <row r="31" spans="1:3" ht="12.75" customHeight="1" x14ac:dyDescent="0.25"/>
    <row r="32" spans="1:3" ht="12.75" customHeight="1" x14ac:dyDescent="0.25">
      <c r="B32" s="114"/>
    </row>
    <row r="33" spans="2:2" ht="12.75" customHeight="1" x14ac:dyDescent="0.25">
      <c r="B33" s="114"/>
    </row>
    <row r="34" spans="2:2" ht="12.75" customHeight="1" x14ac:dyDescent="0.25"/>
    <row r="35" spans="2:2" ht="12.75" customHeight="1" x14ac:dyDescent="0.25">
      <c r="B35" s="113"/>
    </row>
    <row r="36" spans="2:2" ht="12.75" customHeight="1" x14ac:dyDescent="0.25"/>
    <row r="37" spans="2:2" ht="12.75" customHeight="1" x14ac:dyDescent="0.25"/>
    <row r="38" spans="2:2" ht="12.75" customHeight="1" x14ac:dyDescent="0.25"/>
    <row r="39" spans="2:2" ht="12.75" customHeight="1" x14ac:dyDescent="0.25"/>
    <row r="40" spans="2:2" ht="12.75" customHeight="1" x14ac:dyDescent="0.25"/>
    <row r="41" spans="2:2" ht="12.75" customHeight="1" x14ac:dyDescent="0.25"/>
    <row r="42" spans="2:2" ht="12.75" customHeight="1" x14ac:dyDescent="0.25"/>
    <row r="43" spans="2:2" ht="12.75" customHeight="1" x14ac:dyDescent="0.25"/>
    <row r="44" spans="2:2" ht="12.75" customHeight="1" x14ac:dyDescent="0.25"/>
    <row r="45" spans="2:2" ht="12.75" customHeight="1" x14ac:dyDescent="0.25"/>
    <row r="46" spans="2:2" ht="12.75" customHeight="1" x14ac:dyDescent="0.25"/>
    <row r="47" spans="2:2" ht="12.75" customHeight="1" x14ac:dyDescent="0.25"/>
    <row r="48" spans="2:2"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sheetData>
  <mergeCells count="14">
    <mergeCell ref="B12:P12"/>
    <mergeCell ref="A17:C17"/>
    <mergeCell ref="B10:P10"/>
    <mergeCell ref="B9:P9"/>
    <mergeCell ref="B11:P11"/>
    <mergeCell ref="B15:P15"/>
    <mergeCell ref="B14:P14"/>
    <mergeCell ref="B13:P13"/>
    <mergeCell ref="A3:B3"/>
    <mergeCell ref="A1:H1"/>
    <mergeCell ref="B8:P8"/>
    <mergeCell ref="B7:P7"/>
    <mergeCell ref="B6:P6"/>
    <mergeCell ref="B5:P5"/>
  </mergeCells>
  <hyperlinks>
    <hyperlink ref="B5:I5" location="'Table 1'!A1" display="The seasonal increase in mortality in the winter by age group, Scotland, 1990/91 to 2015/16"/>
    <hyperlink ref="B6:I6" location="'2000-02'!A1" display="Abridged life table, by sex, age and council area, Scotland 2000-2002"/>
    <hyperlink ref="B7:I7" location="'2001-03'!A1" display="Abridged life table, by sex, age and council area, Scotland 2001-2003"/>
    <hyperlink ref="B8:I8" location="'2002-04'!A1" display="Abridged life table, by sex, age and council area, Scotland 2002-2004"/>
    <hyperlink ref="B9:I9" location="'2003-05'!A1" display="Abridged life table, by sex, age and council area, Scotland 2003-2005"/>
    <hyperlink ref="B10:I10" location="'2004-06'!A1" display="Abridged life table, by sex, age and council area, Scotland 2004-2006"/>
    <hyperlink ref="B11:I11" location="'2005-07'!A1" display="Abridged life table, by sex, age and council area, Scotland 2005-2007"/>
    <hyperlink ref="B13:I13" location="'2006-08'!A1" display="Abridged life table, by sex, age and council area, Scotland 2006-2008"/>
    <hyperlink ref="B14:I14" location="'Figure 2'!A1" display="Seasonal increase in mortality in the winter and mean winter temperature (deg. C.), Scotland"/>
    <hyperlink ref="B15:I15" location="'Figure 3'!A1" display="Seasonal increase in mortality in the winter and indicators of influenza activity, Scotland"/>
    <hyperlink ref="B6:M6" location="'Table 2'!A1" display="The seasonal increase in mortality in the winter, mean winter temperature and indicators of the level of influenza activity, Scotland, 1951/52 to 2015/16"/>
    <hyperlink ref="B7:N7" location="'Table 3'!A1" display="Seasonal increase in mortality in the winter and the Increased Winter Mortality Index, by age-group and NHS Board area of usual residence, 2006/07 to 2015/16"/>
    <hyperlink ref="B8:N8" location="'Table 4'!A1" display="The seasonal increase in mortality in the winter - the underlying numbers of registrations of deaths, Scotland, 1990/91 to 2015/16"/>
    <hyperlink ref="B9:M9" location="'Table 5'!A1" display="The seasonal increase in mortality in the winter - the underlying numbers of registrations of deaths, by NHS Board area of usual residence, 2012/13 to 2015/16"/>
    <hyperlink ref="B10:N10" location="'Table 6'!A1" display="Seasonal increase in mortality in the winter and the Increased Winter Mortality Index, by age-group and local authority of usual residence, 2006/07 to 2015/16"/>
    <hyperlink ref="B11:N11" location="'Table 7'!A1" display="The seasonal increase in mortality in the winter - the underlying numbers of registrations of deaths, by local authority of usual residence, 2012/13 to 2015/16"/>
    <hyperlink ref="B13:M13" location="'Figure 1'!A1" display="Seasonal increase in mortality in the winter, Scotland, 1951/52 to 2015/16"/>
    <hyperlink ref="B12:O12" location="'Table 8'!A1" display="Seasonal increase in mortality in the winter and the Increased Winter Mortality Index, by age-group and underlying cause of death, Scotland, 2005/06 to 2015/16"/>
  </hyperlinks>
  <pageMargins left="0.7" right="0.7" top="0.75" bottom="0.75" header="0.3" footer="0.3"/>
  <pageSetup paperSize="9" scale="8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42"/>
  <sheetViews>
    <sheetView showGridLines="0" zoomScaleNormal="100" workbookViewId="0">
      <selection sqref="A1:I1"/>
    </sheetView>
  </sheetViews>
  <sheetFormatPr defaultRowHeight="12.75" x14ac:dyDescent="0.2"/>
  <cols>
    <col min="1" max="12" width="10.7109375" style="2" customWidth="1"/>
    <col min="13" max="13" width="9.140625" style="2"/>
    <col min="14" max="14" width="2" style="126" customWidth="1"/>
    <col min="15" max="16384" width="9.140625" style="2"/>
  </cols>
  <sheetData>
    <row r="1" spans="1:12" ht="18" customHeight="1" x14ac:dyDescent="0.25">
      <c r="A1" s="213" t="s">
        <v>265</v>
      </c>
      <c r="B1" s="213"/>
      <c r="C1" s="213"/>
      <c r="D1" s="213"/>
      <c r="E1" s="213"/>
      <c r="F1" s="213"/>
      <c r="G1" s="213"/>
      <c r="H1" s="213"/>
      <c r="I1" s="213"/>
      <c r="J1" s="135"/>
      <c r="K1" s="190" t="s">
        <v>211</v>
      </c>
      <c r="L1" s="190"/>
    </row>
    <row r="41" spans="1:2" x14ac:dyDescent="0.2">
      <c r="A41" s="193" t="s">
        <v>216</v>
      </c>
      <c r="B41" s="193"/>
    </row>
    <row r="42" spans="1:2" x14ac:dyDescent="0.2">
      <c r="A42" s="187"/>
      <c r="B42" s="187"/>
    </row>
  </sheetData>
  <mergeCells count="4">
    <mergeCell ref="A42:B42"/>
    <mergeCell ref="K1:L1"/>
    <mergeCell ref="A1:I1"/>
    <mergeCell ref="A41:B41"/>
  </mergeCells>
  <hyperlinks>
    <hyperlink ref="K1" location="Contents!A1" display="Back to contents"/>
  </hyperlinks>
  <pageMargins left="0.74803149606299213" right="0.74803149606299213" top="0.39370078740157483" bottom="0.51181102362204722" header="0.31496062992125984" footer="0.23622047244094491"/>
  <pageSetup paperSize="9" scale="92" orientation="landscape" r:id="rId1"/>
  <headerFooter alignWithMargins="0">
    <oddFooter>&amp;L&amp;8© Crown Copyright 2018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82"/>
  <sheetViews>
    <sheetView showGridLines="0" zoomScaleNormal="100" workbookViewId="0">
      <selection sqref="A1:F2"/>
    </sheetView>
  </sheetViews>
  <sheetFormatPr defaultRowHeight="12.75" x14ac:dyDescent="0.2"/>
  <cols>
    <col min="1" max="1" width="12" style="2" bestFit="1" customWidth="1"/>
    <col min="2" max="2" width="10" style="5" customWidth="1"/>
    <col min="3" max="3" width="10" style="2" customWidth="1"/>
    <col min="4" max="4" width="1.28515625" style="2" customWidth="1"/>
    <col min="5" max="16384" width="9.140625" style="2"/>
  </cols>
  <sheetData>
    <row r="1" spans="1:10" s="1" customFormat="1" ht="15.75" customHeight="1" x14ac:dyDescent="0.2">
      <c r="A1" s="191" t="s">
        <v>266</v>
      </c>
      <c r="B1" s="191"/>
      <c r="C1" s="191"/>
      <c r="D1" s="191"/>
      <c r="E1" s="191"/>
      <c r="F1" s="191"/>
      <c r="G1" s="106"/>
      <c r="H1" s="190" t="s">
        <v>211</v>
      </c>
      <c r="I1" s="190"/>
      <c r="J1" s="106"/>
    </row>
    <row r="2" spans="1:10" ht="15" customHeight="1" x14ac:dyDescent="0.2">
      <c r="A2" s="191"/>
      <c r="B2" s="191"/>
      <c r="C2" s="191"/>
      <c r="D2" s="191"/>
      <c r="E2" s="191"/>
      <c r="F2" s="191"/>
    </row>
    <row r="3" spans="1:10" ht="14.25" customHeight="1" x14ac:dyDescent="0.25">
      <c r="A3" s="94"/>
      <c r="B3" s="94"/>
      <c r="C3" s="94"/>
      <c r="D3" s="94"/>
      <c r="E3" s="94"/>
    </row>
    <row r="4" spans="1:10" s="18" customFormat="1" ht="22.5" customHeight="1" x14ac:dyDescent="0.2">
      <c r="A4" s="122"/>
      <c r="B4" s="214" t="s">
        <v>133</v>
      </c>
      <c r="C4" s="215"/>
    </row>
    <row r="5" spans="1:10" s="18" customFormat="1" ht="16.5" customHeight="1" x14ac:dyDescent="0.2">
      <c r="A5" s="20"/>
      <c r="B5" s="196"/>
      <c r="C5" s="196"/>
    </row>
    <row r="6" spans="1:10" s="18" customFormat="1" ht="41.25" customHeight="1" x14ac:dyDescent="0.2">
      <c r="A6" s="78" t="s">
        <v>73</v>
      </c>
      <c r="B6" s="82" t="s">
        <v>72</v>
      </c>
      <c r="C6" s="82" t="s">
        <v>71</v>
      </c>
    </row>
    <row r="7" spans="1:10" s="18" customFormat="1" ht="12.75" customHeight="1" x14ac:dyDescent="0.2">
      <c r="A7" s="22"/>
      <c r="B7" s="65"/>
      <c r="C7" s="65"/>
    </row>
    <row r="8" spans="1:10" x14ac:dyDescent="0.2">
      <c r="A8" s="2" t="s">
        <v>70</v>
      </c>
      <c r="B8" s="15">
        <v>5240</v>
      </c>
    </row>
    <row r="9" spans="1:10" x14ac:dyDescent="0.2">
      <c r="A9" s="2" t="s">
        <v>69</v>
      </c>
      <c r="B9" s="15">
        <v>5890</v>
      </c>
    </row>
    <row r="10" spans="1:10" x14ac:dyDescent="0.2">
      <c r="A10" s="2" t="s">
        <v>68</v>
      </c>
      <c r="B10" s="15">
        <v>4770</v>
      </c>
      <c r="C10" s="15">
        <f t="shared" ref="C10:C41" si="0">AVERAGE(B8:B12)</f>
        <v>5634</v>
      </c>
    </row>
    <row r="11" spans="1:10" x14ac:dyDescent="0.2">
      <c r="A11" s="2" t="s">
        <v>67</v>
      </c>
      <c r="B11" s="15">
        <v>5820</v>
      </c>
      <c r="C11" s="15">
        <f t="shared" si="0"/>
        <v>5140</v>
      </c>
    </row>
    <row r="12" spans="1:10" x14ac:dyDescent="0.2">
      <c r="A12" s="2" t="s">
        <v>66</v>
      </c>
      <c r="B12" s="15">
        <v>6450</v>
      </c>
      <c r="C12" s="15">
        <f t="shared" si="0"/>
        <v>4854</v>
      </c>
    </row>
    <row r="13" spans="1:10" x14ac:dyDescent="0.2">
      <c r="A13" s="2" t="s">
        <v>65</v>
      </c>
      <c r="B13" s="15">
        <v>2770</v>
      </c>
      <c r="C13" s="15">
        <f t="shared" si="0"/>
        <v>5734</v>
      </c>
    </row>
    <row r="14" spans="1:10" x14ac:dyDescent="0.2">
      <c r="A14" s="2" t="s">
        <v>64</v>
      </c>
      <c r="B14" s="15">
        <v>4460</v>
      </c>
      <c r="C14" s="15">
        <f t="shared" si="0"/>
        <v>5388</v>
      </c>
    </row>
    <row r="15" spans="1:10" x14ac:dyDescent="0.2">
      <c r="A15" s="2" t="s">
        <v>63</v>
      </c>
      <c r="B15" s="15">
        <v>9170</v>
      </c>
      <c r="C15" s="15">
        <f t="shared" si="0"/>
        <v>5166</v>
      </c>
    </row>
    <row r="16" spans="1:10" x14ac:dyDescent="0.2">
      <c r="A16" s="2" t="s">
        <v>62</v>
      </c>
      <c r="B16" s="15">
        <v>4090</v>
      </c>
      <c r="C16" s="15">
        <f t="shared" si="0"/>
        <v>5630</v>
      </c>
    </row>
    <row r="17" spans="1:3" x14ac:dyDescent="0.2">
      <c r="A17" s="2" t="s">
        <v>61</v>
      </c>
      <c r="B17" s="15">
        <v>5340</v>
      </c>
      <c r="C17" s="15">
        <f t="shared" si="0"/>
        <v>6160</v>
      </c>
    </row>
    <row r="18" spans="1:3" x14ac:dyDescent="0.2">
      <c r="A18" s="2" t="s">
        <v>60</v>
      </c>
      <c r="B18" s="15">
        <v>5090</v>
      </c>
      <c r="C18" s="15">
        <f t="shared" si="0"/>
        <v>5068</v>
      </c>
    </row>
    <row r="19" spans="1:3" x14ac:dyDescent="0.2">
      <c r="A19" s="2" t="s">
        <v>59</v>
      </c>
      <c r="B19" s="15">
        <v>7110</v>
      </c>
      <c r="C19" s="15">
        <f t="shared" si="0"/>
        <v>5092</v>
      </c>
    </row>
    <row r="20" spans="1:3" x14ac:dyDescent="0.2">
      <c r="A20" s="2" t="s">
        <v>58</v>
      </c>
      <c r="B20" s="15">
        <v>3710</v>
      </c>
      <c r="C20" s="15">
        <f t="shared" si="0"/>
        <v>5294</v>
      </c>
    </row>
    <row r="21" spans="1:3" x14ac:dyDescent="0.2">
      <c r="A21" s="2" t="s">
        <v>57</v>
      </c>
      <c r="B21" s="15">
        <v>4210</v>
      </c>
      <c r="C21" s="15">
        <f t="shared" si="0"/>
        <v>4680</v>
      </c>
    </row>
    <row r="22" spans="1:3" x14ac:dyDescent="0.2">
      <c r="A22" s="2" t="s">
        <v>56</v>
      </c>
      <c r="B22" s="15">
        <v>6350</v>
      </c>
      <c r="C22" s="15">
        <f t="shared" si="0"/>
        <v>4378</v>
      </c>
    </row>
    <row r="23" spans="1:3" x14ac:dyDescent="0.2">
      <c r="A23" s="2" t="s">
        <v>55</v>
      </c>
      <c r="B23" s="15">
        <v>2020</v>
      </c>
      <c r="C23" s="15">
        <f t="shared" si="0"/>
        <v>4596</v>
      </c>
    </row>
    <row r="24" spans="1:3" x14ac:dyDescent="0.2">
      <c r="A24" s="2" t="s">
        <v>54</v>
      </c>
      <c r="B24" s="15">
        <v>5600</v>
      </c>
      <c r="C24" s="15">
        <f t="shared" si="0"/>
        <v>5162</v>
      </c>
    </row>
    <row r="25" spans="1:3" x14ac:dyDescent="0.2">
      <c r="A25" s="2" t="s">
        <v>53</v>
      </c>
      <c r="B25" s="15">
        <v>4800</v>
      </c>
      <c r="C25" s="15">
        <f t="shared" si="0"/>
        <v>4434</v>
      </c>
    </row>
    <row r="26" spans="1:3" x14ac:dyDescent="0.2">
      <c r="A26" s="2" t="s">
        <v>52</v>
      </c>
      <c r="B26" s="15">
        <v>7040</v>
      </c>
      <c r="C26" s="15">
        <f t="shared" si="0"/>
        <v>5024</v>
      </c>
    </row>
    <row r="27" spans="1:3" x14ac:dyDescent="0.2">
      <c r="A27" s="2" t="s">
        <v>51</v>
      </c>
      <c r="B27" s="15">
        <v>2710</v>
      </c>
      <c r="C27" s="15">
        <f t="shared" si="0"/>
        <v>4720</v>
      </c>
    </row>
    <row r="28" spans="1:3" x14ac:dyDescent="0.2">
      <c r="A28" s="2" t="s">
        <v>50</v>
      </c>
      <c r="B28" s="15">
        <v>4970</v>
      </c>
      <c r="C28" s="15">
        <f t="shared" si="0"/>
        <v>4322</v>
      </c>
    </row>
    <row r="29" spans="1:3" x14ac:dyDescent="0.2">
      <c r="A29" s="2" t="s">
        <v>49</v>
      </c>
      <c r="B29" s="15">
        <v>4080</v>
      </c>
      <c r="C29" s="15">
        <f t="shared" si="0"/>
        <v>3606</v>
      </c>
    </row>
    <row r="30" spans="1:3" x14ac:dyDescent="0.2">
      <c r="A30" s="2" t="s">
        <v>48</v>
      </c>
      <c r="B30" s="15">
        <v>2810</v>
      </c>
      <c r="C30" s="15">
        <f t="shared" si="0"/>
        <v>4352</v>
      </c>
    </row>
    <row r="31" spans="1:3" x14ac:dyDescent="0.2">
      <c r="A31" s="2" t="s">
        <v>47</v>
      </c>
      <c r="B31" s="15">
        <v>3460</v>
      </c>
      <c r="C31" s="15">
        <f t="shared" si="0"/>
        <v>4064</v>
      </c>
    </row>
    <row r="32" spans="1:3" x14ac:dyDescent="0.2">
      <c r="A32" s="2" t="s">
        <v>46</v>
      </c>
      <c r="B32" s="15">
        <v>6440</v>
      </c>
      <c r="C32" s="15">
        <f t="shared" si="0"/>
        <v>4218</v>
      </c>
    </row>
    <row r="33" spans="1:3" x14ac:dyDescent="0.2">
      <c r="A33" s="2" t="s">
        <v>45</v>
      </c>
      <c r="B33" s="15">
        <v>3530</v>
      </c>
      <c r="C33" s="15">
        <f t="shared" si="0"/>
        <v>4494</v>
      </c>
    </row>
    <row r="34" spans="1:3" x14ac:dyDescent="0.2">
      <c r="A34" s="2" t="s">
        <v>44</v>
      </c>
      <c r="B34" s="15">
        <v>4850</v>
      </c>
      <c r="C34" s="15">
        <f t="shared" si="0"/>
        <v>4336</v>
      </c>
    </row>
    <row r="35" spans="1:3" x14ac:dyDescent="0.2">
      <c r="A35" s="2" t="s">
        <v>43</v>
      </c>
      <c r="B35" s="15">
        <v>4190</v>
      </c>
      <c r="C35" s="15">
        <f t="shared" si="0"/>
        <v>3802</v>
      </c>
    </row>
    <row r="36" spans="1:3" x14ac:dyDescent="0.2">
      <c r="A36" s="2" t="s">
        <v>42</v>
      </c>
      <c r="B36" s="15">
        <v>2670</v>
      </c>
      <c r="C36" s="15">
        <f t="shared" si="0"/>
        <v>4356</v>
      </c>
    </row>
    <row r="37" spans="1:3" x14ac:dyDescent="0.2">
      <c r="A37" s="2" t="s">
        <v>41</v>
      </c>
      <c r="B37" s="15">
        <v>3770</v>
      </c>
      <c r="C37" s="15">
        <f t="shared" si="0"/>
        <v>4300</v>
      </c>
    </row>
    <row r="38" spans="1:3" x14ac:dyDescent="0.2">
      <c r="A38" s="2" t="s">
        <v>40</v>
      </c>
      <c r="B38" s="15">
        <v>6300</v>
      </c>
      <c r="C38" s="15">
        <f t="shared" si="0"/>
        <v>4020</v>
      </c>
    </row>
    <row r="39" spans="1:3" x14ac:dyDescent="0.2">
      <c r="A39" s="2" t="s">
        <v>39</v>
      </c>
      <c r="B39" s="15">
        <v>4570</v>
      </c>
      <c r="C39" s="15">
        <f t="shared" si="0"/>
        <v>4112</v>
      </c>
    </row>
    <row r="40" spans="1:3" x14ac:dyDescent="0.2">
      <c r="A40" s="2" t="s">
        <v>38</v>
      </c>
      <c r="B40" s="15">
        <v>2790</v>
      </c>
      <c r="C40" s="15">
        <f t="shared" si="0"/>
        <v>4300</v>
      </c>
    </row>
    <row r="41" spans="1:3" x14ac:dyDescent="0.2">
      <c r="A41" s="2" t="s">
        <v>37</v>
      </c>
      <c r="B41" s="15">
        <v>3130</v>
      </c>
      <c r="C41" s="15">
        <f t="shared" si="0"/>
        <v>3688</v>
      </c>
    </row>
    <row r="42" spans="1:3" x14ac:dyDescent="0.2">
      <c r="A42" s="2" t="s">
        <v>36</v>
      </c>
      <c r="B42" s="15">
        <v>4710</v>
      </c>
      <c r="C42" s="15">
        <f t="shared" ref="C42:C72" si="1">AVERAGE(B40:B44)</f>
        <v>3292</v>
      </c>
    </row>
    <row r="43" spans="1:3" x14ac:dyDescent="0.2">
      <c r="A43" s="2" t="s">
        <v>35</v>
      </c>
      <c r="B43" s="15">
        <v>3240</v>
      </c>
      <c r="C43" s="15">
        <f t="shared" si="1"/>
        <v>3166</v>
      </c>
    </row>
    <row r="44" spans="1:3" x14ac:dyDescent="0.2">
      <c r="A44" s="2" t="s">
        <v>34</v>
      </c>
      <c r="B44" s="15">
        <v>2590</v>
      </c>
      <c r="C44" s="15">
        <f t="shared" si="1"/>
        <v>3632</v>
      </c>
    </row>
    <row r="45" spans="1:3" x14ac:dyDescent="0.2">
      <c r="A45" s="2" t="s">
        <v>33</v>
      </c>
      <c r="B45" s="15">
        <v>2160</v>
      </c>
      <c r="C45" s="15">
        <f t="shared" si="1"/>
        <v>3176</v>
      </c>
    </row>
    <row r="46" spans="1:3" x14ac:dyDescent="0.2">
      <c r="A46" s="2" t="s">
        <v>32</v>
      </c>
      <c r="B46" s="15">
        <v>5460</v>
      </c>
      <c r="C46" s="15">
        <f t="shared" si="1"/>
        <v>3106</v>
      </c>
    </row>
    <row r="47" spans="1:3" x14ac:dyDescent="0.2">
      <c r="A47" s="2" t="s">
        <v>5</v>
      </c>
      <c r="B47" s="15">
        <v>2430</v>
      </c>
      <c r="C47" s="15">
        <f t="shared" si="1"/>
        <v>3136</v>
      </c>
    </row>
    <row r="48" spans="1:3" x14ac:dyDescent="0.2">
      <c r="A48" s="2" t="s">
        <v>6</v>
      </c>
      <c r="B48" s="15">
        <v>2890</v>
      </c>
      <c r="C48" s="15">
        <f t="shared" si="1"/>
        <v>3222</v>
      </c>
    </row>
    <row r="49" spans="1:3" x14ac:dyDescent="0.2">
      <c r="A49" s="2" t="s">
        <v>7</v>
      </c>
      <c r="B49" s="15">
        <v>2740</v>
      </c>
      <c r="C49" s="15">
        <f t="shared" si="1"/>
        <v>2592</v>
      </c>
    </row>
    <row r="50" spans="1:3" x14ac:dyDescent="0.2">
      <c r="A50" s="2" t="s">
        <v>8</v>
      </c>
      <c r="B50" s="15">
        <v>2590</v>
      </c>
      <c r="C50" s="15">
        <f t="shared" si="1"/>
        <v>2836</v>
      </c>
    </row>
    <row r="51" spans="1:3" x14ac:dyDescent="0.2">
      <c r="A51" s="2" t="s">
        <v>9</v>
      </c>
      <c r="B51" s="15">
        <v>2310</v>
      </c>
      <c r="C51" s="15">
        <f t="shared" si="1"/>
        <v>2986</v>
      </c>
    </row>
    <row r="52" spans="1:3" x14ac:dyDescent="0.2">
      <c r="A52" s="2" t="s">
        <v>10</v>
      </c>
      <c r="B52" s="15">
        <v>3650</v>
      </c>
      <c r="C52" s="15">
        <f t="shared" si="1"/>
        <v>2960</v>
      </c>
    </row>
    <row r="53" spans="1:3" x14ac:dyDescent="0.2">
      <c r="A53" s="2" t="s">
        <v>11</v>
      </c>
      <c r="B53" s="15">
        <v>3640</v>
      </c>
      <c r="C53" s="15">
        <f t="shared" si="1"/>
        <v>3392</v>
      </c>
    </row>
    <row r="54" spans="1:3" x14ac:dyDescent="0.2">
      <c r="A54" s="2" t="s">
        <v>12</v>
      </c>
      <c r="B54" s="15">
        <v>2610</v>
      </c>
      <c r="C54" s="15">
        <f t="shared" si="1"/>
        <v>3968</v>
      </c>
    </row>
    <row r="55" spans="1:3" x14ac:dyDescent="0.2">
      <c r="A55" s="2" t="s">
        <v>13</v>
      </c>
      <c r="B55" s="15">
        <v>4750</v>
      </c>
      <c r="C55" s="15">
        <f t="shared" si="1"/>
        <v>3682</v>
      </c>
    </row>
    <row r="56" spans="1:3" x14ac:dyDescent="0.2">
      <c r="A56" s="2" t="s">
        <v>31</v>
      </c>
      <c r="B56" s="15">
        <v>5190</v>
      </c>
      <c r="C56" s="15">
        <f t="shared" si="1"/>
        <v>3322</v>
      </c>
    </row>
    <row r="57" spans="1:3" x14ac:dyDescent="0.2">
      <c r="A57" s="2" t="s">
        <v>15</v>
      </c>
      <c r="B57" s="15">
        <v>2220</v>
      </c>
      <c r="C57" s="15">
        <f t="shared" si="1"/>
        <v>3302</v>
      </c>
    </row>
    <row r="58" spans="1:3" x14ac:dyDescent="0.2">
      <c r="A58" s="2" t="s">
        <v>16</v>
      </c>
      <c r="B58" s="15">
        <v>1840</v>
      </c>
      <c r="C58" s="15">
        <f t="shared" si="1"/>
        <v>2920</v>
      </c>
    </row>
    <row r="59" spans="1:3" x14ac:dyDescent="0.2">
      <c r="A59" s="2" t="s">
        <v>17</v>
      </c>
      <c r="B59" s="15">
        <v>2510</v>
      </c>
      <c r="C59" s="15">
        <f t="shared" si="1"/>
        <v>2434</v>
      </c>
    </row>
    <row r="60" spans="1:3" x14ac:dyDescent="0.2">
      <c r="A60" s="2" t="s">
        <v>18</v>
      </c>
      <c r="B60" s="15">
        <v>2840</v>
      </c>
      <c r="C60" s="15">
        <f t="shared" si="1"/>
        <v>2346</v>
      </c>
    </row>
    <row r="61" spans="1:3" x14ac:dyDescent="0.2">
      <c r="A61" s="2" t="s">
        <v>19</v>
      </c>
      <c r="B61" s="15">
        <v>2760</v>
      </c>
      <c r="C61" s="15">
        <f t="shared" si="1"/>
        <v>2528</v>
      </c>
    </row>
    <row r="62" spans="1:3" x14ac:dyDescent="0.2">
      <c r="A62" s="2" t="s">
        <v>20</v>
      </c>
      <c r="B62" s="15">
        <v>1780</v>
      </c>
      <c r="C62" s="15">
        <f t="shared" si="1"/>
        <v>2462</v>
      </c>
    </row>
    <row r="63" spans="1:3" x14ac:dyDescent="0.2">
      <c r="A63" s="2" t="s">
        <v>21</v>
      </c>
      <c r="B63" s="15">
        <v>2750</v>
      </c>
      <c r="C63" s="15">
        <f t="shared" si="1"/>
        <v>2596</v>
      </c>
    </row>
    <row r="64" spans="1:3" x14ac:dyDescent="0.2">
      <c r="A64" s="2" t="s">
        <v>22</v>
      </c>
      <c r="B64" s="15">
        <v>2180</v>
      </c>
      <c r="C64" s="15">
        <f t="shared" si="1"/>
        <v>2596</v>
      </c>
    </row>
    <row r="65" spans="1:3" x14ac:dyDescent="0.2">
      <c r="A65" s="6" t="s">
        <v>23</v>
      </c>
      <c r="B65" s="15">
        <v>3510</v>
      </c>
      <c r="C65" s="15">
        <f t="shared" si="1"/>
        <v>2730</v>
      </c>
    </row>
    <row r="66" spans="1:3" x14ac:dyDescent="0.2">
      <c r="A66" s="6" t="s">
        <v>30</v>
      </c>
      <c r="B66" s="15">
        <v>2760</v>
      </c>
      <c r="C66" s="15">
        <f t="shared" si="1"/>
        <v>2464</v>
      </c>
    </row>
    <row r="67" spans="1:3" x14ac:dyDescent="0.2">
      <c r="A67" s="6" t="s">
        <v>26</v>
      </c>
      <c r="B67" s="16">
        <v>2450</v>
      </c>
      <c r="C67" s="15">
        <f t="shared" si="1"/>
        <v>2428</v>
      </c>
    </row>
    <row r="68" spans="1:3" x14ac:dyDescent="0.2">
      <c r="A68" s="6" t="s">
        <v>27</v>
      </c>
      <c r="B68" s="15">
        <v>1420</v>
      </c>
      <c r="C68" s="15">
        <f t="shared" si="1"/>
        <v>2046</v>
      </c>
    </row>
    <row r="69" spans="1:3" x14ac:dyDescent="0.2">
      <c r="A69" s="6" t="s">
        <v>28</v>
      </c>
      <c r="B69" s="15">
        <v>2000</v>
      </c>
      <c r="C69" s="15">
        <f t="shared" si="1"/>
        <v>2306</v>
      </c>
    </row>
    <row r="70" spans="1:3" x14ac:dyDescent="0.2">
      <c r="A70" s="6" t="s">
        <v>131</v>
      </c>
      <c r="B70" s="15">
        <v>1600</v>
      </c>
      <c r="C70" s="15">
        <f t="shared" si="1"/>
        <v>2386</v>
      </c>
    </row>
    <row r="71" spans="1:3" x14ac:dyDescent="0.2">
      <c r="A71" s="6" t="s">
        <v>165</v>
      </c>
      <c r="B71" s="15">
        <v>4060</v>
      </c>
      <c r="C71" s="15">
        <f t="shared" si="1"/>
        <v>2648</v>
      </c>
    </row>
    <row r="72" spans="1:3" s="126" customFormat="1" x14ac:dyDescent="0.2">
      <c r="A72" s="6" t="s">
        <v>208</v>
      </c>
      <c r="B72" s="15">
        <v>2850</v>
      </c>
      <c r="C72" s="15">
        <f t="shared" si="1"/>
        <v>3208</v>
      </c>
    </row>
    <row r="73" spans="1:3" s="126" customFormat="1" x14ac:dyDescent="0.2">
      <c r="A73" s="6" t="s">
        <v>218</v>
      </c>
      <c r="B73" s="16">
        <v>2730</v>
      </c>
      <c r="C73" s="15"/>
    </row>
    <row r="74" spans="1:3" x14ac:dyDescent="0.2">
      <c r="A74" s="6" t="s">
        <v>221</v>
      </c>
      <c r="B74" s="16">
        <v>4800</v>
      </c>
      <c r="C74" s="73"/>
    </row>
    <row r="75" spans="1:3" ht="6" customHeight="1" x14ac:dyDescent="0.2">
      <c r="A75" s="25"/>
      <c r="B75" s="12"/>
      <c r="C75" s="25"/>
    </row>
    <row r="76" spans="1:3" ht="12.75" customHeight="1" x14ac:dyDescent="0.2"/>
    <row r="77" spans="1:3" s="64" customFormat="1" ht="11.25" customHeight="1" x14ac:dyDescent="0.2">
      <c r="A77" s="10" t="s">
        <v>212</v>
      </c>
      <c r="B77" s="216"/>
      <c r="C77" s="216"/>
    </row>
    <row r="78" spans="1:3" s="64" customFormat="1" ht="11.25" customHeight="1" x14ac:dyDescent="0.2">
      <c r="A78" s="216" t="s">
        <v>206</v>
      </c>
      <c r="B78" s="216"/>
      <c r="C78" s="216"/>
    </row>
    <row r="79" spans="1:3" s="119" customFormat="1" ht="11.25" customHeight="1" x14ac:dyDescent="0.2">
      <c r="A79" s="29"/>
      <c r="B79" s="29"/>
    </row>
    <row r="80" spans="1:3" s="64" customFormat="1" ht="11.25" customHeight="1" x14ac:dyDescent="0.2">
      <c r="A80" s="193" t="s">
        <v>216</v>
      </c>
      <c r="B80" s="193"/>
    </row>
    <row r="81" spans="1:1" ht="12" customHeight="1" x14ac:dyDescent="0.2">
      <c r="A81" s="2" t="s">
        <v>135</v>
      </c>
    </row>
    <row r="82" spans="1:1" ht="8.25" customHeight="1" x14ac:dyDescent="0.2"/>
  </sheetData>
  <mergeCells count="6">
    <mergeCell ref="H1:I1"/>
    <mergeCell ref="A80:B80"/>
    <mergeCell ref="B4:C5"/>
    <mergeCell ref="B77:C77"/>
    <mergeCell ref="A78:C78"/>
    <mergeCell ref="A1:F2"/>
  </mergeCells>
  <hyperlinks>
    <hyperlink ref="H1" location="Contents!A1" display="Back to contents"/>
  </hyperlinks>
  <pageMargins left="0.7" right="0.7" top="0.75" bottom="0.75" header="0.3" footer="0.3"/>
  <pageSetup paperSize="9" scale="65" orientation="portrait" r:id="rId1"/>
  <headerFooter alignWithMargins="0"/>
  <ignoredErrors>
    <ignoredError sqref="C10:C7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showGridLines="0" zoomScaleNormal="100" workbookViewId="0">
      <selection sqref="A1:J1"/>
    </sheetView>
  </sheetViews>
  <sheetFormatPr defaultRowHeight="12.75" x14ac:dyDescent="0.2"/>
  <cols>
    <col min="1" max="1" width="30.28515625" style="126" customWidth="1"/>
    <col min="2" max="10" width="9.140625" style="126"/>
    <col min="11" max="11" width="2" style="126" customWidth="1"/>
    <col min="12" max="16384" width="9.140625" style="126"/>
  </cols>
  <sheetData>
    <row r="1" spans="1:14" s="1" customFormat="1" ht="18" customHeight="1" x14ac:dyDescent="0.2">
      <c r="A1" s="208" t="s">
        <v>267</v>
      </c>
      <c r="B1" s="208"/>
      <c r="C1" s="208"/>
      <c r="D1" s="208"/>
      <c r="E1" s="208"/>
      <c r="F1" s="208"/>
      <c r="G1" s="208"/>
      <c r="H1" s="208"/>
      <c r="I1" s="208"/>
      <c r="J1" s="208"/>
      <c r="M1" s="190" t="s">
        <v>211</v>
      </c>
      <c r="N1" s="190"/>
    </row>
    <row r="2" spans="1:14" x14ac:dyDescent="0.2">
      <c r="A2" s="201" t="s">
        <v>270</v>
      </c>
      <c r="B2" s="201"/>
      <c r="C2" s="201"/>
      <c r="D2" s="152"/>
      <c r="E2" s="152"/>
    </row>
    <row r="3" spans="1:14" ht="11.25" customHeight="1" x14ac:dyDescent="0.2"/>
    <row r="29" spans="1:5" x14ac:dyDescent="0.2">
      <c r="A29" s="201" t="s">
        <v>271</v>
      </c>
      <c r="B29" s="201"/>
      <c r="C29" s="201"/>
      <c r="D29" s="152"/>
      <c r="E29" s="152"/>
    </row>
    <row r="30" spans="1:5" ht="11.25" customHeight="1" x14ac:dyDescent="0.2"/>
    <row r="57" spans="1:2" x14ac:dyDescent="0.2">
      <c r="A57" s="193" t="s">
        <v>216</v>
      </c>
      <c r="B57" s="193"/>
    </row>
  </sheetData>
  <mergeCells count="5">
    <mergeCell ref="A1:J1"/>
    <mergeCell ref="M1:N1"/>
    <mergeCell ref="A2:C2"/>
    <mergeCell ref="A29:C29"/>
    <mergeCell ref="A57:B57"/>
  </mergeCells>
  <hyperlinks>
    <hyperlink ref="M1" location="Contents!A1" display="Back to contents"/>
  </hyperlinks>
  <pageMargins left="0.74803149606299213" right="0.74803149606299213" top="0.98425196850393704" bottom="0.98425196850393704" header="0.51181102362204722" footer="0.51181102362204722"/>
  <pageSetup paperSize="9" scale="79" orientation="portrait" r:id="rId1"/>
  <headerFooter alignWithMargins="0">
    <oddFooter>&amp;L&amp;8© Crown Copyright 2018</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77"/>
  <sheetViews>
    <sheetView showGridLines="0" zoomScaleNormal="100" workbookViewId="0">
      <selection sqref="A1:E2"/>
    </sheetView>
  </sheetViews>
  <sheetFormatPr defaultRowHeight="12.75" x14ac:dyDescent="0.2"/>
  <cols>
    <col min="1" max="1" width="15" style="2" customWidth="1"/>
    <col min="2" max="2" width="20.7109375" style="2" customWidth="1"/>
    <col min="3" max="3" width="12.28515625" style="2" customWidth="1"/>
    <col min="4" max="4" width="2.7109375" style="2" customWidth="1"/>
    <col min="5" max="5" width="21.7109375" style="2" customWidth="1"/>
    <col min="6" max="6" width="13.85546875" style="2" customWidth="1"/>
    <col min="7" max="7" width="3.28515625" style="126" customWidth="1"/>
    <col min="8" max="16384" width="9.140625" style="2"/>
  </cols>
  <sheetData>
    <row r="1" spans="1:11" ht="15.75" customHeight="1" x14ac:dyDescent="0.2">
      <c r="A1" s="208" t="s">
        <v>267</v>
      </c>
      <c r="B1" s="208"/>
      <c r="C1" s="208"/>
      <c r="D1" s="208"/>
      <c r="E1" s="208"/>
      <c r="F1" s="87"/>
      <c r="G1" s="140"/>
      <c r="H1" s="190" t="s">
        <v>211</v>
      </c>
      <c r="I1" s="190"/>
      <c r="J1" s="87"/>
      <c r="K1" s="87"/>
    </row>
    <row r="2" spans="1:11" ht="15.75" customHeight="1" x14ac:dyDescent="0.2">
      <c r="A2" s="208"/>
      <c r="B2" s="208"/>
      <c r="C2" s="208"/>
      <c r="D2" s="208"/>
      <c r="E2" s="208"/>
    </row>
    <row r="4" spans="1:11" ht="25.5" x14ac:dyDescent="0.2">
      <c r="A4" s="170" t="s">
        <v>73</v>
      </c>
      <c r="B4" s="171" t="s">
        <v>127</v>
      </c>
      <c r="C4" s="171" t="s">
        <v>125</v>
      </c>
    </row>
    <row r="5" spans="1:11" x14ac:dyDescent="0.2">
      <c r="A5" s="2" t="s">
        <v>70</v>
      </c>
      <c r="B5" s="59">
        <v>1.89</v>
      </c>
      <c r="C5" s="5">
        <v>5240</v>
      </c>
    </row>
    <row r="6" spans="1:11" x14ac:dyDescent="0.2">
      <c r="A6" s="2" t="s">
        <v>69</v>
      </c>
      <c r="B6" s="59">
        <v>2.94</v>
      </c>
      <c r="C6" s="5">
        <v>5890</v>
      </c>
    </row>
    <row r="7" spans="1:11" x14ac:dyDescent="0.2">
      <c r="A7" s="2" t="s">
        <v>68</v>
      </c>
      <c r="B7" s="59">
        <v>2.7</v>
      </c>
      <c r="C7" s="5">
        <v>4770</v>
      </c>
    </row>
    <row r="8" spans="1:11" x14ac:dyDescent="0.2">
      <c r="A8" s="2" t="s">
        <v>67</v>
      </c>
      <c r="B8" s="59">
        <v>1.41</v>
      </c>
      <c r="C8" s="5">
        <v>5820</v>
      </c>
    </row>
    <row r="9" spans="1:11" x14ac:dyDescent="0.2">
      <c r="A9" s="2" t="s">
        <v>66</v>
      </c>
      <c r="B9" s="59">
        <v>1.52</v>
      </c>
      <c r="C9" s="5">
        <v>6450</v>
      </c>
    </row>
    <row r="10" spans="1:11" x14ac:dyDescent="0.2">
      <c r="A10" s="2" t="s">
        <v>65</v>
      </c>
      <c r="B10" s="59">
        <v>3.47</v>
      </c>
      <c r="C10" s="5">
        <v>2770</v>
      </c>
    </row>
    <row r="11" spans="1:11" x14ac:dyDescent="0.2">
      <c r="A11" s="2" t="s">
        <v>64</v>
      </c>
      <c r="B11" s="59">
        <v>2.06</v>
      </c>
      <c r="C11" s="5">
        <v>4460</v>
      </c>
    </row>
    <row r="12" spans="1:11" x14ac:dyDescent="0.2">
      <c r="A12" s="2" t="s">
        <v>63</v>
      </c>
      <c r="B12" s="59">
        <v>1.66</v>
      </c>
      <c r="C12" s="5">
        <v>9170</v>
      </c>
    </row>
    <row r="13" spans="1:11" x14ac:dyDescent="0.2">
      <c r="A13" s="2" t="s">
        <v>62</v>
      </c>
      <c r="B13" s="59">
        <v>2.12</v>
      </c>
      <c r="C13" s="5">
        <v>4090</v>
      </c>
    </row>
    <row r="14" spans="1:11" x14ac:dyDescent="0.2">
      <c r="A14" s="2" t="s">
        <v>61</v>
      </c>
      <c r="B14" s="59">
        <v>2.56</v>
      </c>
      <c r="C14" s="5">
        <v>5340</v>
      </c>
    </row>
    <row r="15" spans="1:11" x14ac:dyDescent="0.2">
      <c r="A15" s="2" t="s">
        <v>60</v>
      </c>
      <c r="B15" s="59">
        <v>2.13</v>
      </c>
      <c r="C15" s="5">
        <v>5090</v>
      </c>
    </row>
    <row r="16" spans="1:11" x14ac:dyDescent="0.2">
      <c r="A16" s="2" t="s">
        <v>59</v>
      </c>
      <c r="B16" s="59">
        <v>0.16</v>
      </c>
      <c r="C16" s="5">
        <v>7110</v>
      </c>
    </row>
    <row r="17" spans="1:3" x14ac:dyDescent="0.2">
      <c r="A17" s="2" t="s">
        <v>58</v>
      </c>
      <c r="B17" s="59">
        <v>3.09</v>
      </c>
      <c r="C17" s="5">
        <v>3710</v>
      </c>
    </row>
    <row r="18" spans="1:3" x14ac:dyDescent="0.2">
      <c r="A18" s="2" t="s">
        <v>57</v>
      </c>
      <c r="B18" s="59">
        <v>1.87</v>
      </c>
      <c r="C18" s="5">
        <v>4210</v>
      </c>
    </row>
    <row r="19" spans="1:3" x14ac:dyDescent="0.2">
      <c r="A19" s="2" t="s">
        <v>56</v>
      </c>
      <c r="B19" s="59">
        <v>1.6</v>
      </c>
      <c r="C19" s="5">
        <v>6350</v>
      </c>
    </row>
    <row r="20" spans="1:3" x14ac:dyDescent="0.2">
      <c r="A20" s="2" t="s">
        <v>55</v>
      </c>
      <c r="B20" s="59">
        <v>3</v>
      </c>
      <c r="C20" s="5">
        <v>2020</v>
      </c>
    </row>
    <row r="21" spans="1:3" x14ac:dyDescent="0.2">
      <c r="A21" s="2" t="s">
        <v>54</v>
      </c>
      <c r="B21" s="59">
        <v>1.91</v>
      </c>
      <c r="C21" s="5">
        <v>5600</v>
      </c>
    </row>
    <row r="22" spans="1:3" x14ac:dyDescent="0.2">
      <c r="A22" s="2" t="s">
        <v>53</v>
      </c>
      <c r="B22" s="59">
        <v>1.55</v>
      </c>
      <c r="C22" s="5">
        <v>4800</v>
      </c>
    </row>
    <row r="23" spans="1:3" x14ac:dyDescent="0.2">
      <c r="A23" s="2" t="s">
        <v>52</v>
      </c>
      <c r="B23" s="59">
        <v>1.52</v>
      </c>
      <c r="C23" s="5">
        <v>7040</v>
      </c>
    </row>
    <row r="24" spans="1:3" x14ac:dyDescent="0.2">
      <c r="A24" s="2" t="s">
        <v>51</v>
      </c>
      <c r="B24" s="59">
        <v>3.41</v>
      </c>
      <c r="C24" s="5">
        <v>2710</v>
      </c>
    </row>
    <row r="25" spans="1:3" x14ac:dyDescent="0.2">
      <c r="A25" s="2" t="s">
        <v>50</v>
      </c>
      <c r="B25" s="59">
        <v>3.56</v>
      </c>
      <c r="C25" s="5">
        <v>4970</v>
      </c>
    </row>
    <row r="26" spans="1:3" x14ac:dyDescent="0.2">
      <c r="A26" s="2" t="s">
        <v>49</v>
      </c>
      <c r="B26" s="59">
        <v>3.23</v>
      </c>
      <c r="C26" s="5">
        <v>4080</v>
      </c>
    </row>
    <row r="27" spans="1:3" x14ac:dyDescent="0.2">
      <c r="A27" s="2" t="s">
        <v>48</v>
      </c>
      <c r="B27" s="59">
        <v>3.5</v>
      </c>
      <c r="C27" s="5">
        <v>2810</v>
      </c>
    </row>
    <row r="28" spans="1:3" x14ac:dyDescent="0.2">
      <c r="A28" s="2" t="s">
        <v>47</v>
      </c>
      <c r="B28" s="59">
        <v>3.88</v>
      </c>
      <c r="C28" s="5">
        <v>3460</v>
      </c>
    </row>
    <row r="29" spans="1:3" x14ac:dyDescent="0.2">
      <c r="A29" s="2" t="s">
        <v>46</v>
      </c>
      <c r="B29" s="59">
        <v>3.72</v>
      </c>
      <c r="C29" s="5">
        <v>6440</v>
      </c>
    </row>
    <row r="30" spans="1:3" x14ac:dyDescent="0.2">
      <c r="A30" s="2" t="s">
        <v>45</v>
      </c>
      <c r="B30" s="59">
        <v>1.02</v>
      </c>
      <c r="C30" s="5">
        <v>3530</v>
      </c>
    </row>
    <row r="31" spans="1:3" x14ac:dyDescent="0.2">
      <c r="A31" s="2" t="s">
        <v>44</v>
      </c>
      <c r="B31" s="59">
        <v>1.77</v>
      </c>
      <c r="C31" s="5">
        <v>4850</v>
      </c>
    </row>
    <row r="32" spans="1:3" x14ac:dyDescent="0.2">
      <c r="A32" s="2" t="s">
        <v>43</v>
      </c>
      <c r="B32" s="59">
        <v>0.45</v>
      </c>
      <c r="C32" s="5">
        <v>4190</v>
      </c>
    </row>
    <row r="33" spans="1:7" x14ac:dyDescent="0.2">
      <c r="A33" s="2" t="s">
        <v>42</v>
      </c>
      <c r="B33" s="59">
        <v>2.4700000000000002</v>
      </c>
      <c r="C33" s="5">
        <v>2670</v>
      </c>
    </row>
    <row r="34" spans="1:7" x14ac:dyDescent="0.2">
      <c r="A34" s="2" t="s">
        <v>41</v>
      </c>
      <c r="B34" s="59">
        <v>2.97</v>
      </c>
      <c r="C34" s="5">
        <v>3770</v>
      </c>
    </row>
    <row r="35" spans="1:7" x14ac:dyDescent="0.2">
      <c r="A35" s="2" t="s">
        <v>40</v>
      </c>
      <c r="B35" s="59">
        <v>1.36</v>
      </c>
      <c r="C35" s="5">
        <v>6300</v>
      </c>
    </row>
    <row r="36" spans="1:7" x14ac:dyDescent="0.2">
      <c r="A36" s="2" t="s">
        <v>39</v>
      </c>
      <c r="B36" s="59">
        <v>2.4900000000000002</v>
      </c>
      <c r="C36" s="5">
        <v>4570</v>
      </c>
    </row>
    <row r="37" spans="1:7" x14ac:dyDescent="0.2">
      <c r="A37" s="2" t="s">
        <v>38</v>
      </c>
      <c r="B37" s="59">
        <v>2.5299999999999998</v>
      </c>
      <c r="C37" s="5">
        <v>2790</v>
      </c>
    </row>
    <row r="38" spans="1:7" x14ac:dyDescent="0.2">
      <c r="A38" s="2" t="s">
        <v>37</v>
      </c>
      <c r="B38" s="59">
        <v>2.12</v>
      </c>
      <c r="C38" s="5">
        <v>3130</v>
      </c>
    </row>
    <row r="39" spans="1:7" ht="15" customHeight="1" x14ac:dyDescent="0.2">
      <c r="A39" s="2" t="s">
        <v>36</v>
      </c>
      <c r="B39" s="59">
        <v>1.28</v>
      </c>
      <c r="C39" s="5">
        <v>4710</v>
      </c>
      <c r="F39" s="18"/>
      <c r="G39" s="18"/>
    </row>
    <row r="40" spans="1:7" x14ac:dyDescent="0.2">
      <c r="A40" s="2" t="s">
        <v>35</v>
      </c>
      <c r="B40" s="59">
        <v>2</v>
      </c>
      <c r="C40" s="5">
        <v>3240</v>
      </c>
    </row>
    <row r="41" spans="1:7" ht="15.75" customHeight="1" x14ac:dyDescent="0.2">
      <c r="A41" s="2" t="s">
        <v>34</v>
      </c>
      <c r="B41" s="59">
        <v>3.14</v>
      </c>
      <c r="C41" s="5">
        <v>2590</v>
      </c>
    </row>
    <row r="42" spans="1:7" x14ac:dyDescent="0.2">
      <c r="A42" s="2" t="s">
        <v>33</v>
      </c>
      <c r="B42" s="59">
        <v>5.12</v>
      </c>
      <c r="C42" s="5">
        <v>2160</v>
      </c>
    </row>
    <row r="43" spans="1:7" x14ac:dyDescent="0.2">
      <c r="A43" s="2" t="s">
        <v>32</v>
      </c>
      <c r="B43" s="59">
        <v>3.34</v>
      </c>
      <c r="C43" s="5">
        <v>5460</v>
      </c>
    </row>
    <row r="44" spans="1:7" ht="15" customHeight="1" x14ac:dyDescent="0.2">
      <c r="A44" s="2" t="s">
        <v>5</v>
      </c>
      <c r="B44" s="59">
        <v>1.99</v>
      </c>
      <c r="C44" s="5">
        <v>2430</v>
      </c>
      <c r="E44" s="201" t="s">
        <v>126</v>
      </c>
      <c r="F44" s="201"/>
      <c r="G44" s="139"/>
    </row>
    <row r="45" spans="1:7" x14ac:dyDescent="0.2">
      <c r="A45" s="2" t="s">
        <v>6</v>
      </c>
      <c r="B45" s="59">
        <v>3.94</v>
      </c>
      <c r="C45" s="5">
        <v>2890</v>
      </c>
      <c r="E45" s="63"/>
      <c r="F45" s="18"/>
      <c r="G45" s="18"/>
    </row>
    <row r="46" spans="1:7" ht="15" customHeight="1" x14ac:dyDescent="0.2">
      <c r="A46" s="2" t="s">
        <v>7</v>
      </c>
      <c r="B46" s="59">
        <v>3.42</v>
      </c>
      <c r="C46" s="5">
        <v>2740</v>
      </c>
      <c r="E46" s="62" t="s">
        <v>127</v>
      </c>
      <c r="F46" s="62" t="s">
        <v>125</v>
      </c>
      <c r="G46" s="62"/>
    </row>
    <row r="47" spans="1:7" x14ac:dyDescent="0.2">
      <c r="A47" s="2" t="s">
        <v>8</v>
      </c>
      <c r="B47" s="59">
        <v>1.77</v>
      </c>
      <c r="C47" s="5">
        <v>2590</v>
      </c>
      <c r="E47" s="58"/>
      <c r="F47" s="58"/>
      <c r="G47" s="137"/>
    </row>
    <row r="48" spans="1:7" x14ac:dyDescent="0.2">
      <c r="A48" s="2" t="s">
        <v>9</v>
      </c>
      <c r="B48" s="59">
        <v>2.89</v>
      </c>
      <c r="C48" s="5">
        <v>2310</v>
      </c>
      <c r="E48" s="59"/>
      <c r="F48" s="5"/>
      <c r="G48" s="5"/>
    </row>
    <row r="49" spans="1:7" x14ac:dyDescent="0.2">
      <c r="A49" s="2" t="s">
        <v>10</v>
      </c>
      <c r="B49" s="59">
        <v>1.76</v>
      </c>
      <c r="C49" s="5">
        <v>3650</v>
      </c>
      <c r="E49" s="59"/>
      <c r="F49" s="5"/>
      <c r="G49" s="5"/>
    </row>
    <row r="50" spans="1:7" x14ac:dyDescent="0.2">
      <c r="A50" s="2" t="s">
        <v>11</v>
      </c>
      <c r="B50" s="59">
        <v>2.48</v>
      </c>
      <c r="C50" s="5">
        <v>3640</v>
      </c>
      <c r="E50" s="59"/>
      <c r="F50" s="5"/>
      <c r="G50" s="5"/>
    </row>
    <row r="51" spans="1:7" x14ac:dyDescent="0.2">
      <c r="A51" s="2" t="s">
        <v>12</v>
      </c>
      <c r="B51" s="59">
        <v>4.51</v>
      </c>
      <c r="C51" s="5">
        <v>2610</v>
      </c>
      <c r="E51" s="59"/>
      <c r="F51" s="5"/>
      <c r="G51" s="5"/>
    </row>
    <row r="52" spans="1:7" x14ac:dyDescent="0.2">
      <c r="A52" s="2" t="s">
        <v>13</v>
      </c>
      <c r="B52" s="59">
        <v>3.26</v>
      </c>
      <c r="C52" s="5">
        <v>4750</v>
      </c>
      <c r="E52" s="59">
        <v>3.26</v>
      </c>
      <c r="F52" s="5">
        <v>4750</v>
      </c>
      <c r="G52" s="5"/>
    </row>
    <row r="53" spans="1:7" x14ac:dyDescent="0.2">
      <c r="A53" s="2" t="s">
        <v>31</v>
      </c>
      <c r="B53" s="59">
        <v>3.03</v>
      </c>
      <c r="C53" s="5">
        <v>5190</v>
      </c>
      <c r="E53" s="59">
        <v>3.03</v>
      </c>
      <c r="F53" s="5">
        <v>5190</v>
      </c>
      <c r="G53" s="5"/>
    </row>
    <row r="54" spans="1:7" x14ac:dyDescent="0.2">
      <c r="A54" s="2" t="s">
        <v>15</v>
      </c>
      <c r="B54" s="59">
        <v>2.16</v>
      </c>
      <c r="C54" s="5">
        <v>2220</v>
      </c>
      <c r="E54" s="59">
        <v>2.16</v>
      </c>
      <c r="F54" s="5">
        <v>2220</v>
      </c>
      <c r="G54" s="5"/>
    </row>
    <row r="55" spans="1:7" x14ac:dyDescent="0.2">
      <c r="A55" s="2" t="s">
        <v>16</v>
      </c>
      <c r="B55" s="59">
        <v>3.39</v>
      </c>
      <c r="C55" s="5">
        <v>1840</v>
      </c>
      <c r="E55" s="59">
        <v>3.39</v>
      </c>
      <c r="F55" s="5">
        <v>1840</v>
      </c>
      <c r="G55" s="5"/>
    </row>
    <row r="56" spans="1:7" x14ac:dyDescent="0.2">
      <c r="A56" s="2" t="s">
        <v>17</v>
      </c>
      <c r="B56" s="59">
        <v>2.96</v>
      </c>
      <c r="C56" s="5">
        <v>2510</v>
      </c>
      <c r="E56" s="59">
        <v>2.96</v>
      </c>
      <c r="F56" s="5">
        <v>2510</v>
      </c>
      <c r="G56" s="5"/>
    </row>
    <row r="57" spans="1:7" x14ac:dyDescent="0.2">
      <c r="A57" s="2" t="s">
        <v>18</v>
      </c>
      <c r="B57" s="59">
        <v>3.2</v>
      </c>
      <c r="C57" s="5">
        <v>2840</v>
      </c>
      <c r="E57" s="59">
        <v>3.2</v>
      </c>
      <c r="F57" s="5">
        <v>2840</v>
      </c>
      <c r="G57" s="5"/>
    </row>
    <row r="58" spans="1:7" x14ac:dyDescent="0.2">
      <c r="A58" s="2" t="s">
        <v>19</v>
      </c>
      <c r="B58" s="59">
        <v>3.94</v>
      </c>
      <c r="C58" s="5">
        <v>2760</v>
      </c>
      <c r="E58" s="59">
        <v>3.94</v>
      </c>
      <c r="F58" s="5">
        <v>2760</v>
      </c>
      <c r="G58" s="5"/>
    </row>
    <row r="59" spans="1:7" x14ac:dyDescent="0.2">
      <c r="A59" s="2" t="s">
        <v>20</v>
      </c>
      <c r="B59" s="59">
        <v>3.35</v>
      </c>
      <c r="C59" s="5">
        <v>1780</v>
      </c>
      <c r="E59" s="59">
        <v>3.35</v>
      </c>
      <c r="F59" s="5">
        <v>1780</v>
      </c>
      <c r="G59" s="5"/>
    </row>
    <row r="60" spans="1:7" x14ac:dyDescent="0.2">
      <c r="A60" s="2" t="s">
        <v>21</v>
      </c>
      <c r="B60" s="59">
        <v>4.34</v>
      </c>
      <c r="C60" s="5">
        <v>2750</v>
      </c>
      <c r="E60" s="59">
        <v>4.34</v>
      </c>
      <c r="F60" s="5">
        <v>2750</v>
      </c>
      <c r="G60" s="5"/>
    </row>
    <row r="61" spans="1:7" x14ac:dyDescent="0.2">
      <c r="A61" s="2" t="s">
        <v>22</v>
      </c>
      <c r="B61" s="59">
        <v>3.61</v>
      </c>
      <c r="C61" s="5">
        <v>2180</v>
      </c>
      <c r="E61" s="59">
        <v>3.61</v>
      </c>
      <c r="F61" s="5">
        <v>2180</v>
      </c>
      <c r="G61" s="5"/>
    </row>
    <row r="62" spans="1:7" x14ac:dyDescent="0.2">
      <c r="A62" s="2" t="s">
        <v>23</v>
      </c>
      <c r="B62" s="59">
        <v>2.6</v>
      </c>
      <c r="C62" s="5">
        <v>3510</v>
      </c>
      <c r="E62" s="59">
        <v>2.6</v>
      </c>
      <c r="F62" s="5">
        <v>3510</v>
      </c>
      <c r="G62" s="5"/>
    </row>
    <row r="63" spans="1:7" x14ac:dyDescent="0.2">
      <c r="A63" s="2" t="s">
        <v>30</v>
      </c>
      <c r="B63" s="59">
        <v>0.39</v>
      </c>
      <c r="C63" s="5">
        <v>2760</v>
      </c>
      <c r="E63" s="59">
        <v>0.39</v>
      </c>
      <c r="F63" s="5">
        <v>2760</v>
      </c>
      <c r="G63" s="5"/>
    </row>
    <row r="64" spans="1:7" x14ac:dyDescent="0.2">
      <c r="A64" s="2" t="s">
        <v>26</v>
      </c>
      <c r="B64" s="59">
        <v>1.28</v>
      </c>
      <c r="C64" s="5">
        <v>2450</v>
      </c>
      <c r="E64" s="59">
        <v>1.28</v>
      </c>
      <c r="F64" s="5">
        <v>2450</v>
      </c>
      <c r="G64" s="5"/>
    </row>
    <row r="65" spans="1:7" x14ac:dyDescent="0.2">
      <c r="A65" s="2" t="s">
        <v>27</v>
      </c>
      <c r="B65" s="59">
        <v>3.56</v>
      </c>
      <c r="C65" s="5">
        <v>1420</v>
      </c>
      <c r="E65" s="59">
        <v>3.56</v>
      </c>
      <c r="F65" s="5">
        <v>1420</v>
      </c>
      <c r="G65" s="5"/>
    </row>
    <row r="66" spans="1:7" x14ac:dyDescent="0.2">
      <c r="A66" s="2" t="s">
        <v>28</v>
      </c>
      <c r="B66" s="59">
        <v>2.4900000000000002</v>
      </c>
      <c r="C66" s="5">
        <v>2000</v>
      </c>
      <c r="E66" s="59">
        <v>2.4900000000000002</v>
      </c>
      <c r="F66" s="5">
        <v>2000</v>
      </c>
      <c r="G66" s="5"/>
    </row>
    <row r="67" spans="1:7" x14ac:dyDescent="0.2">
      <c r="A67" s="2" t="s">
        <v>131</v>
      </c>
      <c r="B67" s="59">
        <v>4.1500000000000004</v>
      </c>
      <c r="C67" s="5">
        <v>1600</v>
      </c>
      <c r="E67" s="59">
        <v>4.1500000000000004</v>
      </c>
      <c r="F67" s="5">
        <v>1600</v>
      </c>
      <c r="G67" s="5"/>
    </row>
    <row r="68" spans="1:7" x14ac:dyDescent="0.2">
      <c r="A68" s="2" t="s">
        <v>165</v>
      </c>
      <c r="B68" s="59">
        <v>2.87</v>
      </c>
      <c r="C68" s="5">
        <v>4060</v>
      </c>
      <c r="E68" s="59">
        <v>2.87</v>
      </c>
      <c r="F68" s="5">
        <v>4060</v>
      </c>
      <c r="G68" s="5"/>
    </row>
    <row r="69" spans="1:7" s="126" customFormat="1" x14ac:dyDescent="0.2">
      <c r="A69" s="126" t="s">
        <v>208</v>
      </c>
      <c r="B69" s="59">
        <v>3.62</v>
      </c>
      <c r="C69" s="5">
        <v>2850</v>
      </c>
      <c r="E69" s="59">
        <v>3.62</v>
      </c>
      <c r="F69" s="5">
        <v>2850</v>
      </c>
      <c r="G69" s="5"/>
    </row>
    <row r="70" spans="1:7" s="126" customFormat="1" x14ac:dyDescent="0.2">
      <c r="A70" s="126" t="s">
        <v>218</v>
      </c>
      <c r="B70" s="59">
        <v>4.42</v>
      </c>
      <c r="C70" s="33">
        <v>2730</v>
      </c>
      <c r="D70" s="40"/>
      <c r="E70" s="149">
        <v>4.42</v>
      </c>
      <c r="F70" s="33">
        <v>2730</v>
      </c>
      <c r="G70" s="33"/>
    </row>
    <row r="71" spans="1:7" x14ac:dyDescent="0.2">
      <c r="A71" s="2" t="s">
        <v>221</v>
      </c>
      <c r="B71" s="59">
        <v>2.2599999999999998</v>
      </c>
      <c r="C71" s="33">
        <v>4800</v>
      </c>
      <c r="D71" s="40"/>
      <c r="E71" s="149">
        <v>2.2599999999999998</v>
      </c>
      <c r="F71" s="33">
        <v>4800</v>
      </c>
      <c r="G71" s="33"/>
    </row>
    <row r="73" spans="1:7" x14ac:dyDescent="0.2">
      <c r="A73" s="10" t="s">
        <v>142</v>
      </c>
    </row>
    <row r="74" spans="1:7" x14ac:dyDescent="0.2">
      <c r="A74" s="132" t="s">
        <v>143</v>
      </c>
      <c r="B74" s="131"/>
      <c r="C74" s="131"/>
    </row>
    <row r="75" spans="1:7" x14ac:dyDescent="0.2">
      <c r="A75" s="217" t="s">
        <v>144</v>
      </c>
      <c r="B75" s="217"/>
      <c r="C75" s="217"/>
    </row>
    <row r="76" spans="1:7" x14ac:dyDescent="0.2">
      <c r="A76" s="79"/>
    </row>
    <row r="77" spans="1:7" s="64" customFormat="1" ht="11.25" x14ac:dyDescent="0.2">
      <c r="A77" s="193" t="s">
        <v>216</v>
      </c>
      <c r="B77" s="193"/>
      <c r="G77" s="138"/>
    </row>
  </sheetData>
  <mergeCells count="5">
    <mergeCell ref="A1:E2"/>
    <mergeCell ref="A77:B77"/>
    <mergeCell ref="E44:F44"/>
    <mergeCell ref="A75:C75"/>
    <mergeCell ref="H1:I1"/>
  </mergeCells>
  <hyperlinks>
    <hyperlink ref="H1" location="Contents!A1" display="Back to contents"/>
  </hyperlinks>
  <pageMargins left="0.23622047244094491" right="0.23622047244094491" top="0.39370078740157483" bottom="0.51181102362204722" header="0.23622047244094491" footer="0.19685039370078741"/>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78"/>
  <sheetViews>
    <sheetView showGridLines="0" zoomScaleNormal="100" zoomScaleSheetLayoutView="93" workbookViewId="0">
      <selection sqref="A1:H2"/>
    </sheetView>
  </sheetViews>
  <sheetFormatPr defaultRowHeight="12.75" x14ac:dyDescent="0.2"/>
  <cols>
    <col min="1" max="1" width="9.140625" style="2"/>
    <col min="2" max="2" width="24.5703125" style="2" customWidth="1"/>
    <col min="3" max="7" width="9.140625" style="2"/>
    <col min="8" max="8" width="12" style="2" customWidth="1"/>
    <col min="9" max="9" width="2" style="2" customWidth="1"/>
    <col min="10" max="16384" width="9.140625" style="2"/>
  </cols>
  <sheetData>
    <row r="1" spans="1:12" s="1" customFormat="1" ht="15.75" customHeight="1" x14ac:dyDescent="0.2">
      <c r="A1" s="191" t="s">
        <v>268</v>
      </c>
      <c r="B1" s="191"/>
      <c r="C1" s="191"/>
      <c r="D1" s="191"/>
      <c r="E1" s="191"/>
      <c r="F1" s="191"/>
      <c r="G1" s="191"/>
      <c r="H1" s="191"/>
      <c r="K1" s="190" t="s">
        <v>211</v>
      </c>
      <c r="L1" s="190"/>
    </row>
    <row r="2" spans="1:12" s="1" customFormat="1" ht="15.75" customHeight="1" x14ac:dyDescent="0.2">
      <c r="A2" s="191"/>
      <c r="B2" s="191"/>
      <c r="C2" s="191"/>
      <c r="D2" s="191"/>
      <c r="E2" s="191"/>
      <c r="F2" s="191"/>
      <c r="G2" s="191"/>
      <c r="H2" s="191"/>
    </row>
    <row r="3" spans="1:12" x14ac:dyDescent="0.2">
      <c r="A3" s="18"/>
    </row>
    <row r="4" spans="1:12" s="126" customFormat="1" x14ac:dyDescent="0.2">
      <c r="A4" s="201" t="s">
        <v>128</v>
      </c>
      <c r="B4" s="201"/>
      <c r="C4" s="201"/>
      <c r="D4" s="201"/>
      <c r="E4" s="201"/>
      <c r="F4" s="201"/>
      <c r="G4" s="201"/>
    </row>
    <row r="5" spans="1:12" x14ac:dyDescent="0.2">
      <c r="A5" s="187" t="s">
        <v>214</v>
      </c>
      <c r="B5" s="187"/>
      <c r="C5" s="187"/>
      <c r="D5" s="187"/>
      <c r="E5" s="187"/>
      <c r="F5" s="187"/>
      <c r="G5" s="187"/>
    </row>
    <row r="6" spans="1:12" s="126" customFormat="1" x14ac:dyDescent="0.2">
      <c r="A6" s="131"/>
      <c r="B6" s="131"/>
      <c r="C6" s="131"/>
      <c r="D6" s="131"/>
      <c r="E6" s="131"/>
      <c r="F6" s="131"/>
      <c r="G6" s="131"/>
    </row>
    <row r="27" spans="1:7" s="126" customFormat="1" x14ac:dyDescent="0.2"/>
    <row r="29" spans="1:7" s="126" customFormat="1" x14ac:dyDescent="0.2">
      <c r="A29" s="218" t="s">
        <v>231</v>
      </c>
      <c r="B29" s="218"/>
      <c r="C29" s="218"/>
      <c r="D29" s="218"/>
      <c r="E29" s="218"/>
      <c r="F29" s="218"/>
      <c r="G29" s="218"/>
    </row>
    <row r="30" spans="1:7" x14ac:dyDescent="0.2">
      <c r="A30" s="187" t="s">
        <v>232</v>
      </c>
      <c r="B30" s="187"/>
      <c r="C30" s="187"/>
      <c r="D30" s="187"/>
      <c r="E30" s="187"/>
      <c r="F30" s="187"/>
      <c r="G30" s="187"/>
    </row>
    <row r="51" spans="1:8" ht="14.25" customHeight="1" x14ac:dyDescent="0.2"/>
    <row r="52" spans="1:8" s="126" customFormat="1" ht="14.25" customHeight="1" x14ac:dyDescent="0.2"/>
    <row r="54" spans="1:8" x14ac:dyDescent="0.2">
      <c r="A54" s="218" t="s">
        <v>234</v>
      </c>
      <c r="B54" s="218"/>
      <c r="C54" s="218"/>
      <c r="D54" s="218"/>
      <c r="E54" s="218"/>
      <c r="F54" s="218"/>
      <c r="G54" s="218"/>
      <c r="H54" s="218"/>
    </row>
    <row r="55" spans="1:8" x14ac:dyDescent="0.2">
      <c r="A55" s="216" t="s">
        <v>233</v>
      </c>
      <c r="B55" s="216"/>
      <c r="C55" s="216"/>
      <c r="D55" s="216"/>
      <c r="E55" s="216"/>
      <c r="F55" s="216"/>
      <c r="G55" s="216"/>
      <c r="H55" s="216"/>
    </row>
    <row r="78" spans="1:2" x14ac:dyDescent="0.2">
      <c r="A78" s="193" t="s">
        <v>216</v>
      </c>
      <c r="B78" s="193"/>
    </row>
  </sheetData>
  <mergeCells count="9">
    <mergeCell ref="K1:L1"/>
    <mergeCell ref="A1:H2"/>
    <mergeCell ref="A5:G5"/>
    <mergeCell ref="A4:G4"/>
    <mergeCell ref="A78:B78"/>
    <mergeCell ref="A54:H54"/>
    <mergeCell ref="A55:H55"/>
    <mergeCell ref="A29:G29"/>
    <mergeCell ref="A30:G30"/>
  </mergeCells>
  <hyperlinks>
    <hyperlink ref="K1" location="Contents!A1" display="Back to contents"/>
  </hyperlinks>
  <pageMargins left="0.43307086614173229" right="0.43307086614173229" top="0.55118110236220474" bottom="0.55118110236220474" header="0.31496062992125984" footer="0.31496062992125984"/>
  <pageSetup paperSize="9" scale="79" orientation="portrait" r:id="rId1"/>
  <headerFooter alignWithMargins="0">
    <oddFooter>&amp;L&amp;8© Crown Copyright 2018</oddFooter>
  </headerFooter>
  <rowBreaks count="1" manualBreakCount="1">
    <brk id="53"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57"/>
  <sheetViews>
    <sheetView showGridLines="0" zoomScaleNormal="100" workbookViewId="0">
      <selection sqref="A1:F2"/>
    </sheetView>
  </sheetViews>
  <sheetFormatPr defaultRowHeight="12.75" x14ac:dyDescent="0.2"/>
  <cols>
    <col min="1" max="1" width="9.140625" style="2"/>
    <col min="2" max="2" width="10.7109375" style="2" customWidth="1"/>
    <col min="3" max="3" width="9.140625" style="2"/>
    <col min="4" max="4" width="10.42578125" style="2" customWidth="1"/>
    <col min="5" max="5" width="10" style="2" customWidth="1"/>
    <col min="6" max="6" width="9.140625" style="2"/>
    <col min="7" max="8" width="9.140625" style="126"/>
    <col min="9" max="9" width="2.140625" style="2" customWidth="1"/>
    <col min="10" max="16384" width="9.140625" style="2"/>
  </cols>
  <sheetData>
    <row r="1" spans="1:10" ht="15.75" customHeight="1" x14ac:dyDescent="0.25">
      <c r="A1" s="183" t="s">
        <v>269</v>
      </c>
      <c r="B1" s="183"/>
      <c r="C1" s="183"/>
      <c r="D1" s="183"/>
      <c r="E1" s="183"/>
      <c r="F1" s="183"/>
      <c r="G1" s="151"/>
      <c r="H1" s="190" t="s">
        <v>211</v>
      </c>
      <c r="I1" s="190"/>
      <c r="J1" s="190"/>
    </row>
    <row r="2" spans="1:10" ht="15.75" customHeight="1" x14ac:dyDescent="0.25">
      <c r="A2" s="183"/>
      <c r="B2" s="183"/>
      <c r="C2" s="183"/>
      <c r="D2" s="183"/>
      <c r="E2" s="183"/>
      <c r="F2" s="183"/>
      <c r="G2" s="151"/>
      <c r="H2" s="151"/>
    </row>
    <row r="4" spans="1:10" ht="39.75" customHeight="1" x14ac:dyDescent="0.2">
      <c r="A4" s="170" t="s">
        <v>73</v>
      </c>
      <c r="B4" s="172" t="s">
        <v>215</v>
      </c>
      <c r="C4" s="171" t="s">
        <v>130</v>
      </c>
    </row>
    <row r="5" spans="1:10" x14ac:dyDescent="0.2">
      <c r="A5" s="2" t="s">
        <v>50</v>
      </c>
      <c r="B5" s="5">
        <v>3411.6279069767443</v>
      </c>
      <c r="C5" s="5">
        <v>4970</v>
      </c>
    </row>
    <row r="6" spans="1:10" x14ac:dyDescent="0.2">
      <c r="A6" s="2" t="s">
        <v>49</v>
      </c>
      <c r="B6" s="5">
        <v>1286.046511627907</v>
      </c>
      <c r="C6" s="5">
        <v>4080</v>
      </c>
    </row>
    <row r="7" spans="1:10" x14ac:dyDescent="0.2">
      <c r="A7" s="2" t="s">
        <v>48</v>
      </c>
      <c r="B7" s="5">
        <v>2081.3953488372094</v>
      </c>
      <c r="C7" s="5">
        <v>2810</v>
      </c>
    </row>
    <row r="8" spans="1:10" x14ac:dyDescent="0.2">
      <c r="A8" s="2" t="s">
        <v>47</v>
      </c>
      <c r="B8" s="5">
        <v>1144.1860465116279</v>
      </c>
      <c r="C8" s="5">
        <v>3460</v>
      </c>
    </row>
    <row r="9" spans="1:10" x14ac:dyDescent="0.2">
      <c r="A9" s="2" t="s">
        <v>46</v>
      </c>
      <c r="B9" s="5">
        <v>2951.1627906976746</v>
      </c>
      <c r="C9" s="5">
        <v>6440</v>
      </c>
    </row>
    <row r="10" spans="1:10" x14ac:dyDescent="0.2">
      <c r="A10" s="2" t="s">
        <v>45</v>
      </c>
      <c r="B10" s="5">
        <v>655.81395348837214</v>
      </c>
      <c r="C10" s="5">
        <v>3530</v>
      </c>
    </row>
    <row r="11" spans="1:10" x14ac:dyDescent="0.2">
      <c r="A11" s="2" t="s">
        <v>44</v>
      </c>
      <c r="B11" s="5">
        <v>2213.953488372093</v>
      </c>
      <c r="C11" s="5">
        <v>4850</v>
      </c>
    </row>
    <row r="12" spans="1:10" x14ac:dyDescent="0.2">
      <c r="A12" s="2" t="s">
        <v>43</v>
      </c>
      <c r="B12" s="5">
        <v>951.16279069767438</v>
      </c>
      <c r="C12" s="5">
        <v>4190</v>
      </c>
    </row>
    <row r="13" spans="1:10" x14ac:dyDescent="0.2">
      <c r="A13" s="2" t="s">
        <v>42</v>
      </c>
      <c r="B13" s="5">
        <v>967.44186046511629</v>
      </c>
      <c r="C13" s="5">
        <v>2670</v>
      </c>
    </row>
    <row r="14" spans="1:10" x14ac:dyDescent="0.2">
      <c r="A14" s="2" t="s">
        <v>41</v>
      </c>
      <c r="B14" s="5">
        <v>800</v>
      </c>
      <c r="C14" s="5">
        <v>3770</v>
      </c>
    </row>
    <row r="15" spans="1:10" x14ac:dyDescent="0.2">
      <c r="A15" s="2" t="s">
        <v>40</v>
      </c>
      <c r="B15" s="5">
        <v>1541.8604651162791</v>
      </c>
      <c r="C15" s="5">
        <v>6300</v>
      </c>
    </row>
    <row r="16" spans="1:10" x14ac:dyDescent="0.2">
      <c r="A16" s="2" t="s">
        <v>39</v>
      </c>
      <c r="B16" s="5">
        <v>1309.3023255813953</v>
      </c>
      <c r="C16" s="5">
        <v>4570</v>
      </c>
    </row>
    <row r="17" spans="1:3" x14ac:dyDescent="0.2">
      <c r="A17" s="2" t="s">
        <v>38</v>
      </c>
      <c r="B17" s="5">
        <v>1697.6744186046512</v>
      </c>
      <c r="C17" s="5">
        <v>2790</v>
      </c>
    </row>
    <row r="18" spans="1:3" x14ac:dyDescent="0.2">
      <c r="A18" s="2" t="s">
        <v>37</v>
      </c>
      <c r="B18" s="5">
        <v>704.65116279069764</v>
      </c>
      <c r="C18" s="5">
        <v>3130</v>
      </c>
    </row>
    <row r="19" spans="1:3" x14ac:dyDescent="0.2">
      <c r="A19" s="2" t="s">
        <v>36</v>
      </c>
      <c r="B19" s="5">
        <v>1106.9767441860465</v>
      </c>
      <c r="C19" s="5">
        <v>4710</v>
      </c>
    </row>
    <row r="20" spans="1:3" x14ac:dyDescent="0.2">
      <c r="A20" s="2" t="s">
        <v>35</v>
      </c>
      <c r="B20" s="5">
        <v>846.51162790697674</v>
      </c>
      <c r="C20" s="5">
        <v>3240</v>
      </c>
    </row>
    <row r="21" spans="1:3" x14ac:dyDescent="0.2">
      <c r="A21" s="2" t="s">
        <v>34</v>
      </c>
      <c r="B21" s="5">
        <v>337.2093023255814</v>
      </c>
      <c r="C21" s="5">
        <v>2590</v>
      </c>
    </row>
    <row r="22" spans="1:3" x14ac:dyDescent="0.2">
      <c r="A22" s="2" t="s">
        <v>33</v>
      </c>
      <c r="B22" s="5">
        <v>818.60465116279067</v>
      </c>
      <c r="C22" s="5">
        <v>2160</v>
      </c>
    </row>
    <row r="23" spans="1:3" x14ac:dyDescent="0.2">
      <c r="A23" s="2" t="s">
        <v>32</v>
      </c>
      <c r="B23" s="5">
        <v>2753.4883720930234</v>
      </c>
      <c r="C23" s="5">
        <v>5460</v>
      </c>
    </row>
    <row r="24" spans="1:3" x14ac:dyDescent="0.2">
      <c r="A24" s="2" t="s">
        <v>5</v>
      </c>
      <c r="B24" s="5">
        <v>318.60465116279067</v>
      </c>
      <c r="C24" s="5">
        <v>2430</v>
      </c>
    </row>
    <row r="25" spans="1:3" x14ac:dyDescent="0.2">
      <c r="A25" s="2" t="s">
        <v>6</v>
      </c>
      <c r="B25" s="5">
        <v>927.90697674418607</v>
      </c>
      <c r="C25" s="5">
        <v>2890</v>
      </c>
    </row>
    <row r="26" spans="1:3" x14ac:dyDescent="0.2">
      <c r="A26" s="2" t="s">
        <v>7</v>
      </c>
      <c r="B26" s="5">
        <v>979.06976744186045</v>
      </c>
      <c r="C26" s="5">
        <v>2740</v>
      </c>
    </row>
    <row r="27" spans="1:3" x14ac:dyDescent="0.2">
      <c r="A27" s="2" t="s">
        <v>8</v>
      </c>
      <c r="B27" s="5">
        <v>2053.4883720930234</v>
      </c>
      <c r="C27" s="5">
        <v>2590</v>
      </c>
    </row>
    <row r="28" spans="1:3" x14ac:dyDescent="0.2">
      <c r="A28" s="2" t="s">
        <v>9</v>
      </c>
      <c r="B28" s="5">
        <v>218.6046511627907</v>
      </c>
      <c r="C28" s="5">
        <v>2310</v>
      </c>
    </row>
    <row r="29" spans="1:3" x14ac:dyDescent="0.2">
      <c r="A29" s="2" t="s">
        <v>10</v>
      </c>
      <c r="B29" s="5">
        <v>906.97674418604652</v>
      </c>
      <c r="C29" s="5">
        <v>3650</v>
      </c>
    </row>
    <row r="30" spans="1:3" x14ac:dyDescent="0.2">
      <c r="A30" s="2" t="s">
        <v>11</v>
      </c>
      <c r="B30" s="5">
        <v>1762.7906976744187</v>
      </c>
      <c r="C30" s="5">
        <v>3640</v>
      </c>
    </row>
    <row r="31" spans="1:3" x14ac:dyDescent="0.2">
      <c r="A31" s="2" t="s">
        <v>12</v>
      </c>
      <c r="B31" s="5">
        <v>271.71372093023257</v>
      </c>
      <c r="C31" s="5">
        <v>2610</v>
      </c>
    </row>
    <row r="32" spans="1:3" x14ac:dyDescent="0.2">
      <c r="A32" s="2" t="s">
        <v>13</v>
      </c>
      <c r="B32" s="5">
        <v>717.84209302325576</v>
      </c>
      <c r="C32" s="5">
        <v>4750</v>
      </c>
    </row>
    <row r="33" spans="1:7" x14ac:dyDescent="0.2">
      <c r="A33" s="2" t="s">
        <v>31</v>
      </c>
      <c r="B33" s="5">
        <v>1972.5908557312382</v>
      </c>
      <c r="C33" s="5">
        <v>5190</v>
      </c>
    </row>
    <row r="34" spans="1:7" x14ac:dyDescent="0.2">
      <c r="A34" s="2" t="s">
        <v>15</v>
      </c>
      <c r="B34" s="5">
        <v>143.5706982761487</v>
      </c>
      <c r="C34" s="5">
        <v>2220</v>
      </c>
    </row>
    <row r="35" spans="1:7" ht="76.5" x14ac:dyDescent="0.2">
      <c r="A35" s="2" t="s">
        <v>16</v>
      </c>
      <c r="B35" s="5">
        <v>95.348837209302332</v>
      </c>
      <c r="C35" s="5">
        <v>1840</v>
      </c>
      <c r="D35" s="171" t="s">
        <v>229</v>
      </c>
      <c r="E35" s="171" t="s">
        <v>129</v>
      </c>
      <c r="F35" s="171" t="s">
        <v>230</v>
      </c>
      <c r="G35" s="171" t="s">
        <v>129</v>
      </c>
    </row>
    <row r="36" spans="1:7" x14ac:dyDescent="0.2">
      <c r="A36" s="2" t="s">
        <v>17</v>
      </c>
      <c r="B36" s="5">
        <v>97.503719850967229</v>
      </c>
      <c r="C36" s="5">
        <v>2510</v>
      </c>
      <c r="D36" s="62"/>
      <c r="E36" s="62"/>
    </row>
    <row r="37" spans="1:7" x14ac:dyDescent="0.2">
      <c r="A37" s="2" t="s">
        <v>18</v>
      </c>
      <c r="B37" s="5">
        <v>320.93023255813955</v>
      </c>
      <c r="C37" s="5">
        <v>2840</v>
      </c>
      <c r="D37" s="51">
        <v>107</v>
      </c>
      <c r="E37" s="49">
        <v>2840</v>
      </c>
      <c r="F37" s="2">
        <v>66</v>
      </c>
      <c r="G37" s="5">
        <f>E37</f>
        <v>2840</v>
      </c>
    </row>
    <row r="38" spans="1:7" x14ac:dyDescent="0.2">
      <c r="A38" s="2" t="s">
        <v>19</v>
      </c>
      <c r="B38" s="5">
        <v>100</v>
      </c>
      <c r="C38" s="5">
        <v>2760</v>
      </c>
      <c r="D38" s="51">
        <v>100</v>
      </c>
      <c r="E38" s="49">
        <v>2760</v>
      </c>
      <c r="F38" s="2">
        <v>100</v>
      </c>
      <c r="G38" s="5">
        <f t="shared" ref="G38:G51" si="0">E38</f>
        <v>2760</v>
      </c>
    </row>
    <row r="39" spans="1:7" x14ac:dyDescent="0.2">
      <c r="A39" s="2" t="s">
        <v>20</v>
      </c>
      <c r="B39" s="5">
        <v>76.744186046511629</v>
      </c>
      <c r="C39" s="5">
        <v>1780</v>
      </c>
      <c r="D39" s="51">
        <v>92</v>
      </c>
      <c r="E39" s="49">
        <v>1780</v>
      </c>
      <c r="F39" s="2">
        <v>86</v>
      </c>
      <c r="G39" s="5">
        <f t="shared" si="0"/>
        <v>1780</v>
      </c>
    </row>
    <row r="40" spans="1:7" x14ac:dyDescent="0.2">
      <c r="A40" s="2" t="s">
        <v>21</v>
      </c>
      <c r="B40" s="5">
        <v>367.44186046511629</v>
      </c>
      <c r="C40" s="5">
        <v>2750</v>
      </c>
      <c r="D40" s="51">
        <v>221</v>
      </c>
      <c r="E40" s="49">
        <v>2750</v>
      </c>
      <c r="F40" s="2">
        <v>130</v>
      </c>
      <c r="G40" s="5">
        <f t="shared" si="0"/>
        <v>2750</v>
      </c>
    </row>
    <row r="41" spans="1:7" x14ac:dyDescent="0.2">
      <c r="A41" s="2" t="s">
        <v>22</v>
      </c>
      <c r="B41" s="5">
        <v>116.27906976744185</v>
      </c>
      <c r="C41" s="5">
        <v>2180</v>
      </c>
      <c r="D41" s="51">
        <v>94</v>
      </c>
      <c r="E41" s="49">
        <v>2180</v>
      </c>
      <c r="F41" s="2">
        <v>72</v>
      </c>
      <c r="G41" s="5">
        <f t="shared" si="0"/>
        <v>2180</v>
      </c>
    </row>
    <row r="42" spans="1:7" x14ac:dyDescent="0.2">
      <c r="A42" s="2" t="s">
        <v>23</v>
      </c>
      <c r="B42" s="5"/>
      <c r="C42" s="5"/>
      <c r="D42" s="51">
        <v>230</v>
      </c>
      <c r="E42" s="49">
        <v>3510</v>
      </c>
      <c r="F42" s="2">
        <v>114</v>
      </c>
      <c r="G42" s="5">
        <f t="shared" si="0"/>
        <v>3510</v>
      </c>
    </row>
    <row r="43" spans="1:7" x14ac:dyDescent="0.2">
      <c r="A43" s="2" t="s">
        <v>30</v>
      </c>
      <c r="D43" s="51">
        <v>159</v>
      </c>
      <c r="E43" s="49">
        <v>2760</v>
      </c>
      <c r="F43" s="2">
        <v>50</v>
      </c>
      <c r="G43" s="5">
        <f t="shared" si="0"/>
        <v>2760</v>
      </c>
    </row>
    <row r="44" spans="1:7" x14ac:dyDescent="0.2">
      <c r="A44" s="2" t="s">
        <v>26</v>
      </c>
      <c r="D44" s="51">
        <v>184</v>
      </c>
      <c r="E44" s="49">
        <v>2450</v>
      </c>
      <c r="F44" s="2">
        <v>98</v>
      </c>
      <c r="G44" s="5">
        <f t="shared" si="0"/>
        <v>2450</v>
      </c>
    </row>
    <row r="45" spans="1:7" x14ac:dyDescent="0.2">
      <c r="A45" s="2" t="s">
        <v>27</v>
      </c>
      <c r="D45" s="51">
        <v>14</v>
      </c>
      <c r="E45" s="49">
        <v>1420</v>
      </c>
      <c r="F45" s="2">
        <v>21</v>
      </c>
      <c r="G45" s="5">
        <f t="shared" si="0"/>
        <v>1420</v>
      </c>
    </row>
    <row r="46" spans="1:7" x14ac:dyDescent="0.2">
      <c r="A46" s="2" t="s">
        <v>28</v>
      </c>
      <c r="D46" s="51">
        <v>41</v>
      </c>
      <c r="E46" s="49">
        <v>2000</v>
      </c>
      <c r="F46" s="2">
        <v>51</v>
      </c>
      <c r="G46" s="5">
        <f t="shared" si="0"/>
        <v>2000</v>
      </c>
    </row>
    <row r="47" spans="1:7" x14ac:dyDescent="0.2">
      <c r="A47" s="2" t="s">
        <v>131</v>
      </c>
      <c r="D47" s="51">
        <v>15</v>
      </c>
      <c r="E47" s="49">
        <v>1600</v>
      </c>
      <c r="F47" s="2">
        <v>20</v>
      </c>
      <c r="G47" s="5">
        <f t="shared" si="0"/>
        <v>1600</v>
      </c>
    </row>
    <row r="48" spans="1:7" x14ac:dyDescent="0.2">
      <c r="A48" s="2" t="s">
        <v>165</v>
      </c>
      <c r="D48" s="51">
        <v>32</v>
      </c>
      <c r="E48" s="49">
        <v>4060</v>
      </c>
      <c r="F48" s="2">
        <v>34</v>
      </c>
      <c r="G48" s="5">
        <f t="shared" si="0"/>
        <v>4060</v>
      </c>
    </row>
    <row r="49" spans="1:8" s="126" customFormat="1" x14ac:dyDescent="0.2">
      <c r="A49" s="126" t="s">
        <v>208</v>
      </c>
      <c r="D49" s="51">
        <v>21</v>
      </c>
      <c r="E49" s="49">
        <v>2850</v>
      </c>
      <c r="F49" s="126">
        <v>29</v>
      </c>
      <c r="G49" s="5">
        <f t="shared" si="0"/>
        <v>2850</v>
      </c>
    </row>
    <row r="50" spans="1:8" s="126" customFormat="1" x14ac:dyDescent="0.2">
      <c r="A50" s="126" t="s">
        <v>218</v>
      </c>
      <c r="D50" s="51">
        <v>17</v>
      </c>
      <c r="E50" s="51">
        <v>2730</v>
      </c>
      <c r="F50" s="126">
        <v>25</v>
      </c>
      <c r="G50" s="5">
        <f t="shared" si="0"/>
        <v>2730</v>
      </c>
    </row>
    <row r="51" spans="1:8" x14ac:dyDescent="0.2">
      <c r="A51" s="2" t="s">
        <v>221</v>
      </c>
      <c r="D51" s="51">
        <v>80</v>
      </c>
      <c r="E51" s="51">
        <v>4800</v>
      </c>
      <c r="F51" s="2">
        <v>73</v>
      </c>
      <c r="G51" s="5">
        <f t="shared" si="0"/>
        <v>4800</v>
      </c>
    </row>
    <row r="53" spans="1:8" s="133" customFormat="1" ht="11.25" x14ac:dyDescent="0.2">
      <c r="A53" s="10" t="s">
        <v>142</v>
      </c>
      <c r="G53" s="150"/>
      <c r="H53" s="150"/>
    </row>
    <row r="54" spans="1:8" s="133" customFormat="1" ht="11.25" x14ac:dyDescent="0.2">
      <c r="A54" s="219" t="s">
        <v>143</v>
      </c>
      <c r="B54" s="219"/>
      <c r="C54" s="219"/>
      <c r="D54" s="219"/>
      <c r="G54" s="150"/>
      <c r="H54" s="150"/>
    </row>
    <row r="55" spans="1:8" s="133" customFormat="1" ht="11.25" x14ac:dyDescent="0.2">
      <c r="A55" s="217" t="s">
        <v>144</v>
      </c>
      <c r="B55" s="217"/>
      <c r="C55" s="217"/>
      <c r="D55" s="217"/>
      <c r="G55" s="150"/>
      <c r="H55" s="150"/>
    </row>
    <row r="57" spans="1:8" s="64" customFormat="1" ht="11.25" customHeight="1" x14ac:dyDescent="0.2">
      <c r="A57" s="193" t="s">
        <v>216</v>
      </c>
      <c r="B57" s="193"/>
      <c r="G57" s="150"/>
      <c r="H57" s="150"/>
    </row>
  </sheetData>
  <mergeCells count="5">
    <mergeCell ref="A57:B57"/>
    <mergeCell ref="A1:F2"/>
    <mergeCell ref="A55:D55"/>
    <mergeCell ref="A54:D54"/>
    <mergeCell ref="H1:J1"/>
  </mergeCells>
  <hyperlinks>
    <hyperlink ref="H1" location="Contents!A1" display="Back to contents"/>
  </hyperlinks>
  <pageMargins left="0.74803149606299213" right="0.74803149606299213" top="0.35433070866141736" bottom="0.70866141732283472" header="0.23622047244094491" footer="0.19685039370078741"/>
  <pageSetup paperSize="9" scale="95" orientation="portrait" r:id="rId1"/>
  <headerFooter alignWithMargins="0">
    <oddFooter>&amp;L&amp;8&amp;Z&amp;F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GridLines="0" zoomScaleNormal="100" workbookViewId="0">
      <selection sqref="A1:H1"/>
    </sheetView>
  </sheetViews>
  <sheetFormatPr defaultRowHeight="15" x14ac:dyDescent="0.25"/>
  <cols>
    <col min="7" max="7" width="9.42578125" customWidth="1"/>
    <col min="8" max="8" width="7.5703125" customWidth="1"/>
    <col min="9" max="9" width="9.140625" bestFit="1" customWidth="1"/>
  </cols>
  <sheetData>
    <row r="1" spans="1:13" ht="18" customHeight="1" x14ac:dyDescent="0.25">
      <c r="A1" s="220" t="s">
        <v>210</v>
      </c>
      <c r="B1" s="220"/>
      <c r="C1" s="220"/>
      <c r="D1" s="220"/>
      <c r="E1" s="220"/>
      <c r="F1" s="220"/>
      <c r="G1" s="220"/>
      <c r="H1" s="220"/>
      <c r="J1" s="190" t="s">
        <v>211</v>
      </c>
      <c r="K1" s="190"/>
    </row>
    <row r="2" spans="1:13" ht="18" customHeight="1" x14ac:dyDescent="0.25">
      <c r="A2" s="176"/>
      <c r="B2" s="176"/>
      <c r="C2" s="176"/>
      <c r="D2" s="176"/>
      <c r="E2" s="176"/>
      <c r="F2" s="176"/>
      <c r="G2" s="176"/>
      <c r="H2" s="176"/>
      <c r="J2" s="175"/>
      <c r="K2" s="175"/>
    </row>
    <row r="3" spans="1:13" ht="12.75" customHeight="1" x14ac:dyDescent="0.25">
      <c r="A3" s="221" t="s">
        <v>272</v>
      </c>
      <c r="B3" s="221"/>
      <c r="C3" s="221"/>
      <c r="D3" s="221"/>
      <c r="E3" s="221"/>
      <c r="F3" s="221"/>
      <c r="G3" s="221"/>
      <c r="H3" s="221"/>
      <c r="I3" s="221"/>
      <c r="J3" s="221"/>
      <c r="K3" s="221"/>
      <c r="L3" s="221"/>
      <c r="M3" s="221"/>
    </row>
    <row r="4" spans="1:13" ht="12.75" customHeight="1" x14ac:dyDescent="0.25">
      <c r="A4" s="221"/>
      <c r="B4" s="221"/>
      <c r="C4" s="221"/>
      <c r="D4" s="221"/>
      <c r="E4" s="221"/>
      <c r="F4" s="221"/>
      <c r="G4" s="221"/>
      <c r="H4" s="221"/>
      <c r="I4" s="221"/>
      <c r="J4" s="221"/>
      <c r="K4" s="221"/>
      <c r="L4" s="221"/>
      <c r="M4" s="221"/>
    </row>
    <row r="5" spans="1:13" ht="12.75" customHeight="1" x14ac:dyDescent="0.25">
      <c r="A5" s="221"/>
      <c r="B5" s="221"/>
      <c r="C5" s="221"/>
      <c r="D5" s="221"/>
      <c r="E5" s="221"/>
      <c r="F5" s="221"/>
      <c r="G5" s="221"/>
      <c r="H5" s="221"/>
      <c r="I5" s="221"/>
      <c r="J5" s="221"/>
      <c r="K5" s="221"/>
      <c r="L5" s="221"/>
      <c r="M5" s="221"/>
    </row>
    <row r="6" spans="1:13" ht="12.75" customHeight="1" x14ac:dyDescent="0.25"/>
    <row r="7" spans="1:13" ht="12.75" customHeight="1" x14ac:dyDescent="0.25">
      <c r="A7" s="102" t="s">
        <v>167</v>
      </c>
      <c r="B7" s="103" t="s">
        <v>168</v>
      </c>
      <c r="C7" s="103" t="s">
        <v>169</v>
      </c>
      <c r="D7" s="103" t="s">
        <v>170</v>
      </c>
      <c r="E7" s="103" t="s">
        <v>171</v>
      </c>
      <c r="F7" s="103" t="s">
        <v>172</v>
      </c>
      <c r="G7" s="103" t="s">
        <v>173</v>
      </c>
      <c r="I7" s="103" t="s">
        <v>0</v>
      </c>
      <c r="J7" s="103" t="s">
        <v>1</v>
      </c>
      <c r="K7" s="103" t="s">
        <v>2</v>
      </c>
      <c r="L7" s="103" t="s">
        <v>3</v>
      </c>
      <c r="M7" s="103" t="s">
        <v>4</v>
      </c>
    </row>
    <row r="8" spans="1:13" ht="12.75" customHeight="1" x14ac:dyDescent="0.25">
      <c r="A8" s="97">
        <v>1990</v>
      </c>
      <c r="B8" s="98">
        <v>5081270</v>
      </c>
      <c r="C8" s="98">
        <v>249372</v>
      </c>
      <c r="D8" s="98">
        <v>187817</v>
      </c>
      <c r="E8" s="98">
        <v>158042</v>
      </c>
      <c r="F8" s="98">
        <v>102326</v>
      </c>
      <c r="G8" s="104">
        <v>67359</v>
      </c>
      <c r="I8" s="98">
        <f>M8-J8-K8-L8</f>
        <v>4316354</v>
      </c>
      <c r="J8" s="98">
        <f>C8+D8</f>
        <v>437189</v>
      </c>
      <c r="K8" s="98">
        <f>E8+F8</f>
        <v>260368</v>
      </c>
      <c r="L8" s="98">
        <f>G8</f>
        <v>67359</v>
      </c>
      <c r="M8" s="98">
        <f>B8</f>
        <v>5081270</v>
      </c>
    </row>
    <row r="9" spans="1:13" ht="12.75" customHeight="1" x14ac:dyDescent="0.25">
      <c r="A9" s="97">
        <v>1991</v>
      </c>
      <c r="B9" s="98">
        <v>5083330</v>
      </c>
      <c r="C9" s="98">
        <v>246381</v>
      </c>
      <c r="D9" s="98">
        <v>194713</v>
      </c>
      <c r="E9" s="98">
        <v>155820</v>
      </c>
      <c r="F9" s="98">
        <v>103266</v>
      </c>
      <c r="G9" s="104">
        <v>70268</v>
      </c>
      <c r="I9" s="98">
        <f t="shared" ref="I9:I33" si="0">M9-J9-K9-L9</f>
        <v>4312882</v>
      </c>
      <c r="J9" s="98">
        <f t="shared" ref="J9:J33" si="1">C9+D9</f>
        <v>441094</v>
      </c>
      <c r="K9" s="98">
        <f t="shared" ref="K9:K33" si="2">E9+F9</f>
        <v>259086</v>
      </c>
      <c r="L9" s="98">
        <f t="shared" ref="L9:L33" si="3">G9</f>
        <v>70268</v>
      </c>
      <c r="M9" s="98">
        <f t="shared" ref="M9:M33" si="4">B9</f>
        <v>5083330</v>
      </c>
    </row>
    <row r="10" spans="1:13" ht="12.75" customHeight="1" x14ac:dyDescent="0.25">
      <c r="A10" s="99">
        <v>1992</v>
      </c>
      <c r="B10" s="98">
        <v>5085620</v>
      </c>
      <c r="C10" s="98">
        <v>242714</v>
      </c>
      <c r="D10" s="98">
        <v>202730</v>
      </c>
      <c r="E10" s="98">
        <v>151390</v>
      </c>
      <c r="F10" s="98">
        <v>104467</v>
      </c>
      <c r="G10" s="104">
        <v>72492</v>
      </c>
      <c r="I10" s="98">
        <f t="shared" si="0"/>
        <v>4311827</v>
      </c>
      <c r="J10" s="98">
        <f t="shared" si="1"/>
        <v>445444</v>
      </c>
      <c r="K10" s="98">
        <f t="shared" si="2"/>
        <v>255857</v>
      </c>
      <c r="L10" s="98">
        <f t="shared" si="3"/>
        <v>72492</v>
      </c>
      <c r="M10" s="98">
        <f t="shared" si="4"/>
        <v>5085620</v>
      </c>
    </row>
    <row r="11" spans="1:13" ht="12.75" customHeight="1" x14ac:dyDescent="0.25">
      <c r="A11" s="99">
        <v>1993</v>
      </c>
      <c r="B11" s="98">
        <v>5092460</v>
      </c>
      <c r="C11" s="98">
        <v>241411</v>
      </c>
      <c r="D11" s="98">
        <v>209889</v>
      </c>
      <c r="E11" s="98">
        <v>144127</v>
      </c>
      <c r="F11" s="98">
        <v>105266</v>
      </c>
      <c r="G11" s="104">
        <v>74702</v>
      </c>
      <c r="I11" s="98">
        <f t="shared" si="0"/>
        <v>4317065</v>
      </c>
      <c r="J11" s="98">
        <f t="shared" si="1"/>
        <v>451300</v>
      </c>
      <c r="K11" s="98">
        <f t="shared" si="2"/>
        <v>249393</v>
      </c>
      <c r="L11" s="98">
        <f t="shared" si="3"/>
        <v>74702</v>
      </c>
      <c r="M11" s="98">
        <f t="shared" si="4"/>
        <v>5092460</v>
      </c>
    </row>
    <row r="12" spans="1:13" ht="12.75" customHeight="1" x14ac:dyDescent="0.25">
      <c r="A12" s="99">
        <v>1994</v>
      </c>
      <c r="B12" s="98">
        <v>5102210</v>
      </c>
      <c r="C12" s="98">
        <v>240384</v>
      </c>
      <c r="D12" s="98">
        <v>216660</v>
      </c>
      <c r="E12" s="98">
        <v>137995</v>
      </c>
      <c r="F12" s="98">
        <v>105597</v>
      </c>
      <c r="G12" s="104">
        <v>76656</v>
      </c>
      <c r="I12" s="98">
        <f t="shared" si="0"/>
        <v>4324918</v>
      </c>
      <c r="J12" s="98">
        <f t="shared" si="1"/>
        <v>457044</v>
      </c>
      <c r="K12" s="98">
        <f t="shared" si="2"/>
        <v>243592</v>
      </c>
      <c r="L12" s="98">
        <f t="shared" si="3"/>
        <v>76656</v>
      </c>
      <c r="M12" s="98">
        <f t="shared" si="4"/>
        <v>5102210</v>
      </c>
    </row>
    <row r="13" spans="1:13" ht="12.75" customHeight="1" x14ac:dyDescent="0.25">
      <c r="A13" s="99">
        <v>1995</v>
      </c>
      <c r="B13" s="98">
        <v>5103690</v>
      </c>
      <c r="C13" s="98">
        <v>240343</v>
      </c>
      <c r="D13" s="98">
        <v>210921</v>
      </c>
      <c r="E13" s="98">
        <v>145014</v>
      </c>
      <c r="F13" s="98">
        <v>106255</v>
      </c>
      <c r="G13" s="104">
        <v>79498</v>
      </c>
      <c r="I13" s="98">
        <f t="shared" si="0"/>
        <v>4321659</v>
      </c>
      <c r="J13" s="98">
        <f t="shared" si="1"/>
        <v>451264</v>
      </c>
      <c r="K13" s="98">
        <f t="shared" si="2"/>
        <v>251269</v>
      </c>
      <c r="L13" s="98">
        <f t="shared" si="3"/>
        <v>79498</v>
      </c>
      <c r="M13" s="98">
        <f t="shared" si="4"/>
        <v>5103690</v>
      </c>
    </row>
    <row r="14" spans="1:13" ht="12.75" customHeight="1" x14ac:dyDescent="0.25">
      <c r="A14" s="100">
        <v>1996</v>
      </c>
      <c r="B14" s="101">
        <v>5092190</v>
      </c>
      <c r="C14" s="98">
        <v>239204</v>
      </c>
      <c r="D14" s="98">
        <v>208528</v>
      </c>
      <c r="E14" s="98">
        <v>151233</v>
      </c>
      <c r="F14" s="98">
        <v>104975</v>
      </c>
      <c r="G14" s="104">
        <v>81076</v>
      </c>
      <c r="I14" s="98">
        <f t="shared" si="0"/>
        <v>4307174</v>
      </c>
      <c r="J14" s="98">
        <f t="shared" si="1"/>
        <v>447732</v>
      </c>
      <c r="K14" s="98">
        <f t="shared" si="2"/>
        <v>256208</v>
      </c>
      <c r="L14" s="98">
        <f t="shared" si="3"/>
        <v>81076</v>
      </c>
      <c r="M14" s="98">
        <f t="shared" si="4"/>
        <v>5092190</v>
      </c>
    </row>
    <row r="15" spans="1:13" ht="12.75" customHeight="1" x14ac:dyDescent="0.25">
      <c r="A15" s="100">
        <v>1997</v>
      </c>
      <c r="B15" s="98">
        <v>5083340</v>
      </c>
      <c r="C15" s="98">
        <v>239909</v>
      </c>
      <c r="D15" s="98">
        <v>206046</v>
      </c>
      <c r="E15" s="98">
        <v>158406</v>
      </c>
      <c r="F15" s="98">
        <v>101993</v>
      </c>
      <c r="G15" s="104">
        <v>82672</v>
      </c>
      <c r="I15" s="98">
        <f t="shared" si="0"/>
        <v>4294314</v>
      </c>
      <c r="J15" s="98">
        <f t="shared" si="1"/>
        <v>445955</v>
      </c>
      <c r="K15" s="98">
        <f t="shared" si="2"/>
        <v>260399</v>
      </c>
      <c r="L15" s="98">
        <f t="shared" si="3"/>
        <v>82672</v>
      </c>
      <c r="M15" s="98">
        <f t="shared" si="4"/>
        <v>5083340</v>
      </c>
    </row>
    <row r="16" spans="1:13" ht="12.75" customHeight="1" x14ac:dyDescent="0.25">
      <c r="A16" s="99">
        <v>1998</v>
      </c>
      <c r="B16" s="98">
        <v>5077070</v>
      </c>
      <c r="C16" s="98">
        <v>239765</v>
      </c>
      <c r="D16" s="98">
        <v>205719</v>
      </c>
      <c r="E16" s="98">
        <v>164503</v>
      </c>
      <c r="F16" s="98">
        <v>97814</v>
      </c>
      <c r="G16" s="104">
        <v>84778</v>
      </c>
      <c r="I16" s="98">
        <f t="shared" si="0"/>
        <v>4284491</v>
      </c>
      <c r="J16" s="98">
        <f t="shared" si="1"/>
        <v>445484</v>
      </c>
      <c r="K16" s="98">
        <f t="shared" si="2"/>
        <v>262317</v>
      </c>
      <c r="L16" s="98">
        <f t="shared" si="3"/>
        <v>84778</v>
      </c>
      <c r="M16" s="98">
        <f t="shared" si="4"/>
        <v>5077070</v>
      </c>
    </row>
    <row r="17" spans="1:13" ht="12.75" customHeight="1" x14ac:dyDescent="0.25">
      <c r="A17" s="100">
        <v>1999</v>
      </c>
      <c r="B17" s="98">
        <v>5071950</v>
      </c>
      <c r="C17" s="98">
        <v>238709</v>
      </c>
      <c r="D17" s="98">
        <v>205711</v>
      </c>
      <c r="E17" s="98">
        <v>170164</v>
      </c>
      <c r="F17" s="98">
        <v>94352</v>
      </c>
      <c r="G17" s="104">
        <v>86136</v>
      </c>
      <c r="I17" s="98">
        <f t="shared" si="0"/>
        <v>4276878</v>
      </c>
      <c r="J17" s="98">
        <f t="shared" si="1"/>
        <v>444420</v>
      </c>
      <c r="K17" s="98">
        <f t="shared" si="2"/>
        <v>264516</v>
      </c>
      <c r="L17" s="98">
        <f t="shared" si="3"/>
        <v>86136</v>
      </c>
      <c r="M17" s="98">
        <f t="shared" si="4"/>
        <v>5071950</v>
      </c>
    </row>
    <row r="18" spans="1:13" ht="12.75" customHeight="1" x14ac:dyDescent="0.25">
      <c r="A18" s="99">
        <v>2000</v>
      </c>
      <c r="B18" s="98">
        <v>5062940</v>
      </c>
      <c r="C18" s="98">
        <v>238638</v>
      </c>
      <c r="D18" s="98">
        <v>206574</v>
      </c>
      <c r="E18" s="98">
        <v>166177</v>
      </c>
      <c r="F18" s="98">
        <v>100435</v>
      </c>
      <c r="G18" s="104">
        <v>87661</v>
      </c>
      <c r="I18" s="98">
        <f t="shared" si="0"/>
        <v>4263455</v>
      </c>
      <c r="J18" s="98">
        <f t="shared" si="1"/>
        <v>445212</v>
      </c>
      <c r="K18" s="98">
        <f t="shared" si="2"/>
        <v>266612</v>
      </c>
      <c r="L18" s="98">
        <f t="shared" si="3"/>
        <v>87661</v>
      </c>
      <c r="M18" s="98">
        <f t="shared" si="4"/>
        <v>5062940</v>
      </c>
    </row>
    <row r="19" spans="1:13" ht="12.75" customHeight="1" x14ac:dyDescent="0.25">
      <c r="A19" s="99">
        <v>2001</v>
      </c>
      <c r="B19" s="98">
        <v>5064200</v>
      </c>
      <c r="C19" s="98">
        <v>239464</v>
      </c>
      <c r="D19" s="98">
        <v>207178</v>
      </c>
      <c r="E19" s="98">
        <v>165616</v>
      </c>
      <c r="F19" s="98">
        <v>106129</v>
      </c>
      <c r="G19" s="104">
        <v>88794</v>
      </c>
      <c r="I19" s="98">
        <f t="shared" si="0"/>
        <v>4257019</v>
      </c>
      <c r="J19" s="98">
        <f t="shared" si="1"/>
        <v>446642</v>
      </c>
      <c r="K19" s="98">
        <f t="shared" si="2"/>
        <v>271745</v>
      </c>
      <c r="L19" s="98">
        <f t="shared" si="3"/>
        <v>88794</v>
      </c>
      <c r="M19" s="98">
        <f t="shared" si="4"/>
        <v>5064200</v>
      </c>
    </row>
    <row r="20" spans="1:13" ht="12.75" customHeight="1" x14ac:dyDescent="0.25">
      <c r="A20" s="99">
        <v>2002</v>
      </c>
      <c r="B20" s="145">
        <v>5066000</v>
      </c>
      <c r="C20" s="145">
        <v>239601</v>
      </c>
      <c r="D20" s="145">
        <v>209211</v>
      </c>
      <c r="E20" s="145">
        <v>164386</v>
      </c>
      <c r="F20" s="145">
        <v>111946</v>
      </c>
      <c r="G20" s="33">
        <v>87720</v>
      </c>
      <c r="H20" s="143"/>
      <c r="I20" s="145">
        <f t="shared" si="0"/>
        <v>4253136</v>
      </c>
      <c r="J20" s="145">
        <f t="shared" si="1"/>
        <v>448812</v>
      </c>
      <c r="K20" s="145">
        <f t="shared" si="2"/>
        <v>276332</v>
      </c>
      <c r="L20" s="145">
        <f t="shared" si="3"/>
        <v>87720</v>
      </c>
      <c r="M20" s="145">
        <f t="shared" si="4"/>
        <v>5066000</v>
      </c>
    </row>
    <row r="21" spans="1:13" ht="12.75" customHeight="1" x14ac:dyDescent="0.25">
      <c r="A21" s="99">
        <v>2003</v>
      </c>
      <c r="B21" s="145">
        <v>5068500</v>
      </c>
      <c r="C21" s="145">
        <v>242219</v>
      </c>
      <c r="D21" s="145">
        <v>210215</v>
      </c>
      <c r="E21" s="145">
        <v>164579</v>
      </c>
      <c r="F21" s="145">
        <v>116211</v>
      </c>
      <c r="G21" s="33">
        <v>85307</v>
      </c>
      <c r="H21" s="143"/>
      <c r="I21" s="145">
        <f t="shared" si="0"/>
        <v>4249969</v>
      </c>
      <c r="J21" s="145">
        <f t="shared" si="1"/>
        <v>452434</v>
      </c>
      <c r="K21" s="145">
        <f t="shared" si="2"/>
        <v>280790</v>
      </c>
      <c r="L21" s="145">
        <f t="shared" si="3"/>
        <v>85307</v>
      </c>
      <c r="M21" s="145">
        <f t="shared" si="4"/>
        <v>5068500</v>
      </c>
    </row>
    <row r="22" spans="1:13" ht="12.75" customHeight="1" x14ac:dyDescent="0.25">
      <c r="A22" s="99">
        <v>2004</v>
      </c>
      <c r="B22" s="145">
        <v>5084300</v>
      </c>
      <c r="C22" s="145">
        <v>244668</v>
      </c>
      <c r="D22" s="145">
        <v>210492</v>
      </c>
      <c r="E22" s="145">
        <v>165495</v>
      </c>
      <c r="F22" s="145">
        <v>120416</v>
      </c>
      <c r="G22" s="33">
        <v>84189</v>
      </c>
      <c r="H22" s="143"/>
      <c r="I22" s="145">
        <f t="shared" si="0"/>
        <v>4259040</v>
      </c>
      <c r="J22" s="145">
        <f t="shared" si="1"/>
        <v>455160</v>
      </c>
      <c r="K22" s="145">
        <f t="shared" si="2"/>
        <v>285911</v>
      </c>
      <c r="L22" s="145">
        <f t="shared" si="3"/>
        <v>84189</v>
      </c>
      <c r="M22" s="145">
        <f t="shared" si="4"/>
        <v>5084300</v>
      </c>
    </row>
    <row r="23" spans="1:13" ht="12.75" customHeight="1" x14ac:dyDescent="0.25">
      <c r="A23" s="99">
        <v>2005</v>
      </c>
      <c r="B23" s="145">
        <v>5110200</v>
      </c>
      <c r="C23" s="145">
        <v>245840</v>
      </c>
      <c r="D23" s="145">
        <v>211563</v>
      </c>
      <c r="E23" s="145">
        <v>167298</v>
      </c>
      <c r="F23" s="145">
        <v>118256</v>
      </c>
      <c r="G23" s="33">
        <v>89361</v>
      </c>
      <c r="H23" s="143"/>
      <c r="I23" s="145">
        <f t="shared" si="0"/>
        <v>4277882</v>
      </c>
      <c r="J23" s="145">
        <f t="shared" si="1"/>
        <v>457403</v>
      </c>
      <c r="K23" s="145">
        <f t="shared" si="2"/>
        <v>285554</v>
      </c>
      <c r="L23" s="145">
        <f t="shared" si="3"/>
        <v>89361</v>
      </c>
      <c r="M23" s="145">
        <f t="shared" si="4"/>
        <v>5110200</v>
      </c>
    </row>
    <row r="24" spans="1:13" ht="12.75" customHeight="1" x14ac:dyDescent="0.25">
      <c r="A24" s="99">
        <v>2006</v>
      </c>
      <c r="B24" s="145">
        <v>5133000</v>
      </c>
      <c r="C24" s="145">
        <v>244329</v>
      </c>
      <c r="D24" s="145">
        <v>212774</v>
      </c>
      <c r="E24" s="145">
        <v>168617</v>
      </c>
      <c r="F24" s="145">
        <v>118180</v>
      </c>
      <c r="G24" s="33">
        <v>93875</v>
      </c>
      <c r="H24" s="143"/>
      <c r="I24" s="145">
        <f t="shared" si="0"/>
        <v>4295225</v>
      </c>
      <c r="J24" s="145">
        <f t="shared" si="1"/>
        <v>457103</v>
      </c>
      <c r="K24" s="145">
        <f t="shared" si="2"/>
        <v>286797</v>
      </c>
      <c r="L24" s="145">
        <f t="shared" si="3"/>
        <v>93875</v>
      </c>
      <c r="M24" s="145">
        <f t="shared" si="4"/>
        <v>5133000</v>
      </c>
    </row>
    <row r="25" spans="1:13" ht="12.75" customHeight="1" x14ac:dyDescent="0.25">
      <c r="A25" s="99">
        <v>2007</v>
      </c>
      <c r="B25" s="145">
        <v>5170000</v>
      </c>
      <c r="C25" s="145">
        <v>245594</v>
      </c>
      <c r="D25" s="145">
        <v>213870</v>
      </c>
      <c r="E25" s="145">
        <v>171605</v>
      </c>
      <c r="F25" s="145">
        <v>118251</v>
      </c>
      <c r="G25" s="33">
        <v>96709</v>
      </c>
      <c r="H25" s="143"/>
      <c r="I25" s="145">
        <f t="shared" si="0"/>
        <v>4323971</v>
      </c>
      <c r="J25" s="145">
        <f t="shared" si="1"/>
        <v>459464</v>
      </c>
      <c r="K25" s="145">
        <f t="shared" si="2"/>
        <v>289856</v>
      </c>
      <c r="L25" s="145">
        <f t="shared" si="3"/>
        <v>96709</v>
      </c>
      <c r="M25" s="145">
        <f t="shared" si="4"/>
        <v>5170000</v>
      </c>
    </row>
    <row r="26" spans="1:13" ht="12.75" customHeight="1" x14ac:dyDescent="0.25">
      <c r="A26" s="99">
        <v>2008</v>
      </c>
      <c r="B26" s="145">
        <v>5202900</v>
      </c>
      <c r="C26" s="145">
        <v>249403</v>
      </c>
      <c r="D26" s="145">
        <v>216897</v>
      </c>
      <c r="E26" s="145">
        <v>173548</v>
      </c>
      <c r="F26" s="145">
        <v>119216</v>
      </c>
      <c r="G26" s="33">
        <v>98697</v>
      </c>
      <c r="H26" s="143"/>
      <c r="I26" s="145">
        <f t="shared" si="0"/>
        <v>4345139</v>
      </c>
      <c r="J26" s="145">
        <f t="shared" si="1"/>
        <v>466300</v>
      </c>
      <c r="K26" s="145">
        <f t="shared" si="2"/>
        <v>292764</v>
      </c>
      <c r="L26" s="145">
        <f t="shared" si="3"/>
        <v>98697</v>
      </c>
      <c r="M26" s="145">
        <f t="shared" si="4"/>
        <v>5202900</v>
      </c>
    </row>
    <row r="27" spans="1:13" ht="12.75" customHeight="1" x14ac:dyDescent="0.25">
      <c r="A27" s="99">
        <v>2009</v>
      </c>
      <c r="B27" s="145">
        <v>5231900</v>
      </c>
      <c r="C27" s="145">
        <v>254007</v>
      </c>
      <c r="D27" s="145">
        <v>219659</v>
      </c>
      <c r="E27" s="145">
        <v>174779</v>
      </c>
      <c r="F27" s="145">
        <v>120838</v>
      </c>
      <c r="G27" s="33">
        <v>101292</v>
      </c>
      <c r="H27" s="143"/>
      <c r="I27" s="145">
        <f t="shared" si="0"/>
        <v>4361325</v>
      </c>
      <c r="J27" s="145">
        <f t="shared" si="1"/>
        <v>473666</v>
      </c>
      <c r="K27" s="145">
        <f t="shared" si="2"/>
        <v>295617</v>
      </c>
      <c r="L27" s="145">
        <f t="shared" si="3"/>
        <v>101292</v>
      </c>
      <c r="M27" s="145">
        <f t="shared" si="4"/>
        <v>5231900</v>
      </c>
    </row>
    <row r="28" spans="1:13" ht="12.75" customHeight="1" x14ac:dyDescent="0.25">
      <c r="A28" s="99">
        <v>2010</v>
      </c>
      <c r="B28" s="145">
        <v>5262200</v>
      </c>
      <c r="C28" s="145">
        <v>256983</v>
      </c>
      <c r="D28" s="145">
        <v>221092</v>
      </c>
      <c r="E28" s="145">
        <v>177100</v>
      </c>
      <c r="F28" s="145">
        <v>123136</v>
      </c>
      <c r="G28" s="33">
        <v>103911</v>
      </c>
      <c r="H28" s="143"/>
      <c r="I28" s="145">
        <f t="shared" si="0"/>
        <v>4379978</v>
      </c>
      <c r="J28" s="145">
        <f t="shared" si="1"/>
        <v>478075</v>
      </c>
      <c r="K28" s="145">
        <f t="shared" si="2"/>
        <v>300236</v>
      </c>
      <c r="L28" s="145">
        <f t="shared" si="3"/>
        <v>103911</v>
      </c>
      <c r="M28" s="145">
        <f t="shared" si="4"/>
        <v>5262200</v>
      </c>
    </row>
    <row r="29" spans="1:13" ht="12.75" customHeight="1" x14ac:dyDescent="0.25">
      <c r="A29" s="99">
        <v>2011</v>
      </c>
      <c r="B29" s="98">
        <v>5299900</v>
      </c>
      <c r="C29" s="98">
        <v>264413</v>
      </c>
      <c r="D29" s="98">
        <v>220367</v>
      </c>
      <c r="E29" s="98">
        <v>179144</v>
      </c>
      <c r="F29" s="98">
        <v>125396</v>
      </c>
      <c r="G29" s="98">
        <v>107044</v>
      </c>
      <c r="I29" s="98">
        <f t="shared" si="0"/>
        <v>4403536</v>
      </c>
      <c r="J29" s="98">
        <f t="shared" si="1"/>
        <v>484780</v>
      </c>
      <c r="K29" s="98">
        <f t="shared" si="2"/>
        <v>304540</v>
      </c>
      <c r="L29" s="98">
        <f t="shared" si="3"/>
        <v>107044</v>
      </c>
      <c r="M29" s="98">
        <f t="shared" si="4"/>
        <v>5299900</v>
      </c>
    </row>
    <row r="30" spans="1:13" ht="12.75" customHeight="1" x14ac:dyDescent="0.25">
      <c r="A30" s="99">
        <v>2012</v>
      </c>
      <c r="B30" s="98">
        <v>5313600</v>
      </c>
      <c r="C30" s="98">
        <v>285745</v>
      </c>
      <c r="D30" s="98">
        <v>221543</v>
      </c>
      <c r="E30" s="98">
        <v>180599</v>
      </c>
      <c r="F30" s="98">
        <v>128627</v>
      </c>
      <c r="G30" s="98">
        <v>109227</v>
      </c>
      <c r="I30" s="98">
        <f t="shared" si="0"/>
        <v>4387859</v>
      </c>
      <c r="J30" s="98">
        <f t="shared" si="1"/>
        <v>507288</v>
      </c>
      <c r="K30" s="98">
        <f t="shared" si="2"/>
        <v>309226</v>
      </c>
      <c r="L30" s="98">
        <f t="shared" si="3"/>
        <v>109227</v>
      </c>
      <c r="M30" s="98">
        <f t="shared" si="4"/>
        <v>5313600</v>
      </c>
    </row>
    <row r="31" spans="1:13" ht="12.75" customHeight="1" x14ac:dyDescent="0.25">
      <c r="A31" s="99">
        <v>2013</v>
      </c>
      <c r="B31" s="98">
        <v>5327700</v>
      </c>
      <c r="C31" s="98">
        <v>297382</v>
      </c>
      <c r="D31" s="98">
        <v>224920</v>
      </c>
      <c r="E31" s="98">
        <v>183543</v>
      </c>
      <c r="F31" s="98">
        <v>130325</v>
      </c>
      <c r="G31" s="98">
        <v>110728</v>
      </c>
      <c r="I31" s="98">
        <f t="shared" si="0"/>
        <v>4380802</v>
      </c>
      <c r="J31" s="98">
        <f t="shared" si="1"/>
        <v>522302</v>
      </c>
      <c r="K31" s="98">
        <f t="shared" si="2"/>
        <v>313868</v>
      </c>
      <c r="L31" s="98">
        <f t="shared" si="3"/>
        <v>110728</v>
      </c>
      <c r="M31" s="98">
        <f t="shared" si="4"/>
        <v>5327700</v>
      </c>
    </row>
    <row r="32" spans="1:13" ht="12.75" customHeight="1" x14ac:dyDescent="0.25">
      <c r="A32" s="99">
        <v>2014</v>
      </c>
      <c r="B32" s="98">
        <v>5347600</v>
      </c>
      <c r="C32" s="98">
        <v>305577</v>
      </c>
      <c r="D32" s="98">
        <v>229635</v>
      </c>
      <c r="E32" s="98">
        <v>186414</v>
      </c>
      <c r="F32" s="98">
        <v>132443</v>
      </c>
      <c r="G32" s="98">
        <v>114381</v>
      </c>
      <c r="I32" s="98">
        <f t="shared" si="0"/>
        <v>4379150</v>
      </c>
      <c r="J32" s="98">
        <f t="shared" si="1"/>
        <v>535212</v>
      </c>
      <c r="K32" s="98">
        <f t="shared" si="2"/>
        <v>318857</v>
      </c>
      <c r="L32" s="98">
        <f t="shared" si="3"/>
        <v>114381</v>
      </c>
      <c r="M32" s="98">
        <f t="shared" si="4"/>
        <v>5347600</v>
      </c>
    </row>
    <row r="33" spans="1:13" ht="12.75" customHeight="1" x14ac:dyDescent="0.25">
      <c r="A33" s="99">
        <v>2015</v>
      </c>
      <c r="B33" s="98">
        <v>5373000</v>
      </c>
      <c r="C33" s="98">
        <v>312955</v>
      </c>
      <c r="D33" s="98">
        <v>232326</v>
      </c>
      <c r="E33" s="98">
        <v>187569</v>
      </c>
      <c r="F33" s="98">
        <v>134341</v>
      </c>
      <c r="G33" s="98">
        <v>115807</v>
      </c>
      <c r="I33" s="98">
        <f t="shared" si="0"/>
        <v>4390002</v>
      </c>
      <c r="J33" s="98">
        <f t="shared" si="1"/>
        <v>545281</v>
      </c>
      <c r="K33" s="98">
        <f t="shared" si="2"/>
        <v>321910</v>
      </c>
      <c r="L33" s="98">
        <f t="shared" si="3"/>
        <v>115807</v>
      </c>
      <c r="M33" s="98">
        <f t="shared" si="4"/>
        <v>5373000</v>
      </c>
    </row>
    <row r="34" spans="1:13" ht="12.75" customHeight="1" x14ac:dyDescent="0.25">
      <c r="A34" s="99">
        <v>2016</v>
      </c>
      <c r="B34" s="98">
        <v>5404700</v>
      </c>
      <c r="C34" s="98">
        <v>317524</v>
      </c>
      <c r="D34" s="98">
        <v>239019</v>
      </c>
      <c r="E34" s="98">
        <v>186846</v>
      </c>
      <c r="F34" s="98">
        <v>136418</v>
      </c>
      <c r="G34" s="98">
        <v>119045</v>
      </c>
      <c r="I34" s="98">
        <f t="shared" ref="I34" si="5">M34-J34-K34-L34</f>
        <v>4405848</v>
      </c>
      <c r="J34" s="98">
        <f t="shared" ref="J34" si="6">C34+D34</f>
        <v>556543</v>
      </c>
      <c r="K34" s="98">
        <f t="shared" ref="K34" si="7">E34+F34</f>
        <v>323264</v>
      </c>
      <c r="L34" s="98">
        <f t="shared" ref="L34" si="8">G34</f>
        <v>119045</v>
      </c>
      <c r="M34" s="98">
        <f t="shared" ref="M34" si="9">B34</f>
        <v>5404700</v>
      </c>
    </row>
    <row r="35" spans="1:13" ht="12.75" customHeight="1" x14ac:dyDescent="0.25">
      <c r="A35" s="99">
        <v>2017</v>
      </c>
      <c r="B35" s="145">
        <v>5424800</v>
      </c>
      <c r="C35" s="145">
        <v>305066</v>
      </c>
      <c r="D35" s="145">
        <v>259530</v>
      </c>
      <c r="E35" s="145">
        <v>188262</v>
      </c>
      <c r="F35" s="145">
        <v>137893</v>
      </c>
      <c r="G35" s="145">
        <v>121816</v>
      </c>
      <c r="H35" s="143"/>
      <c r="I35" s="98">
        <f t="shared" ref="I35" si="10">M35-J35-K35-L35</f>
        <v>4412233</v>
      </c>
      <c r="J35" s="98">
        <f t="shared" ref="J35" si="11">C35+D35</f>
        <v>564596</v>
      </c>
      <c r="K35" s="98">
        <f t="shared" ref="K35" si="12">E35+F35</f>
        <v>326155</v>
      </c>
      <c r="L35" s="98">
        <f t="shared" ref="L35" si="13">G35</f>
        <v>121816</v>
      </c>
      <c r="M35" s="98">
        <f t="shared" ref="M35" si="14">B35</f>
        <v>5424800</v>
      </c>
    </row>
    <row r="36" spans="1:13" ht="12.75" customHeight="1" x14ac:dyDescent="0.25"/>
    <row r="37" spans="1:13" ht="12.75" customHeight="1" x14ac:dyDescent="0.25">
      <c r="A37" s="193" t="s">
        <v>216</v>
      </c>
      <c r="B37" s="193"/>
    </row>
    <row r="38" spans="1:13" ht="12.75" customHeight="1" x14ac:dyDescent="0.25"/>
    <row r="39" spans="1:13" ht="12.75" customHeight="1" x14ac:dyDescent="0.25"/>
    <row r="40" spans="1:13" ht="12.75" customHeight="1" x14ac:dyDescent="0.25"/>
    <row r="41" spans="1:13" ht="12.75" customHeight="1" x14ac:dyDescent="0.25"/>
    <row r="42" spans="1:13" ht="12.75" customHeight="1" x14ac:dyDescent="0.25"/>
    <row r="43" spans="1:13" ht="12.75" customHeight="1" x14ac:dyDescent="0.25"/>
    <row r="44" spans="1:13" ht="12.75" customHeight="1" x14ac:dyDescent="0.25"/>
    <row r="45" spans="1:13" ht="12.75" customHeight="1" x14ac:dyDescent="0.25"/>
    <row r="46" spans="1:13" ht="12.75" customHeight="1" x14ac:dyDescent="0.25"/>
    <row r="47" spans="1:13" ht="12.75" customHeight="1" x14ac:dyDescent="0.25"/>
    <row r="48" spans="1:13"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sheetData>
  <mergeCells count="4">
    <mergeCell ref="A37:B37"/>
    <mergeCell ref="A1:H1"/>
    <mergeCell ref="J1:K1"/>
    <mergeCell ref="A3:M5"/>
  </mergeCells>
  <hyperlinks>
    <hyperlink ref="J1" location="Contents!A1" display="Back to contents"/>
  </hyperlinks>
  <pageMargins left="0.23622047244094491" right="0.23622047244094491" top="0.74803149606299213" bottom="0.74803149606299213" header="0.31496062992125984" footer="0.31496062992125984"/>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53"/>
  <sheetViews>
    <sheetView showGridLines="0" zoomScaleNormal="100" workbookViewId="0">
      <selection sqref="A1:N2"/>
    </sheetView>
  </sheetViews>
  <sheetFormatPr defaultColWidth="10.7109375" defaultRowHeight="12.75" x14ac:dyDescent="0.2"/>
  <cols>
    <col min="1" max="1" width="16.85546875" style="2" bestFit="1" customWidth="1"/>
    <col min="2" max="5" width="6.7109375" style="2" customWidth="1"/>
    <col min="6" max="6" width="7.7109375" style="2" customWidth="1"/>
    <col min="7" max="7" width="2.140625" style="2" customWidth="1"/>
    <col min="8" max="11" width="6.7109375" style="2" customWidth="1"/>
    <col min="12" max="12" width="7.7109375" style="2" customWidth="1"/>
    <col min="13" max="13" width="2" style="2" customWidth="1"/>
    <col min="14" max="14" width="10.7109375" style="2"/>
    <col min="15" max="15" width="11.42578125" style="2" customWidth="1"/>
    <col min="16" max="16384" width="10.7109375" style="2"/>
  </cols>
  <sheetData>
    <row r="1" spans="1:16" s="1" customFormat="1" ht="17.25" customHeight="1" x14ac:dyDescent="0.2">
      <c r="A1" s="183" t="s">
        <v>246</v>
      </c>
      <c r="B1" s="183"/>
      <c r="C1" s="183"/>
      <c r="D1" s="183"/>
      <c r="E1" s="183"/>
      <c r="F1" s="183"/>
      <c r="G1" s="183"/>
      <c r="H1" s="183"/>
      <c r="I1" s="183"/>
      <c r="J1" s="183"/>
      <c r="K1" s="183"/>
      <c r="L1" s="183"/>
      <c r="M1" s="183"/>
      <c r="N1" s="183"/>
      <c r="P1" s="134" t="s">
        <v>211</v>
      </c>
    </row>
    <row r="2" spans="1:16" s="1" customFormat="1" ht="18" customHeight="1" x14ac:dyDescent="0.2">
      <c r="A2" s="183"/>
      <c r="B2" s="183"/>
      <c r="C2" s="183"/>
      <c r="D2" s="183"/>
      <c r="E2" s="183"/>
      <c r="F2" s="183"/>
      <c r="G2" s="183"/>
      <c r="H2" s="183"/>
      <c r="I2" s="183"/>
      <c r="J2" s="183"/>
      <c r="K2" s="183"/>
      <c r="L2" s="183"/>
      <c r="M2" s="183"/>
      <c r="N2" s="183"/>
    </row>
    <row r="3" spans="1:16" s="1" customFormat="1" ht="18" customHeight="1" x14ac:dyDescent="0.25">
      <c r="A3" s="174"/>
      <c r="B3" s="174"/>
      <c r="C3" s="174"/>
      <c r="D3" s="174"/>
      <c r="E3" s="174"/>
      <c r="F3" s="174"/>
      <c r="G3" s="174"/>
      <c r="H3" s="174"/>
      <c r="I3" s="174"/>
      <c r="J3" s="174"/>
      <c r="K3" s="174"/>
      <c r="L3" s="174"/>
      <c r="M3" s="174"/>
      <c r="N3" s="174"/>
    </row>
    <row r="4" spans="1:16" s="1" customFormat="1" ht="14.25" customHeight="1" x14ac:dyDescent="0.25">
      <c r="A4" s="92"/>
      <c r="B4" s="188" t="s">
        <v>198</v>
      </c>
      <c r="C4" s="188"/>
      <c r="D4" s="188"/>
      <c r="E4" s="188"/>
      <c r="F4" s="188"/>
      <c r="G4" s="93"/>
      <c r="H4" s="184" t="s">
        <v>164</v>
      </c>
      <c r="I4" s="184"/>
      <c r="J4" s="184"/>
      <c r="K4" s="184"/>
      <c r="L4" s="184"/>
      <c r="M4" s="184"/>
    </row>
    <row r="5" spans="1:16" s="1" customFormat="1" ht="15.75" customHeight="1" x14ac:dyDescent="0.25">
      <c r="A5" s="92"/>
      <c r="B5" s="189" t="s">
        <v>166</v>
      </c>
      <c r="C5" s="189"/>
      <c r="D5" s="189"/>
      <c r="E5" s="189"/>
      <c r="F5" s="189"/>
      <c r="G5" s="93"/>
      <c r="H5" s="189" t="s">
        <v>199</v>
      </c>
      <c r="I5" s="189"/>
      <c r="J5" s="189"/>
      <c r="K5" s="189"/>
      <c r="L5" s="189"/>
    </row>
    <row r="6" spans="1:16" ht="12.75" customHeight="1" x14ac:dyDescent="0.2">
      <c r="A6" s="18"/>
    </row>
    <row r="7" spans="1:16" ht="12.75" customHeight="1" x14ac:dyDescent="0.2">
      <c r="A7" s="3"/>
      <c r="B7" s="4" t="s">
        <v>0</v>
      </c>
      <c r="C7" s="4" t="s">
        <v>1</v>
      </c>
      <c r="D7" s="4" t="s">
        <v>2</v>
      </c>
      <c r="E7" s="4" t="s">
        <v>3</v>
      </c>
      <c r="F7" s="4" t="s">
        <v>4</v>
      </c>
      <c r="G7" s="18"/>
      <c r="H7" s="4" t="s">
        <v>0</v>
      </c>
      <c r="I7" s="4" t="s">
        <v>1</v>
      </c>
      <c r="J7" s="4" t="s">
        <v>2</v>
      </c>
      <c r="K7" s="4" t="s">
        <v>3</v>
      </c>
      <c r="L7" s="4" t="s">
        <v>4</v>
      </c>
    </row>
    <row r="8" spans="1:16" ht="12.75" customHeight="1" x14ac:dyDescent="0.2">
      <c r="A8" s="2" t="s">
        <v>5</v>
      </c>
      <c r="B8" s="5">
        <v>230</v>
      </c>
      <c r="C8" s="5">
        <v>580</v>
      </c>
      <c r="D8" s="5">
        <v>750</v>
      </c>
      <c r="E8" s="5">
        <v>880</v>
      </c>
      <c r="F8" s="5">
        <v>2430</v>
      </c>
      <c r="H8" s="105">
        <f>1000*B8/'Population for calc death rates'!I8</f>
        <v>5.3285712895652211E-2</v>
      </c>
      <c r="I8" s="105">
        <f>1000*C8/'Population for calc death rates'!J8</f>
        <v>1.3266573495673495</v>
      </c>
      <c r="J8" s="105">
        <f>1000*D8/'Population for calc death rates'!K8</f>
        <v>2.8805383150003072</v>
      </c>
      <c r="K8" s="105">
        <f>1000*E8/'Population for calc death rates'!L8</f>
        <v>13.064326964473938</v>
      </c>
      <c r="L8" s="105">
        <f>1000*F8/'Population for calc death rates'!M8</f>
        <v>0.47822689996792139</v>
      </c>
    </row>
    <row r="9" spans="1:16" ht="12.75" customHeight="1" x14ac:dyDescent="0.2">
      <c r="A9" s="2" t="s">
        <v>6</v>
      </c>
      <c r="B9" s="5">
        <v>350</v>
      </c>
      <c r="C9" s="5">
        <v>560</v>
      </c>
      <c r="D9" s="5">
        <v>1020</v>
      </c>
      <c r="E9" s="5">
        <v>950</v>
      </c>
      <c r="F9" s="5">
        <v>2890</v>
      </c>
      <c r="H9" s="105">
        <f>1000*B9/'Population for calc death rates'!I9</f>
        <v>8.1152231848680298E-2</v>
      </c>
      <c r="I9" s="105">
        <f>1000*C9/'Population for calc death rates'!J9</f>
        <v>1.2695706584084119</v>
      </c>
      <c r="J9" s="105">
        <f>1000*D9/'Population for calc death rates'!K9</f>
        <v>3.9369166994743057</v>
      </c>
      <c r="K9" s="105">
        <f>1000*E9/'Population for calc death rates'!L9</f>
        <v>13.519667558490351</v>
      </c>
      <c r="L9" s="105">
        <f>1000*F9/'Population for calc death rates'!M9</f>
        <v>0.5685249629671888</v>
      </c>
    </row>
    <row r="10" spans="1:16" ht="12.75" customHeight="1" x14ac:dyDescent="0.2">
      <c r="A10" s="2" t="s">
        <v>7</v>
      </c>
      <c r="B10" s="5">
        <v>280</v>
      </c>
      <c r="C10" s="5">
        <v>550</v>
      </c>
      <c r="D10" s="5">
        <v>950</v>
      </c>
      <c r="E10" s="5">
        <v>960</v>
      </c>
      <c r="F10" s="5">
        <v>2740</v>
      </c>
      <c r="H10" s="105">
        <f>1000*B10/'Population for calc death rates'!I10</f>
        <v>6.4937670272949263E-2</v>
      </c>
      <c r="I10" s="105">
        <f>1000*C10/'Population for calc death rates'!J10</f>
        <v>1.2347231077307137</v>
      </c>
      <c r="J10" s="105">
        <f>1000*D10/'Population for calc death rates'!K10</f>
        <v>3.7130115650539168</v>
      </c>
      <c r="K10" s="105">
        <f>1000*E10/'Population for calc death rates'!L10</f>
        <v>13.242840589306406</v>
      </c>
      <c r="L10" s="105">
        <f>1000*F10/'Population for calc death rates'!M10</f>
        <v>0.53877403345118191</v>
      </c>
    </row>
    <row r="11" spans="1:16" ht="12.75" customHeight="1" x14ac:dyDescent="0.2">
      <c r="A11" s="2" t="s">
        <v>8</v>
      </c>
      <c r="B11" s="5">
        <v>350</v>
      </c>
      <c r="C11" s="5">
        <v>440</v>
      </c>
      <c r="D11" s="5">
        <v>990</v>
      </c>
      <c r="E11" s="5">
        <v>800</v>
      </c>
      <c r="F11" s="5">
        <v>2590</v>
      </c>
      <c r="H11" s="105">
        <f>1000*B11/'Population for calc death rates'!I11</f>
        <v>8.1073599772067365E-2</v>
      </c>
      <c r="I11" s="105">
        <f>1000*C11/'Population for calc death rates'!J11</f>
        <v>0.9749612231331708</v>
      </c>
      <c r="J11" s="105">
        <f>1000*D11/'Population for calc death rates'!K11</f>
        <v>3.9696382817480842</v>
      </c>
      <c r="K11" s="105">
        <f>1000*E11/'Population for calc death rates'!L11</f>
        <v>10.709217959358519</v>
      </c>
      <c r="L11" s="105">
        <f>1000*F11/'Population for calc death rates'!M11</f>
        <v>0.5085950601477478</v>
      </c>
    </row>
    <row r="12" spans="1:16" ht="12.75" customHeight="1" x14ac:dyDescent="0.2">
      <c r="A12" s="2" t="s">
        <v>9</v>
      </c>
      <c r="B12" s="5">
        <v>240</v>
      </c>
      <c r="C12" s="5">
        <v>380</v>
      </c>
      <c r="D12" s="5">
        <v>930</v>
      </c>
      <c r="E12" s="5">
        <v>760</v>
      </c>
      <c r="F12" s="5">
        <v>2310</v>
      </c>
      <c r="H12" s="105">
        <f>1000*B12/'Population for calc death rates'!I12</f>
        <v>5.5492381589662507E-2</v>
      </c>
      <c r="I12" s="105">
        <f>1000*C12/'Population for calc death rates'!J12</f>
        <v>0.83142979669353501</v>
      </c>
      <c r="J12" s="105">
        <f>1000*D12/'Population for calc death rates'!K12</f>
        <v>3.8178593714079279</v>
      </c>
      <c r="K12" s="105">
        <f>1000*E12/'Population for calc death rates'!L12</f>
        <v>9.9144228762262578</v>
      </c>
      <c r="L12" s="105">
        <f>1000*F12/'Population for calc death rates'!M12</f>
        <v>0.45274498697623189</v>
      </c>
    </row>
    <row r="13" spans="1:16" ht="12.75" customHeight="1" x14ac:dyDescent="0.2">
      <c r="A13" s="2" t="s">
        <v>10</v>
      </c>
      <c r="B13" s="5">
        <v>250</v>
      </c>
      <c r="C13" s="5">
        <v>860</v>
      </c>
      <c r="D13" s="5">
        <v>1420</v>
      </c>
      <c r="E13" s="5">
        <v>1120</v>
      </c>
      <c r="F13" s="5">
        <v>3650</v>
      </c>
      <c r="H13" s="105">
        <f>1000*B13/'Population for calc death rates'!I13</f>
        <v>5.7848155071929551E-2</v>
      </c>
      <c r="I13" s="105">
        <f>1000*C13/'Population for calc death rates'!J13</f>
        <v>1.9057580485037584</v>
      </c>
      <c r="J13" s="105">
        <f>1000*D13/'Population for calc death rates'!K13</f>
        <v>5.6513139304888389</v>
      </c>
      <c r="K13" s="105">
        <f>1000*E13/'Population for calc death rates'!L13</f>
        <v>14.088404739741881</v>
      </c>
      <c r="L13" s="105">
        <f>1000*F13/'Population for calc death rates'!M13</f>
        <v>0.71516882882776966</v>
      </c>
    </row>
    <row r="14" spans="1:16" ht="12.75" customHeight="1" x14ac:dyDescent="0.2">
      <c r="A14" s="2" t="s">
        <v>11</v>
      </c>
      <c r="B14" s="5">
        <v>320</v>
      </c>
      <c r="C14" s="5">
        <v>630</v>
      </c>
      <c r="D14" s="5">
        <v>1350</v>
      </c>
      <c r="E14" s="5">
        <v>1350</v>
      </c>
      <c r="F14" s="5">
        <v>3640</v>
      </c>
      <c r="H14" s="105">
        <f>1000*B14/'Population for calc death rates'!I14</f>
        <v>7.4294653524561577E-2</v>
      </c>
      <c r="I14" s="105">
        <f>1000*C14/'Population for calc death rates'!J14</f>
        <v>1.4070917423816032</v>
      </c>
      <c r="J14" s="105">
        <f>1000*D14/'Population for calc death rates'!K14</f>
        <v>5.2691563104977206</v>
      </c>
      <c r="K14" s="105">
        <f>1000*E14/'Population for calc death rates'!L14</f>
        <v>16.651043465390497</v>
      </c>
      <c r="L14" s="105">
        <f>1000*F14/'Population for calc death rates'!M14</f>
        <v>0.71482014614537159</v>
      </c>
    </row>
    <row r="15" spans="1:16" ht="12.75" customHeight="1" x14ac:dyDescent="0.2">
      <c r="A15" s="2" t="s">
        <v>12</v>
      </c>
      <c r="B15" s="5">
        <v>170</v>
      </c>
      <c r="C15" s="5">
        <v>730</v>
      </c>
      <c r="D15" s="5">
        <v>950</v>
      </c>
      <c r="E15" s="5">
        <v>760</v>
      </c>
      <c r="F15" s="5">
        <v>2610</v>
      </c>
      <c r="H15" s="105">
        <f>1000*B15/'Population for calc death rates'!I15</f>
        <v>3.9587230929084366E-2</v>
      </c>
      <c r="I15" s="105">
        <f>1000*C15/'Population for calc death rates'!J15</f>
        <v>1.6369364621991007</v>
      </c>
      <c r="J15" s="105">
        <f>1000*D15/'Population for calc death rates'!K15</f>
        <v>3.6482474971102041</v>
      </c>
      <c r="K15" s="105">
        <f>1000*E15/'Population for calc death rates'!L15</f>
        <v>9.1929552932068894</v>
      </c>
      <c r="L15" s="105">
        <f>1000*F15/'Population for calc death rates'!M15</f>
        <v>0.51344194958432843</v>
      </c>
    </row>
    <row r="16" spans="1:16" ht="12.75" customHeight="1" x14ac:dyDescent="0.2">
      <c r="A16" s="2" t="s">
        <v>13</v>
      </c>
      <c r="B16" s="5">
        <v>380</v>
      </c>
      <c r="C16" s="5">
        <v>790</v>
      </c>
      <c r="D16" s="5">
        <v>1660</v>
      </c>
      <c r="E16" s="5">
        <v>1920</v>
      </c>
      <c r="F16" s="5">
        <v>4750</v>
      </c>
      <c r="H16" s="105">
        <f>1000*B16/'Population for calc death rates'!I16</f>
        <v>8.8691982314818729E-2</v>
      </c>
      <c r="I16" s="105">
        <f>1000*C16/'Population for calc death rates'!J16</f>
        <v>1.773352129369405</v>
      </c>
      <c r="J16" s="105">
        <f>1000*D16/'Population for calc death rates'!K16</f>
        <v>6.3282211980161405</v>
      </c>
      <c r="K16" s="105">
        <f>1000*E16/'Population for calc death rates'!L16</f>
        <v>22.647384934770812</v>
      </c>
      <c r="L16" s="105">
        <f>1000*F16/'Population for calc death rates'!M16</f>
        <v>0.93557898551723728</v>
      </c>
    </row>
    <row r="17" spans="1:12" ht="12.75" customHeight="1" x14ac:dyDescent="0.2">
      <c r="A17" s="2" t="s">
        <v>14</v>
      </c>
      <c r="B17" s="5">
        <v>650</v>
      </c>
      <c r="C17" s="5">
        <v>970</v>
      </c>
      <c r="D17" s="5">
        <v>1820</v>
      </c>
      <c r="E17" s="5">
        <v>1750</v>
      </c>
      <c r="F17" s="5">
        <v>5190</v>
      </c>
      <c r="H17" s="105">
        <f>1000*B17/'Population for calc death rates'!I17</f>
        <v>0.15198001906998515</v>
      </c>
      <c r="I17" s="105">
        <f>1000*C17/'Population for calc death rates'!J17</f>
        <v>2.1826200441024257</v>
      </c>
      <c r="J17" s="105">
        <f>1000*D17/'Population for calc death rates'!K17</f>
        <v>6.8804911612152004</v>
      </c>
      <c r="K17" s="105">
        <f>1000*E17/'Population for calc death rates'!L17</f>
        <v>20.31670846103836</v>
      </c>
      <c r="L17" s="105">
        <f>1000*F17/'Population for calc death rates'!M17</f>
        <v>1.0232750717179784</v>
      </c>
    </row>
    <row r="18" spans="1:12" ht="12.75" customHeight="1" x14ac:dyDescent="0.2">
      <c r="A18" s="2" t="s">
        <v>15</v>
      </c>
      <c r="B18" s="5">
        <v>260</v>
      </c>
      <c r="C18" s="5">
        <v>370</v>
      </c>
      <c r="D18" s="5">
        <v>820</v>
      </c>
      <c r="E18" s="5">
        <v>760</v>
      </c>
      <c r="F18" s="5">
        <v>2220</v>
      </c>
      <c r="H18" s="105">
        <f>1000*B18/'Population for calc death rates'!I18</f>
        <v>6.0983404304724688E-2</v>
      </c>
      <c r="I18" s="105">
        <f>1000*C18/'Population for calc death rates'!J18</f>
        <v>0.83106475117472123</v>
      </c>
      <c r="J18" s="105">
        <f>1000*D18/'Population for calc death rates'!K18</f>
        <v>3.0756305042533718</v>
      </c>
      <c r="K18" s="105">
        <f>1000*E18/'Population for calc death rates'!L18</f>
        <v>8.6697619237745407</v>
      </c>
      <c r="L18" s="105">
        <f>1000*F18/'Population for calc death rates'!M18</f>
        <v>0.43848040861633752</v>
      </c>
    </row>
    <row r="19" spans="1:12" ht="12.75" customHeight="1" x14ac:dyDescent="0.2">
      <c r="A19" s="2" t="s">
        <v>16</v>
      </c>
      <c r="B19" s="5">
        <v>80</v>
      </c>
      <c r="C19" s="5">
        <v>230</v>
      </c>
      <c r="D19" s="5">
        <v>820</v>
      </c>
      <c r="E19" s="5">
        <v>710</v>
      </c>
      <c r="F19" s="5">
        <v>1840</v>
      </c>
      <c r="H19" s="105">
        <f>1000*B19/'Population for calc death rates'!I19</f>
        <v>1.8792493056761082E-2</v>
      </c>
      <c r="I19" s="105">
        <f>1000*C19/'Population for calc death rates'!J19</f>
        <v>0.51495381088209347</v>
      </c>
      <c r="J19" s="105">
        <f>1000*D19/'Population for calc death rates'!K19</f>
        <v>3.0175348212478612</v>
      </c>
      <c r="K19" s="105">
        <f>1000*E19/'Population for calc death rates'!L19</f>
        <v>7.9960357681825345</v>
      </c>
      <c r="L19" s="105">
        <f>1000*F19/'Population for calc death rates'!M19</f>
        <v>0.36333478140673747</v>
      </c>
    </row>
    <row r="20" spans="1:12" ht="12.75" customHeight="1" x14ac:dyDescent="0.2">
      <c r="A20" s="2" t="s">
        <v>17</v>
      </c>
      <c r="B20" s="5">
        <v>350</v>
      </c>
      <c r="C20" s="5">
        <v>300</v>
      </c>
      <c r="D20" s="5">
        <v>940</v>
      </c>
      <c r="E20" s="5">
        <v>920</v>
      </c>
      <c r="F20" s="5">
        <v>2510</v>
      </c>
      <c r="H20" s="146">
        <f>1000*B20/'Population for calc death rates'!I20</f>
        <v>8.2292219200138433E-2</v>
      </c>
      <c r="I20" s="146">
        <f>1000*C20/'Population for calc death rates'!J20</f>
        <v>0.66843132536563199</v>
      </c>
      <c r="J20" s="146">
        <f>1000*D20/'Population for calc death rates'!K20</f>
        <v>3.4017051951999768</v>
      </c>
      <c r="K20" s="146">
        <f>1000*E20/'Population for calc death rates'!L20</f>
        <v>10.487916096671226</v>
      </c>
      <c r="L20" s="146">
        <f>1000*F20/'Population for calc death rates'!M20</f>
        <v>0.49545992893801816</v>
      </c>
    </row>
    <row r="21" spans="1:12" ht="12.75" customHeight="1" x14ac:dyDescent="0.2">
      <c r="A21" s="2" t="s">
        <v>18</v>
      </c>
      <c r="B21" s="5">
        <v>320</v>
      </c>
      <c r="C21" s="5">
        <v>510</v>
      </c>
      <c r="D21" s="5">
        <v>840</v>
      </c>
      <c r="E21" s="5">
        <v>1170</v>
      </c>
      <c r="F21" s="5">
        <v>2840</v>
      </c>
      <c r="H21" s="146">
        <f>1000*B21/'Population for calc death rates'!I21</f>
        <v>7.529466685521706E-2</v>
      </c>
      <c r="I21" s="146">
        <f>1000*C21/'Population for calc death rates'!J21</f>
        <v>1.1272362377716971</v>
      </c>
      <c r="J21" s="146">
        <f>1000*D21/'Population for calc death rates'!K21</f>
        <v>2.9915595284732364</v>
      </c>
      <c r="K21" s="146">
        <f>1000*E21/'Population for calc death rates'!L21</f>
        <v>13.715169915716178</v>
      </c>
      <c r="L21" s="146">
        <f>1000*F21/'Population for calc death rates'!M21</f>
        <v>0.56032356713031473</v>
      </c>
    </row>
    <row r="22" spans="1:12" ht="12.75" customHeight="1" x14ac:dyDescent="0.2">
      <c r="A22" s="6" t="s">
        <v>19</v>
      </c>
      <c r="B22" s="7">
        <v>200</v>
      </c>
      <c r="C22" s="7">
        <v>430</v>
      </c>
      <c r="D22" s="7">
        <v>1030</v>
      </c>
      <c r="E22" s="7">
        <v>1090</v>
      </c>
      <c r="F22" s="7">
        <v>2760</v>
      </c>
      <c r="H22" s="146">
        <f>1000*B22/'Population for calc death rates'!I22</f>
        <v>4.6958939103647769E-2</v>
      </c>
      <c r="I22" s="146">
        <f>1000*C22/'Population for calc death rates'!J22</f>
        <v>0.94472273486246594</v>
      </c>
      <c r="J22" s="146">
        <f>1000*D22/'Population for calc death rates'!K22</f>
        <v>3.6025196652105027</v>
      </c>
      <c r="K22" s="146">
        <f>1000*E22/'Population for calc death rates'!L22</f>
        <v>12.947059592108232</v>
      </c>
      <c r="L22" s="146">
        <f>1000*F22/'Population for calc death rates'!M22</f>
        <v>0.54284758963869162</v>
      </c>
    </row>
    <row r="23" spans="1:12" ht="12.75" customHeight="1" x14ac:dyDescent="0.2">
      <c r="A23" s="6" t="s">
        <v>20</v>
      </c>
      <c r="B23" s="6">
        <v>330</v>
      </c>
      <c r="C23" s="6">
        <v>280</v>
      </c>
      <c r="D23" s="6">
        <v>550</v>
      </c>
      <c r="E23" s="6">
        <v>610</v>
      </c>
      <c r="F23" s="8">
        <v>1780</v>
      </c>
      <c r="H23" s="146">
        <f>1000*B23/'Population for calc death rates'!I23</f>
        <v>7.7140977708127528E-2</v>
      </c>
      <c r="I23" s="146">
        <f>1000*C23/'Population for calc death rates'!J23</f>
        <v>0.61215164745312123</v>
      </c>
      <c r="J23" s="146">
        <f>1000*D23/'Population for calc death rates'!K23</f>
        <v>1.9260805311779909</v>
      </c>
      <c r="K23" s="146">
        <f>1000*E23/'Population for calc death rates'!L23</f>
        <v>6.826244110965634</v>
      </c>
      <c r="L23" s="146">
        <f>1000*F23/'Population for calc death rates'!M23</f>
        <v>0.34832296191929868</v>
      </c>
    </row>
    <row r="24" spans="1:12" ht="12.75" customHeight="1" x14ac:dyDescent="0.2">
      <c r="A24" s="6" t="s">
        <v>21</v>
      </c>
      <c r="B24" s="8">
        <v>190</v>
      </c>
      <c r="C24" s="8">
        <v>410</v>
      </c>
      <c r="D24" s="8">
        <v>980</v>
      </c>
      <c r="E24" s="8">
        <v>1180</v>
      </c>
      <c r="F24" s="8">
        <v>2750</v>
      </c>
      <c r="H24" s="146">
        <f>1000*B24/'Population for calc death rates'!I24</f>
        <v>4.4235168122740948E-2</v>
      </c>
      <c r="I24" s="146">
        <f>1000*C24/'Population for calc death rates'!J24</f>
        <v>0.8969532031073959</v>
      </c>
      <c r="J24" s="146">
        <f>1000*D24/'Population for calc death rates'!K24</f>
        <v>3.4170510849137194</v>
      </c>
      <c r="K24" s="146">
        <f>1000*E24/'Population for calc death rates'!L24</f>
        <v>12.569906790945407</v>
      </c>
      <c r="L24" s="146">
        <f>1000*F24/'Population for calc death rates'!M24</f>
        <v>0.5357490746152348</v>
      </c>
    </row>
    <row r="25" spans="1:12" ht="12.75" customHeight="1" x14ac:dyDescent="0.2">
      <c r="A25" s="6" t="s">
        <v>22</v>
      </c>
      <c r="B25" s="8">
        <v>130</v>
      </c>
      <c r="C25" s="8">
        <v>320</v>
      </c>
      <c r="D25" s="8">
        <v>880</v>
      </c>
      <c r="E25" s="8">
        <v>850</v>
      </c>
      <c r="F25" s="8">
        <v>2180</v>
      </c>
      <c r="H25" s="146">
        <f>1000*B25/'Population for calc death rates'!I25</f>
        <v>3.0064956494851608E-2</v>
      </c>
      <c r="I25" s="146">
        <f>1000*C25/'Population for calc death rates'!J25</f>
        <v>0.69646370553514525</v>
      </c>
      <c r="J25" s="146">
        <f>1000*D25/'Population for calc death rates'!K25</f>
        <v>3.0359902848310885</v>
      </c>
      <c r="K25" s="146">
        <f>1000*E25/'Population for calc death rates'!L25</f>
        <v>8.7892543610212073</v>
      </c>
      <c r="L25" s="146">
        <f>1000*F25/'Population for calc death rates'!M25</f>
        <v>0.42166344294003866</v>
      </c>
    </row>
    <row r="26" spans="1:12" ht="12.75" customHeight="1" x14ac:dyDescent="0.2">
      <c r="A26" s="6" t="s">
        <v>23</v>
      </c>
      <c r="B26" s="8">
        <v>370</v>
      </c>
      <c r="C26" s="8">
        <v>590</v>
      </c>
      <c r="D26" s="8">
        <v>1170</v>
      </c>
      <c r="E26" s="8">
        <v>1370</v>
      </c>
      <c r="F26" s="8">
        <v>3510</v>
      </c>
      <c r="H26" s="146">
        <f>1000*B26/'Population for calc death rates'!I26</f>
        <v>8.5152626877989399E-2</v>
      </c>
      <c r="I26" s="146">
        <f>1000*C26/'Population for calc death rates'!J26</f>
        <v>1.2652798627493029</v>
      </c>
      <c r="J26" s="146">
        <f>1000*D26/'Population for calc death rates'!K26</f>
        <v>3.9963929991392386</v>
      </c>
      <c r="K26" s="146">
        <f>1000*E26/'Population for calc death rates'!L26</f>
        <v>13.880867706211941</v>
      </c>
      <c r="L26" s="146">
        <f>1000*F26/'Population for calc death rates'!M26</f>
        <v>0.67462376751427089</v>
      </c>
    </row>
    <row r="27" spans="1:12" ht="12.75" customHeight="1" x14ac:dyDescent="0.2">
      <c r="A27" s="6" t="s">
        <v>92</v>
      </c>
      <c r="B27" s="8">
        <v>460</v>
      </c>
      <c r="C27" s="8">
        <v>370</v>
      </c>
      <c r="D27" s="8">
        <v>890</v>
      </c>
      <c r="E27" s="8">
        <v>1040</v>
      </c>
      <c r="F27" s="8">
        <v>2760</v>
      </c>
      <c r="H27" s="146">
        <f>1000*B27/'Population for calc death rates'!I27</f>
        <v>0.10547253414959903</v>
      </c>
      <c r="I27" s="146">
        <f>1000*C27/'Population for calc death rates'!J27</f>
        <v>0.78114114164833448</v>
      </c>
      <c r="J27" s="146">
        <f>1000*D27/'Population for calc death rates'!K27</f>
        <v>3.0106522967217719</v>
      </c>
      <c r="K27" s="146">
        <f>1000*E27/'Population for calc death rates'!L27</f>
        <v>10.267345891087153</v>
      </c>
      <c r="L27" s="146">
        <f>1000*F27/'Population for calc death rates'!M27</f>
        <v>0.52753301859745028</v>
      </c>
    </row>
    <row r="28" spans="1:12" ht="12.75" customHeight="1" x14ac:dyDescent="0.2">
      <c r="A28" s="9" t="s">
        <v>26</v>
      </c>
      <c r="B28" s="8">
        <v>410</v>
      </c>
      <c r="C28" s="8">
        <v>430</v>
      </c>
      <c r="D28" s="8">
        <v>720</v>
      </c>
      <c r="E28" s="8">
        <v>890</v>
      </c>
      <c r="F28" s="8">
        <v>2450</v>
      </c>
      <c r="H28" s="146">
        <f>1000*B28/'Population for calc death rates'!I28</f>
        <v>9.3607776112117458E-2</v>
      </c>
      <c r="I28" s="146">
        <f>1000*C28/'Population for calc death rates'!J28</f>
        <v>0.89944046436228631</v>
      </c>
      <c r="J28" s="146">
        <f>1000*D28/'Population for calc death rates'!K28</f>
        <v>2.3981134840592069</v>
      </c>
      <c r="K28" s="146">
        <f>1000*E28/'Population for calc death rates'!L28</f>
        <v>8.5650219899721876</v>
      </c>
      <c r="L28" s="146">
        <f>1000*F28/'Population for calc death rates'!M28</f>
        <v>0.4655847364220288</v>
      </c>
    </row>
    <row r="29" spans="1:12" ht="12.75" customHeight="1" x14ac:dyDescent="0.2">
      <c r="A29" s="9" t="s">
        <v>27</v>
      </c>
      <c r="B29" s="8">
        <v>230</v>
      </c>
      <c r="C29" s="8">
        <v>110</v>
      </c>
      <c r="D29" s="8">
        <v>440</v>
      </c>
      <c r="E29" s="8">
        <v>650</v>
      </c>
      <c r="F29" s="8">
        <v>1420</v>
      </c>
      <c r="H29" s="105">
        <f>1000*B29/'Population for calc death rates'!I29</f>
        <v>5.223075274052489E-2</v>
      </c>
      <c r="I29" s="105">
        <f>1000*C29/'Population for calc death rates'!J29</f>
        <v>0.22690705062090019</v>
      </c>
      <c r="J29" s="105">
        <f>1000*D29/'Population for calc death rates'!K29</f>
        <v>1.4448019964536678</v>
      </c>
      <c r="K29" s="105">
        <f>1000*E29/'Population for calc death rates'!L29</f>
        <v>6.072269347184335</v>
      </c>
      <c r="L29" s="105">
        <f>1000*F29/'Population for calc death rates'!M29</f>
        <v>0.2679295835770486</v>
      </c>
    </row>
    <row r="30" spans="1:12" ht="12.75" customHeight="1" x14ac:dyDescent="0.2">
      <c r="A30" s="9" t="s">
        <v>28</v>
      </c>
      <c r="B30" s="8">
        <v>90</v>
      </c>
      <c r="C30" s="8">
        <v>190</v>
      </c>
      <c r="D30" s="8">
        <v>600</v>
      </c>
      <c r="E30" s="8">
        <v>1120</v>
      </c>
      <c r="F30" s="8">
        <v>2000</v>
      </c>
      <c r="H30" s="105">
        <f>1000*B30/'Population for calc death rates'!I30</f>
        <v>2.0511142222209056E-2</v>
      </c>
      <c r="I30" s="105">
        <f>1000*C30/'Population for calc death rates'!J30</f>
        <v>0.37454069483212693</v>
      </c>
      <c r="J30" s="105">
        <f>1000*D30/'Population for calc death rates'!K30</f>
        <v>1.9403284329260799</v>
      </c>
      <c r="K30" s="105">
        <f>1000*E30/'Population for calc death rates'!L30</f>
        <v>10.25387495765699</v>
      </c>
      <c r="L30" s="105">
        <f>1000*F30/'Population for calc death rates'!M30</f>
        <v>0.37639265281541706</v>
      </c>
    </row>
    <row r="31" spans="1:12" ht="12.75" customHeight="1" x14ac:dyDescent="0.2">
      <c r="A31" s="9" t="s">
        <v>131</v>
      </c>
      <c r="B31" s="8">
        <v>140</v>
      </c>
      <c r="C31" s="8">
        <v>210</v>
      </c>
      <c r="D31" s="8">
        <v>530</v>
      </c>
      <c r="E31" s="8">
        <v>730</v>
      </c>
      <c r="F31" s="8">
        <v>1600</v>
      </c>
      <c r="H31" s="105">
        <f>1000*B31/'Population for calc death rates'!I31</f>
        <v>3.1957618719129513E-2</v>
      </c>
      <c r="I31" s="105">
        <f>1000*C31/'Population for calc death rates'!J31</f>
        <v>0.40206623754073312</v>
      </c>
      <c r="J31" s="105">
        <f>1000*D31/'Population for calc death rates'!K31</f>
        <v>1.6886079498387858</v>
      </c>
      <c r="K31" s="105">
        <f>1000*E31/'Population for calc death rates'!L31</f>
        <v>6.5927317390361972</v>
      </c>
      <c r="L31" s="105">
        <f>1000*F31/'Population for calc death rates'!M31</f>
        <v>0.30031721005311862</v>
      </c>
    </row>
    <row r="32" spans="1:12" ht="12.75" customHeight="1" x14ac:dyDescent="0.2">
      <c r="A32" s="9" t="s">
        <v>165</v>
      </c>
      <c r="B32" s="8">
        <v>270</v>
      </c>
      <c r="C32" s="8">
        <v>610</v>
      </c>
      <c r="D32" s="8">
        <v>1240</v>
      </c>
      <c r="E32" s="8">
        <v>1940</v>
      </c>
      <c r="F32" s="8">
        <v>4060</v>
      </c>
      <c r="H32" s="105">
        <f>1000*B32/'Population for calc death rates'!I32</f>
        <v>6.1655800783257025E-2</v>
      </c>
      <c r="I32" s="105">
        <f>1000*C32/'Population for calc death rates'!J32</f>
        <v>1.1397352824675082</v>
      </c>
      <c r="J32" s="105">
        <f>1000*D32/'Population for calc death rates'!K32</f>
        <v>3.8888906312234011</v>
      </c>
      <c r="K32" s="105">
        <f>1000*E32/'Population for calc death rates'!L32</f>
        <v>16.960858883905544</v>
      </c>
      <c r="L32" s="105">
        <f>1000*F32/'Population for calc death rates'!M32</f>
        <v>0.75921908893709322</v>
      </c>
    </row>
    <row r="33" spans="1:13" ht="12.75" customHeight="1" x14ac:dyDescent="0.2">
      <c r="A33" s="9" t="s">
        <v>207</v>
      </c>
      <c r="B33" s="127">
        <v>450</v>
      </c>
      <c r="C33" s="127">
        <v>530</v>
      </c>
      <c r="D33" s="127">
        <v>910</v>
      </c>
      <c r="E33" s="127">
        <v>970</v>
      </c>
      <c r="F33" s="128">
        <v>2850</v>
      </c>
      <c r="H33" s="105">
        <f>1000*B33/'Population for calc death rates'!I33</f>
        <v>0.10250564806120817</v>
      </c>
      <c r="I33" s="105">
        <f>1000*C33/'Population for calc death rates'!J33</f>
        <v>0.97197591700426023</v>
      </c>
      <c r="J33" s="105">
        <f>1000*D33/'Population for calc death rates'!K33</f>
        <v>2.826877077444006</v>
      </c>
      <c r="K33" s="105">
        <f>1000*E33/'Population for calc death rates'!L33</f>
        <v>8.3760049047121505</v>
      </c>
      <c r="L33" s="105">
        <f>1000*F33/'Population for calc death rates'!M33</f>
        <v>0.53042992741485206</v>
      </c>
    </row>
    <row r="34" spans="1:13" s="124" customFormat="1" ht="12.75" customHeight="1" x14ac:dyDescent="0.2">
      <c r="A34" s="9" t="s">
        <v>218</v>
      </c>
      <c r="B34" s="147">
        <v>200</v>
      </c>
      <c r="C34" s="147">
        <v>280</v>
      </c>
      <c r="D34" s="147">
        <v>820</v>
      </c>
      <c r="E34" s="148">
        <v>1440</v>
      </c>
      <c r="F34" s="148">
        <v>2730</v>
      </c>
      <c r="G34" s="40"/>
      <c r="H34" s="146">
        <f>1000*B34/'Population for calc death rates'!I34</f>
        <v>4.5394212419493367E-2</v>
      </c>
      <c r="I34" s="146">
        <f>1000*C34/'Population for calc death rates'!J34</f>
        <v>0.50310577978700655</v>
      </c>
      <c r="J34" s="146">
        <f>1000*D34/'Population for calc death rates'!K34</f>
        <v>2.5366264106117602</v>
      </c>
      <c r="K34" s="146">
        <f>1000*E34/'Population for calc death rates'!L34</f>
        <v>12.096266117854594</v>
      </c>
      <c r="L34" s="146">
        <f>1000*F34/'Population for calc death rates'!M34</f>
        <v>0.50511591762725039</v>
      </c>
    </row>
    <row r="35" spans="1:13" s="126" customFormat="1" ht="12.75" customHeight="1" x14ac:dyDescent="0.2">
      <c r="A35" s="9" t="s">
        <v>217</v>
      </c>
      <c r="B35" s="147">
        <v>330</v>
      </c>
      <c r="C35" s="147">
        <v>610</v>
      </c>
      <c r="D35" s="8">
        <v>1360</v>
      </c>
      <c r="E35" s="148">
        <v>2500</v>
      </c>
      <c r="F35" s="148">
        <v>4800</v>
      </c>
      <c r="G35" s="40"/>
      <c r="H35" s="146">
        <f>1000*B35/'Population for calc death rates'!I35</f>
        <v>7.4792061072024074E-2</v>
      </c>
      <c r="I35" s="146">
        <f>1000*C35/'Population for calc death rates'!J35</f>
        <v>1.0804185647790632</v>
      </c>
      <c r="J35" s="146">
        <f>1000*D35/'Population for calc death rates'!K35</f>
        <v>4.1697965691159116</v>
      </c>
      <c r="K35" s="146">
        <f>1000*E35/'Population for calc death rates'!L35</f>
        <v>20.522755631444145</v>
      </c>
      <c r="L35" s="146">
        <f>1000*F35/'Population for calc death rates'!M35</f>
        <v>0.88482524701371479</v>
      </c>
    </row>
    <row r="36" spans="1:13" x14ac:dyDescent="0.2">
      <c r="A36" s="70"/>
      <c r="B36" s="25"/>
      <c r="C36" s="25"/>
      <c r="D36" s="12"/>
      <c r="E36" s="12"/>
      <c r="F36" s="71"/>
      <c r="G36" s="71"/>
      <c r="H36" s="71"/>
      <c r="I36" s="71"/>
      <c r="J36" s="71"/>
      <c r="K36" s="71"/>
      <c r="L36" s="71"/>
      <c r="M36" s="72"/>
    </row>
    <row r="37" spans="1:13" ht="11.25" customHeight="1" x14ac:dyDescent="0.2">
      <c r="A37" s="18"/>
    </row>
    <row r="38" spans="1:13" s="64" customFormat="1" ht="11.25" customHeight="1" x14ac:dyDescent="0.2">
      <c r="A38" s="10" t="s">
        <v>24</v>
      </c>
    </row>
    <row r="39" spans="1:13" s="76" customFormat="1" ht="11.25" customHeight="1" x14ac:dyDescent="0.25">
      <c r="A39" s="186" t="s">
        <v>197</v>
      </c>
      <c r="B39" s="186"/>
      <c r="C39" s="186"/>
      <c r="D39" s="186"/>
      <c r="E39" s="186"/>
      <c r="F39" s="186"/>
      <c r="G39" s="186"/>
      <c r="H39" s="186"/>
      <c r="I39" s="186"/>
      <c r="J39" s="186"/>
      <c r="K39" s="186"/>
      <c r="L39" s="186"/>
    </row>
    <row r="40" spans="1:13" s="76" customFormat="1" ht="11.25" customHeight="1" x14ac:dyDescent="0.25">
      <c r="A40" s="186"/>
      <c r="B40" s="186"/>
      <c r="C40" s="186"/>
      <c r="D40" s="186"/>
      <c r="E40" s="186"/>
      <c r="F40" s="186"/>
      <c r="G40" s="186"/>
      <c r="H40" s="186"/>
      <c r="I40" s="186"/>
      <c r="J40" s="186"/>
      <c r="K40" s="186"/>
      <c r="L40" s="186"/>
    </row>
    <row r="41" spans="1:13" s="76" customFormat="1" ht="11.25" customHeight="1" x14ac:dyDescent="0.25">
      <c r="A41" s="186"/>
      <c r="B41" s="186"/>
      <c r="C41" s="186"/>
      <c r="D41" s="186"/>
      <c r="E41" s="186"/>
      <c r="F41" s="186"/>
      <c r="G41" s="186"/>
      <c r="H41" s="186"/>
      <c r="I41" s="186"/>
      <c r="J41" s="186"/>
      <c r="K41" s="186"/>
      <c r="L41" s="186"/>
    </row>
    <row r="42" spans="1:13" s="76" customFormat="1" ht="11.25" customHeight="1" x14ac:dyDescent="0.25">
      <c r="A42" s="185" t="s">
        <v>25</v>
      </c>
      <c r="B42" s="185"/>
      <c r="C42" s="185"/>
      <c r="D42" s="185"/>
      <c r="E42" s="185"/>
      <c r="F42" s="185"/>
      <c r="G42" s="185"/>
      <c r="H42" s="185"/>
      <c r="I42" s="185"/>
      <c r="J42" s="185"/>
      <c r="K42" s="185"/>
      <c r="L42" s="185"/>
    </row>
    <row r="43" spans="1:13" s="76" customFormat="1" ht="11.25" customHeight="1" x14ac:dyDescent="0.25">
      <c r="A43" s="185"/>
      <c r="B43" s="185"/>
      <c r="C43" s="185"/>
      <c r="D43" s="185"/>
      <c r="E43" s="185"/>
      <c r="F43" s="185"/>
      <c r="G43" s="185"/>
      <c r="H43" s="185"/>
      <c r="I43" s="185"/>
      <c r="J43" s="185"/>
      <c r="K43" s="185"/>
      <c r="L43" s="185"/>
    </row>
    <row r="44" spans="1:13" s="76" customFormat="1" ht="11.25" customHeight="1" x14ac:dyDescent="0.25">
      <c r="A44" s="185" t="s">
        <v>204</v>
      </c>
      <c r="B44" s="185"/>
      <c r="C44" s="185"/>
      <c r="D44" s="185"/>
      <c r="E44" s="185"/>
      <c r="F44" s="185"/>
      <c r="G44" s="185"/>
      <c r="H44" s="185"/>
      <c r="I44" s="185"/>
      <c r="J44" s="185"/>
      <c r="K44" s="185"/>
      <c r="L44" s="185"/>
      <c r="M44" s="185"/>
    </row>
    <row r="45" spans="1:13" s="76" customFormat="1" ht="11.25" customHeight="1" x14ac:dyDescent="0.25">
      <c r="A45" s="185"/>
      <c r="B45" s="185"/>
      <c r="C45" s="185"/>
      <c r="D45" s="185"/>
      <c r="E45" s="185"/>
      <c r="F45" s="185"/>
      <c r="G45" s="185"/>
      <c r="H45" s="185"/>
      <c r="I45" s="185"/>
      <c r="J45" s="185"/>
      <c r="K45" s="185"/>
      <c r="L45" s="185"/>
      <c r="M45" s="185"/>
    </row>
    <row r="46" spans="1:13" s="76" customFormat="1" ht="11.25" customHeight="1" x14ac:dyDescent="0.25">
      <c r="A46" s="185"/>
      <c r="B46" s="185"/>
      <c r="C46" s="185"/>
      <c r="D46" s="185"/>
      <c r="E46" s="185"/>
      <c r="F46" s="185"/>
      <c r="G46" s="185"/>
      <c r="H46" s="185"/>
      <c r="I46" s="185"/>
      <c r="J46" s="185"/>
      <c r="K46" s="185"/>
      <c r="L46" s="185"/>
      <c r="M46" s="185"/>
    </row>
    <row r="47" spans="1:13" s="76" customFormat="1" ht="11.25" customHeight="1" x14ac:dyDescent="0.25">
      <c r="A47" s="185"/>
      <c r="B47" s="185"/>
      <c r="C47" s="185"/>
      <c r="D47" s="185"/>
      <c r="E47" s="185"/>
      <c r="F47" s="185"/>
      <c r="G47" s="185"/>
      <c r="H47" s="185"/>
      <c r="I47" s="185"/>
      <c r="J47" s="185"/>
      <c r="K47" s="185"/>
      <c r="L47" s="185"/>
      <c r="M47" s="185"/>
    </row>
    <row r="48" spans="1:13" s="76" customFormat="1" ht="11.25" customHeight="1" x14ac:dyDescent="0.25">
      <c r="A48" s="185"/>
      <c r="B48" s="185"/>
      <c r="C48" s="185"/>
      <c r="D48" s="185"/>
      <c r="E48" s="185"/>
      <c r="F48" s="185"/>
      <c r="G48" s="185"/>
      <c r="H48" s="185"/>
      <c r="I48" s="185"/>
      <c r="J48" s="185"/>
      <c r="K48" s="185"/>
      <c r="L48" s="185"/>
      <c r="M48" s="185"/>
    </row>
    <row r="49" spans="1:13" s="76" customFormat="1" ht="11.25" customHeight="1" x14ac:dyDescent="0.25">
      <c r="A49" s="185"/>
      <c r="B49" s="185"/>
      <c r="C49" s="185"/>
      <c r="D49" s="185"/>
      <c r="E49" s="185"/>
      <c r="F49" s="185"/>
      <c r="G49" s="185"/>
      <c r="H49" s="185"/>
      <c r="I49" s="185"/>
      <c r="J49" s="185"/>
      <c r="K49" s="185"/>
      <c r="L49" s="185"/>
      <c r="M49" s="185"/>
    </row>
    <row r="50" spans="1:13" s="76" customFormat="1" ht="11.25" customHeight="1" x14ac:dyDescent="0.25">
      <c r="A50" s="185"/>
      <c r="B50" s="185"/>
      <c r="C50" s="185"/>
      <c r="D50" s="185"/>
      <c r="E50" s="185"/>
      <c r="F50" s="185"/>
      <c r="G50" s="185"/>
      <c r="H50" s="185"/>
      <c r="I50" s="185"/>
      <c r="J50" s="185"/>
      <c r="K50" s="185"/>
      <c r="L50" s="185"/>
      <c r="M50" s="185"/>
    </row>
    <row r="51" spans="1:13" s="76" customFormat="1" ht="11.25" customHeight="1" x14ac:dyDescent="0.25">
      <c r="A51" s="160"/>
      <c r="B51" s="160"/>
      <c r="C51" s="160"/>
      <c r="D51" s="160"/>
      <c r="E51" s="160"/>
      <c r="F51" s="160"/>
      <c r="G51" s="77"/>
    </row>
    <row r="52" spans="1:13" s="64" customFormat="1" ht="11.25" customHeight="1" x14ac:dyDescent="0.2">
      <c r="A52" s="187" t="s">
        <v>219</v>
      </c>
      <c r="B52" s="187"/>
    </row>
    <row r="53" spans="1:13" ht="12" customHeight="1" x14ac:dyDescent="0.2"/>
  </sheetData>
  <mergeCells count="9">
    <mergeCell ref="A1:N2"/>
    <mergeCell ref="H4:M4"/>
    <mergeCell ref="A44:M50"/>
    <mergeCell ref="A39:L41"/>
    <mergeCell ref="A52:B52"/>
    <mergeCell ref="B4:F4"/>
    <mergeCell ref="H5:L5"/>
    <mergeCell ref="B5:F5"/>
    <mergeCell ref="A42:L43"/>
  </mergeCells>
  <phoneticPr fontId="3" type="noConversion"/>
  <hyperlinks>
    <hyperlink ref="P1" location="Contents!A1" display="Back to contents"/>
  </hyperlinks>
  <pageMargins left="0.74803149606299213" right="0.74803149606299213" top="0.98425196850393704" bottom="0.98425196850393704" header="0.51181102362204722" footer="0.51181102362204722"/>
  <pageSetup paperSize="9" scale="8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12"/>
  <sheetViews>
    <sheetView showGridLines="0" zoomScaleNormal="100" workbookViewId="0">
      <selection sqref="A1:I3"/>
    </sheetView>
  </sheetViews>
  <sheetFormatPr defaultRowHeight="12.75" x14ac:dyDescent="0.2"/>
  <cols>
    <col min="1" max="1" width="12" style="2" bestFit="1" customWidth="1"/>
    <col min="2" max="2" width="10.28515625" style="5" customWidth="1"/>
    <col min="3" max="3" width="10" style="2" customWidth="1"/>
    <col min="4" max="4" width="5.42578125" style="2" customWidth="1"/>
    <col min="5" max="5" width="11.85546875" style="2" customWidth="1"/>
    <col min="6" max="6" width="2.42578125" style="2" customWidth="1"/>
    <col min="7" max="7" width="10.140625" style="2" customWidth="1"/>
    <col min="8" max="8" width="8.7109375" style="126" customWidth="1"/>
    <col min="9" max="9" width="8.7109375" style="2" customWidth="1"/>
    <col min="10" max="10" width="1.28515625" style="2" customWidth="1"/>
    <col min="11" max="16384" width="9.140625" style="2"/>
  </cols>
  <sheetData>
    <row r="1" spans="1:13" s="1" customFormat="1" ht="16.5" customHeight="1" x14ac:dyDescent="0.2">
      <c r="A1" s="183" t="s">
        <v>258</v>
      </c>
      <c r="B1" s="183"/>
      <c r="C1" s="183"/>
      <c r="D1" s="183"/>
      <c r="E1" s="183"/>
      <c r="F1" s="183"/>
      <c r="G1" s="183"/>
      <c r="H1" s="183"/>
      <c r="I1" s="183"/>
      <c r="L1" s="190" t="s">
        <v>211</v>
      </c>
      <c r="M1" s="190"/>
    </row>
    <row r="2" spans="1:13" s="1" customFormat="1" ht="15" customHeight="1" x14ac:dyDescent="0.2">
      <c r="A2" s="183"/>
      <c r="B2" s="183"/>
      <c r="C2" s="183"/>
      <c r="D2" s="183"/>
      <c r="E2" s="183"/>
      <c r="F2" s="183"/>
      <c r="G2" s="183"/>
      <c r="H2" s="183"/>
      <c r="I2" s="183"/>
      <c r="L2" s="136"/>
      <c r="M2" s="136"/>
    </row>
    <row r="3" spans="1:13" s="1" customFormat="1" ht="18" customHeight="1" x14ac:dyDescent="0.2">
      <c r="A3" s="183"/>
      <c r="B3" s="183"/>
      <c r="C3" s="183"/>
      <c r="D3" s="183"/>
      <c r="E3" s="183"/>
      <c r="F3" s="183"/>
      <c r="G3" s="183"/>
      <c r="H3" s="183"/>
      <c r="I3" s="183"/>
      <c r="L3" s="163"/>
      <c r="M3" s="163"/>
    </row>
    <row r="4" spans="1:13" ht="12.75" customHeight="1" x14ac:dyDescent="0.2">
      <c r="A4" s="25"/>
      <c r="B4" s="12"/>
      <c r="C4" s="25"/>
      <c r="D4" s="25"/>
      <c r="E4" s="25"/>
      <c r="F4" s="25"/>
      <c r="G4" s="25"/>
      <c r="H4" s="25"/>
      <c r="I4" s="25"/>
    </row>
    <row r="5" spans="1:13" s="18" customFormat="1" ht="27" customHeight="1" x14ac:dyDescent="0.2">
      <c r="A5" s="20"/>
      <c r="B5" s="194" t="s">
        <v>132</v>
      </c>
      <c r="C5" s="195"/>
      <c r="D5" s="80"/>
      <c r="E5" s="80"/>
      <c r="F5" s="80"/>
      <c r="G5" s="197" t="s">
        <v>146</v>
      </c>
      <c r="H5" s="197"/>
      <c r="I5" s="197"/>
    </row>
    <row r="6" spans="1:13" s="18" customFormat="1" x14ac:dyDescent="0.2">
      <c r="A6" s="20"/>
      <c r="B6" s="196"/>
      <c r="C6" s="196"/>
      <c r="D6" s="81"/>
      <c r="E6" s="81"/>
      <c r="F6" s="81"/>
      <c r="G6" s="198"/>
      <c r="H6" s="198"/>
      <c r="I6" s="198"/>
    </row>
    <row r="7" spans="1:13" s="18" customFormat="1" ht="52.5" x14ac:dyDescent="0.2">
      <c r="A7" s="78" t="s">
        <v>73</v>
      </c>
      <c r="B7" s="82" t="s">
        <v>72</v>
      </c>
      <c r="C7" s="82" t="s">
        <v>71</v>
      </c>
      <c r="D7" s="83"/>
      <c r="E7" s="23" t="s">
        <v>141</v>
      </c>
      <c r="F7" s="83"/>
      <c r="G7" s="68" t="s">
        <v>237</v>
      </c>
      <c r="H7" s="69" t="s">
        <v>235</v>
      </c>
      <c r="I7" s="69" t="s">
        <v>236</v>
      </c>
    </row>
    <row r="8" spans="1:13" s="18" customFormat="1" ht="12.75" customHeight="1" x14ac:dyDescent="0.2">
      <c r="A8" s="22"/>
      <c r="B8" s="65"/>
      <c r="C8" s="65"/>
      <c r="D8" s="20"/>
      <c r="E8" s="21"/>
      <c r="F8" s="20"/>
      <c r="G8" s="19"/>
      <c r="H8" s="19"/>
      <c r="I8" s="19"/>
    </row>
    <row r="9" spans="1:13" x14ac:dyDescent="0.2">
      <c r="A9" s="2" t="s">
        <v>70</v>
      </c>
      <c r="B9" s="15">
        <v>5240</v>
      </c>
      <c r="E9" s="14">
        <v>1.89</v>
      </c>
    </row>
    <row r="10" spans="1:13" x14ac:dyDescent="0.2">
      <c r="A10" s="2" t="s">
        <v>69</v>
      </c>
      <c r="B10" s="15">
        <v>5890</v>
      </c>
      <c r="E10" s="14">
        <v>2.94</v>
      </c>
    </row>
    <row r="11" spans="1:13" x14ac:dyDescent="0.2">
      <c r="A11" s="2" t="s">
        <v>68</v>
      </c>
      <c r="B11" s="15">
        <v>4770</v>
      </c>
      <c r="C11" s="15">
        <f t="shared" ref="C11:C42" si="0">AVERAGE(B9:B13)</f>
        <v>5634</v>
      </c>
      <c r="E11" s="14">
        <v>2.7</v>
      </c>
    </row>
    <row r="12" spans="1:13" x14ac:dyDescent="0.2">
      <c r="A12" s="2" t="s">
        <v>67</v>
      </c>
      <c r="B12" s="15">
        <v>5820</v>
      </c>
      <c r="C12" s="15">
        <f t="shared" si="0"/>
        <v>5140</v>
      </c>
      <c r="E12" s="14">
        <v>1.41</v>
      </c>
    </row>
    <row r="13" spans="1:13" x14ac:dyDescent="0.2">
      <c r="A13" s="2" t="s">
        <v>66</v>
      </c>
      <c r="B13" s="15">
        <v>6450</v>
      </c>
      <c r="C13" s="15">
        <f t="shared" si="0"/>
        <v>4854</v>
      </c>
      <c r="E13" s="14">
        <v>1.52</v>
      </c>
    </row>
    <row r="14" spans="1:13" x14ac:dyDescent="0.2">
      <c r="A14" s="2" t="s">
        <v>65</v>
      </c>
      <c r="B14" s="15">
        <v>2770</v>
      </c>
      <c r="C14" s="15">
        <f t="shared" si="0"/>
        <v>5734</v>
      </c>
      <c r="E14" s="14">
        <v>3.47</v>
      </c>
    </row>
    <row r="15" spans="1:13" x14ac:dyDescent="0.2">
      <c r="A15" s="2" t="s">
        <v>64</v>
      </c>
      <c r="B15" s="15">
        <v>4460</v>
      </c>
      <c r="C15" s="15">
        <f t="shared" si="0"/>
        <v>5388</v>
      </c>
      <c r="E15" s="14">
        <v>2.06</v>
      </c>
    </row>
    <row r="16" spans="1:13" x14ac:dyDescent="0.2">
      <c r="A16" s="2" t="s">
        <v>63</v>
      </c>
      <c r="B16" s="15">
        <v>9170</v>
      </c>
      <c r="C16" s="15">
        <f t="shared" si="0"/>
        <v>5166</v>
      </c>
      <c r="E16" s="14">
        <v>1.66</v>
      </c>
    </row>
    <row r="17" spans="1:9" x14ac:dyDescent="0.2">
      <c r="A17" s="2" t="s">
        <v>62</v>
      </c>
      <c r="B17" s="15">
        <v>4090</v>
      </c>
      <c r="C17" s="15">
        <f t="shared" si="0"/>
        <v>5630</v>
      </c>
      <c r="E17" s="14">
        <v>2.12</v>
      </c>
    </row>
    <row r="18" spans="1:9" x14ac:dyDescent="0.2">
      <c r="A18" s="2" t="s">
        <v>61</v>
      </c>
      <c r="B18" s="15">
        <v>5340</v>
      </c>
      <c r="C18" s="15">
        <f t="shared" si="0"/>
        <v>6160</v>
      </c>
      <c r="E18" s="14">
        <v>2.56</v>
      </c>
    </row>
    <row r="19" spans="1:9" x14ac:dyDescent="0.2">
      <c r="A19" s="2" t="s">
        <v>60</v>
      </c>
      <c r="B19" s="15">
        <v>5090</v>
      </c>
      <c r="C19" s="15">
        <f t="shared" si="0"/>
        <v>5068</v>
      </c>
      <c r="E19" s="14">
        <v>2.13</v>
      </c>
    </row>
    <row r="20" spans="1:9" x14ac:dyDescent="0.2">
      <c r="A20" s="2" t="s">
        <v>59</v>
      </c>
      <c r="B20" s="15">
        <v>7110</v>
      </c>
      <c r="C20" s="15">
        <f t="shared" si="0"/>
        <v>5092</v>
      </c>
      <c r="E20" s="14">
        <v>0.16</v>
      </c>
    </row>
    <row r="21" spans="1:9" x14ac:dyDescent="0.2">
      <c r="A21" s="2" t="s">
        <v>58</v>
      </c>
      <c r="B21" s="15">
        <v>3710</v>
      </c>
      <c r="C21" s="15">
        <f t="shared" si="0"/>
        <v>5294</v>
      </c>
      <c r="E21" s="14">
        <v>3.09</v>
      </c>
    </row>
    <row r="22" spans="1:9" x14ac:dyDescent="0.2">
      <c r="A22" s="2" t="s">
        <v>57</v>
      </c>
      <c r="B22" s="15">
        <v>4210</v>
      </c>
      <c r="C22" s="15">
        <f t="shared" si="0"/>
        <v>4680</v>
      </c>
      <c r="E22" s="14">
        <v>1.87</v>
      </c>
    </row>
    <row r="23" spans="1:9" x14ac:dyDescent="0.2">
      <c r="A23" s="2" t="s">
        <v>56</v>
      </c>
      <c r="B23" s="15">
        <v>6350</v>
      </c>
      <c r="C23" s="15">
        <f t="shared" si="0"/>
        <v>4378</v>
      </c>
      <c r="E23" s="14">
        <v>1.6</v>
      </c>
    </row>
    <row r="24" spans="1:9" x14ac:dyDescent="0.2">
      <c r="A24" s="2" t="s">
        <v>55</v>
      </c>
      <c r="B24" s="15">
        <v>2020</v>
      </c>
      <c r="C24" s="15">
        <f t="shared" si="0"/>
        <v>4596</v>
      </c>
      <c r="E24" s="14">
        <v>3</v>
      </c>
    </row>
    <row r="25" spans="1:9" x14ac:dyDescent="0.2">
      <c r="A25" s="2" t="s">
        <v>54</v>
      </c>
      <c r="B25" s="15">
        <v>5600</v>
      </c>
      <c r="C25" s="15">
        <f t="shared" si="0"/>
        <v>5162</v>
      </c>
      <c r="E25" s="14">
        <v>1.91</v>
      </c>
    </row>
    <row r="26" spans="1:9" x14ac:dyDescent="0.2">
      <c r="A26" s="2" t="s">
        <v>53</v>
      </c>
      <c r="B26" s="15">
        <v>4800</v>
      </c>
      <c r="C26" s="15">
        <f t="shared" si="0"/>
        <v>4434</v>
      </c>
      <c r="E26" s="14">
        <v>1.55</v>
      </c>
    </row>
    <row r="27" spans="1:9" x14ac:dyDescent="0.2">
      <c r="A27" s="2" t="s">
        <v>52</v>
      </c>
      <c r="B27" s="15">
        <v>7040</v>
      </c>
      <c r="C27" s="15">
        <f t="shared" si="0"/>
        <v>5024</v>
      </c>
      <c r="E27" s="14">
        <v>1.52</v>
      </c>
    </row>
    <row r="28" spans="1:9" x14ac:dyDescent="0.2">
      <c r="A28" s="2" t="s">
        <v>51</v>
      </c>
      <c r="B28" s="15">
        <v>2710</v>
      </c>
      <c r="C28" s="15">
        <f t="shared" si="0"/>
        <v>4720</v>
      </c>
      <c r="E28" s="14">
        <v>3.41</v>
      </c>
    </row>
    <row r="29" spans="1:9" x14ac:dyDescent="0.2">
      <c r="A29" s="2" t="s">
        <v>50</v>
      </c>
      <c r="B29" s="15">
        <v>4970</v>
      </c>
      <c r="C29" s="15">
        <f t="shared" si="0"/>
        <v>4322</v>
      </c>
      <c r="E29" s="14">
        <v>3.56</v>
      </c>
      <c r="G29" s="13">
        <v>3411.6279069767443</v>
      </c>
      <c r="H29" s="13"/>
      <c r="I29" s="62"/>
    </row>
    <row r="30" spans="1:9" x14ac:dyDescent="0.2">
      <c r="A30" s="2" t="s">
        <v>49</v>
      </c>
      <c r="B30" s="15">
        <v>4080</v>
      </c>
      <c r="C30" s="15">
        <f t="shared" si="0"/>
        <v>3606</v>
      </c>
      <c r="E30" s="14">
        <v>3.23</v>
      </c>
      <c r="G30" s="13">
        <v>1286.046511627907</v>
      </c>
      <c r="H30" s="13"/>
      <c r="I30" s="62"/>
    </row>
    <row r="31" spans="1:9" x14ac:dyDescent="0.2">
      <c r="A31" s="2" t="s">
        <v>48</v>
      </c>
      <c r="B31" s="15">
        <v>2810</v>
      </c>
      <c r="C31" s="15">
        <f t="shared" si="0"/>
        <v>4352</v>
      </c>
      <c r="E31" s="14">
        <v>3.5</v>
      </c>
      <c r="G31" s="13">
        <v>2081.3953488372094</v>
      </c>
      <c r="H31" s="13"/>
      <c r="I31" s="62"/>
    </row>
    <row r="32" spans="1:9" x14ac:dyDescent="0.2">
      <c r="A32" s="2" t="s">
        <v>47</v>
      </c>
      <c r="B32" s="15">
        <v>3460</v>
      </c>
      <c r="C32" s="15">
        <f t="shared" si="0"/>
        <v>4064</v>
      </c>
      <c r="E32" s="14">
        <v>3.88</v>
      </c>
      <c r="G32" s="13">
        <v>1144.1860465116279</v>
      </c>
      <c r="H32" s="13"/>
      <c r="I32" s="62"/>
    </row>
    <row r="33" spans="1:9" x14ac:dyDescent="0.2">
      <c r="A33" s="2" t="s">
        <v>46</v>
      </c>
      <c r="B33" s="15">
        <v>6440</v>
      </c>
      <c r="C33" s="15">
        <f t="shared" si="0"/>
        <v>4218</v>
      </c>
      <c r="E33" s="14">
        <v>3.72</v>
      </c>
      <c r="G33" s="13">
        <v>2951.1627906976746</v>
      </c>
      <c r="H33" s="13"/>
      <c r="I33" s="62"/>
    </row>
    <row r="34" spans="1:9" x14ac:dyDescent="0.2">
      <c r="A34" s="2" t="s">
        <v>45</v>
      </c>
      <c r="B34" s="15">
        <v>3530</v>
      </c>
      <c r="C34" s="15">
        <f t="shared" si="0"/>
        <v>4494</v>
      </c>
      <c r="E34" s="14">
        <v>1.02</v>
      </c>
      <c r="G34" s="13">
        <v>655.81395348837214</v>
      </c>
      <c r="H34" s="13"/>
      <c r="I34" s="62"/>
    </row>
    <row r="35" spans="1:9" x14ac:dyDescent="0.2">
      <c r="A35" s="2" t="s">
        <v>44</v>
      </c>
      <c r="B35" s="15">
        <v>4850</v>
      </c>
      <c r="C35" s="15">
        <f t="shared" si="0"/>
        <v>4336</v>
      </c>
      <c r="E35" s="14">
        <v>1.77</v>
      </c>
      <c r="G35" s="13">
        <v>2213.953488372093</v>
      </c>
      <c r="H35" s="13"/>
      <c r="I35" s="62"/>
    </row>
    <row r="36" spans="1:9" x14ac:dyDescent="0.2">
      <c r="A36" s="2" t="s">
        <v>43</v>
      </c>
      <c r="B36" s="15">
        <v>4190</v>
      </c>
      <c r="C36" s="15">
        <f t="shared" si="0"/>
        <v>3802</v>
      </c>
      <c r="E36" s="14">
        <v>0.45</v>
      </c>
      <c r="G36" s="13">
        <v>951.16279069767438</v>
      </c>
      <c r="H36" s="13"/>
      <c r="I36" s="62"/>
    </row>
    <row r="37" spans="1:9" x14ac:dyDescent="0.2">
      <c r="A37" s="2" t="s">
        <v>42</v>
      </c>
      <c r="B37" s="15">
        <v>2670</v>
      </c>
      <c r="C37" s="15">
        <f t="shared" si="0"/>
        <v>4356</v>
      </c>
      <c r="E37" s="14">
        <v>2.4700000000000002</v>
      </c>
      <c r="G37" s="13">
        <v>967.44186046511629</v>
      </c>
      <c r="H37" s="13"/>
      <c r="I37" s="62"/>
    </row>
    <row r="38" spans="1:9" x14ac:dyDescent="0.2">
      <c r="A38" s="2" t="s">
        <v>41</v>
      </c>
      <c r="B38" s="15">
        <v>3770</v>
      </c>
      <c r="C38" s="15">
        <f t="shared" si="0"/>
        <v>4300</v>
      </c>
      <c r="E38" s="14">
        <v>2.97</v>
      </c>
      <c r="G38" s="13">
        <v>800</v>
      </c>
      <c r="H38" s="13"/>
      <c r="I38" s="62"/>
    </row>
    <row r="39" spans="1:9" x14ac:dyDescent="0.2">
      <c r="A39" s="2" t="s">
        <v>40</v>
      </c>
      <c r="B39" s="15">
        <v>6300</v>
      </c>
      <c r="C39" s="15">
        <f t="shared" si="0"/>
        <v>4020</v>
      </c>
      <c r="E39" s="14">
        <v>1.36</v>
      </c>
      <c r="G39" s="13">
        <v>1541.8604651162791</v>
      </c>
      <c r="H39" s="13"/>
      <c r="I39" s="62"/>
    </row>
    <row r="40" spans="1:9" x14ac:dyDescent="0.2">
      <c r="A40" s="2" t="s">
        <v>39</v>
      </c>
      <c r="B40" s="15">
        <v>4570</v>
      </c>
      <c r="C40" s="15">
        <f t="shared" si="0"/>
        <v>4112</v>
      </c>
      <c r="E40" s="14">
        <v>2.4900000000000002</v>
      </c>
      <c r="G40" s="13">
        <v>1309.3023255813953</v>
      </c>
      <c r="H40" s="13"/>
      <c r="I40" s="62"/>
    </row>
    <row r="41" spans="1:9" x14ac:dyDescent="0.2">
      <c r="A41" s="2" t="s">
        <v>38</v>
      </c>
      <c r="B41" s="15">
        <v>2790</v>
      </c>
      <c r="C41" s="15">
        <f t="shared" si="0"/>
        <v>4300</v>
      </c>
      <c r="E41" s="14">
        <v>2.5299999999999998</v>
      </c>
      <c r="G41" s="13">
        <v>1697.6744186046512</v>
      </c>
      <c r="H41" s="13"/>
      <c r="I41" s="62"/>
    </row>
    <row r="42" spans="1:9" x14ac:dyDescent="0.2">
      <c r="A42" s="2" t="s">
        <v>37</v>
      </c>
      <c r="B42" s="15">
        <v>3130</v>
      </c>
      <c r="C42" s="15">
        <f t="shared" si="0"/>
        <v>3688</v>
      </c>
      <c r="E42" s="14">
        <v>2.12</v>
      </c>
      <c r="G42" s="13">
        <v>704.65116279069764</v>
      </c>
      <c r="H42" s="13"/>
      <c r="I42" s="62"/>
    </row>
    <row r="43" spans="1:9" x14ac:dyDescent="0.2">
      <c r="A43" s="2" t="s">
        <v>36</v>
      </c>
      <c r="B43" s="15">
        <v>4710</v>
      </c>
      <c r="C43" s="15">
        <f t="shared" ref="C43:C73" si="1">AVERAGE(B41:B45)</f>
        <v>3292</v>
      </c>
      <c r="E43" s="14">
        <v>1.28</v>
      </c>
      <c r="G43" s="13">
        <v>1106.9767441860465</v>
      </c>
      <c r="H43" s="13"/>
      <c r="I43" s="62"/>
    </row>
    <row r="44" spans="1:9" x14ac:dyDescent="0.2">
      <c r="A44" s="2" t="s">
        <v>35</v>
      </c>
      <c r="B44" s="15">
        <v>3240</v>
      </c>
      <c r="C44" s="15">
        <f t="shared" si="1"/>
        <v>3166</v>
      </c>
      <c r="E44" s="14">
        <v>2</v>
      </c>
      <c r="G44" s="13">
        <v>846.51162790697674</v>
      </c>
      <c r="H44" s="13"/>
      <c r="I44" s="62"/>
    </row>
    <row r="45" spans="1:9" x14ac:dyDescent="0.2">
      <c r="A45" s="2" t="s">
        <v>34</v>
      </c>
      <c r="B45" s="15">
        <v>2590</v>
      </c>
      <c r="C45" s="15">
        <f t="shared" si="1"/>
        <v>3632</v>
      </c>
      <c r="E45" s="14">
        <v>3.14</v>
      </c>
      <c r="G45" s="13">
        <v>337.2093023255814</v>
      </c>
      <c r="H45" s="13"/>
      <c r="I45" s="62"/>
    </row>
    <row r="46" spans="1:9" x14ac:dyDescent="0.2">
      <c r="A46" s="2" t="s">
        <v>33</v>
      </c>
      <c r="B46" s="15">
        <v>2160</v>
      </c>
      <c r="C46" s="15">
        <f t="shared" si="1"/>
        <v>3176</v>
      </c>
      <c r="E46" s="14">
        <v>5.12</v>
      </c>
      <c r="G46" s="13">
        <v>818.60465116279067</v>
      </c>
      <c r="H46" s="13"/>
      <c r="I46" s="62"/>
    </row>
    <row r="47" spans="1:9" x14ac:dyDescent="0.2">
      <c r="A47" s="2" t="s">
        <v>32</v>
      </c>
      <c r="B47" s="15">
        <v>5460</v>
      </c>
      <c r="C47" s="15">
        <f t="shared" si="1"/>
        <v>3106</v>
      </c>
      <c r="E47" s="14">
        <v>3.34</v>
      </c>
      <c r="G47" s="13">
        <v>2753.4883720930234</v>
      </c>
      <c r="H47" s="13"/>
      <c r="I47" s="62"/>
    </row>
    <row r="48" spans="1:9" x14ac:dyDescent="0.2">
      <c r="A48" s="2" t="s">
        <v>5</v>
      </c>
      <c r="B48" s="15">
        <v>2430</v>
      </c>
      <c r="C48" s="15">
        <f t="shared" si="1"/>
        <v>3136</v>
      </c>
      <c r="E48" s="14">
        <v>1.99</v>
      </c>
      <c r="G48" s="13">
        <v>318.60465116279067</v>
      </c>
      <c r="H48" s="13"/>
      <c r="I48" s="62"/>
    </row>
    <row r="49" spans="1:9" x14ac:dyDescent="0.2">
      <c r="A49" s="2" t="s">
        <v>6</v>
      </c>
      <c r="B49" s="15">
        <v>2890</v>
      </c>
      <c r="C49" s="15">
        <f t="shared" si="1"/>
        <v>3222</v>
      </c>
      <c r="E49" s="14">
        <v>3.94</v>
      </c>
      <c r="G49" s="13">
        <v>927.90697674418607</v>
      </c>
      <c r="H49" s="13"/>
      <c r="I49" s="62"/>
    </row>
    <row r="50" spans="1:9" x14ac:dyDescent="0.2">
      <c r="A50" s="2" t="s">
        <v>7</v>
      </c>
      <c r="B50" s="15">
        <v>2740</v>
      </c>
      <c r="C50" s="15">
        <f t="shared" si="1"/>
        <v>2592</v>
      </c>
      <c r="E50" s="14">
        <v>3.42</v>
      </c>
      <c r="G50" s="13">
        <v>979.06976744186045</v>
      </c>
      <c r="H50" s="13"/>
      <c r="I50" s="62"/>
    </row>
    <row r="51" spans="1:9" x14ac:dyDescent="0.2">
      <c r="A51" s="2" t="s">
        <v>8</v>
      </c>
      <c r="B51" s="15">
        <v>2590</v>
      </c>
      <c r="C51" s="15">
        <f t="shared" si="1"/>
        <v>2836</v>
      </c>
      <c r="E51" s="14">
        <v>1.77</v>
      </c>
      <c r="G51" s="13">
        <v>2053.4883720930234</v>
      </c>
      <c r="H51" s="13"/>
      <c r="I51" s="62"/>
    </row>
    <row r="52" spans="1:9" x14ac:dyDescent="0.2">
      <c r="A52" s="2" t="s">
        <v>9</v>
      </c>
      <c r="B52" s="15">
        <v>2310</v>
      </c>
      <c r="C52" s="15">
        <f t="shared" si="1"/>
        <v>2986</v>
      </c>
      <c r="E52" s="14">
        <v>2.89</v>
      </c>
      <c r="G52" s="13">
        <v>218.6046511627907</v>
      </c>
      <c r="H52" s="13"/>
      <c r="I52" s="62"/>
    </row>
    <row r="53" spans="1:9" x14ac:dyDescent="0.2">
      <c r="A53" s="2" t="s">
        <v>10</v>
      </c>
      <c r="B53" s="15">
        <v>3650</v>
      </c>
      <c r="C53" s="15">
        <f t="shared" si="1"/>
        <v>2960</v>
      </c>
      <c r="E53" s="14">
        <v>1.76</v>
      </c>
      <c r="G53" s="13">
        <v>906.97674418604652</v>
      </c>
      <c r="H53" s="13"/>
      <c r="I53" s="62"/>
    </row>
    <row r="54" spans="1:9" x14ac:dyDescent="0.2">
      <c r="A54" s="2" t="s">
        <v>11</v>
      </c>
      <c r="B54" s="15">
        <v>3640</v>
      </c>
      <c r="C54" s="15">
        <f t="shared" si="1"/>
        <v>3392</v>
      </c>
      <c r="E54" s="14">
        <v>2.48</v>
      </c>
      <c r="G54" s="13">
        <v>1762.7906976744187</v>
      </c>
      <c r="H54" s="13"/>
      <c r="I54" s="62"/>
    </row>
    <row r="55" spans="1:9" x14ac:dyDescent="0.2">
      <c r="A55" s="2" t="s">
        <v>12</v>
      </c>
      <c r="B55" s="15">
        <v>2610</v>
      </c>
      <c r="C55" s="15">
        <f t="shared" si="1"/>
        <v>3968</v>
      </c>
      <c r="E55" s="14">
        <v>4.51</v>
      </c>
      <c r="G55" s="13">
        <v>271.71372093023257</v>
      </c>
      <c r="H55" s="13"/>
      <c r="I55" s="62"/>
    </row>
    <row r="56" spans="1:9" x14ac:dyDescent="0.2">
      <c r="A56" s="2" t="s">
        <v>13</v>
      </c>
      <c r="B56" s="15">
        <v>4750</v>
      </c>
      <c r="C56" s="15">
        <f t="shared" si="1"/>
        <v>3682</v>
      </c>
      <c r="E56" s="14">
        <v>3.26</v>
      </c>
      <c r="G56" s="13">
        <v>717.84209302325576</v>
      </c>
      <c r="H56" s="13"/>
      <c r="I56" s="62"/>
    </row>
    <row r="57" spans="1:9" x14ac:dyDescent="0.2">
      <c r="A57" s="2" t="s">
        <v>31</v>
      </c>
      <c r="B57" s="15">
        <v>5190</v>
      </c>
      <c r="C57" s="15">
        <f t="shared" si="1"/>
        <v>3322</v>
      </c>
      <c r="E57" s="14">
        <v>3.03</v>
      </c>
      <c r="G57" s="13">
        <v>1972.5908557312382</v>
      </c>
      <c r="H57" s="13"/>
      <c r="I57" s="62"/>
    </row>
    <row r="58" spans="1:9" x14ac:dyDescent="0.2">
      <c r="A58" s="2" t="s">
        <v>15</v>
      </c>
      <c r="B58" s="15">
        <v>2220</v>
      </c>
      <c r="C58" s="15">
        <f t="shared" si="1"/>
        <v>3302</v>
      </c>
      <c r="E58" s="14">
        <v>2.16</v>
      </c>
      <c r="G58" s="17">
        <v>143.5706982761487</v>
      </c>
      <c r="H58" s="17"/>
      <c r="I58" s="62"/>
    </row>
    <row r="59" spans="1:9" x14ac:dyDescent="0.2">
      <c r="A59" s="2" t="s">
        <v>16</v>
      </c>
      <c r="B59" s="15">
        <v>1840</v>
      </c>
      <c r="C59" s="15">
        <f t="shared" si="1"/>
        <v>2920</v>
      </c>
      <c r="E59" s="14">
        <v>3.39</v>
      </c>
      <c r="G59" s="13">
        <v>95.348837209302332</v>
      </c>
      <c r="H59" s="13"/>
      <c r="I59" s="62"/>
    </row>
    <row r="60" spans="1:9" x14ac:dyDescent="0.2">
      <c r="A60" s="2" t="s">
        <v>17</v>
      </c>
      <c r="B60" s="15">
        <v>2510</v>
      </c>
      <c r="C60" s="15">
        <f t="shared" si="1"/>
        <v>2434</v>
      </c>
      <c r="E60" s="14">
        <v>2.96</v>
      </c>
      <c r="G60" s="13">
        <v>97.503719850967229</v>
      </c>
      <c r="H60" s="13"/>
      <c r="I60" s="62"/>
    </row>
    <row r="61" spans="1:9" x14ac:dyDescent="0.2">
      <c r="A61" s="2" t="s">
        <v>18</v>
      </c>
      <c r="B61" s="15">
        <v>2840</v>
      </c>
      <c r="C61" s="15">
        <f t="shared" si="1"/>
        <v>2346</v>
      </c>
      <c r="E61" s="14">
        <v>3.2</v>
      </c>
      <c r="G61" s="13">
        <v>320.93023255813955</v>
      </c>
      <c r="H61" s="13">
        <v>107</v>
      </c>
      <c r="I61" s="13">
        <v>66</v>
      </c>
    </row>
    <row r="62" spans="1:9" x14ac:dyDescent="0.2">
      <c r="A62" s="2" t="s">
        <v>19</v>
      </c>
      <c r="B62" s="15">
        <v>2760</v>
      </c>
      <c r="C62" s="15">
        <f t="shared" si="1"/>
        <v>2528</v>
      </c>
      <c r="E62" s="14">
        <v>3.94</v>
      </c>
      <c r="G62" s="13">
        <v>100</v>
      </c>
      <c r="H62" s="13">
        <v>100</v>
      </c>
      <c r="I62" s="13">
        <v>100</v>
      </c>
    </row>
    <row r="63" spans="1:9" x14ac:dyDescent="0.2">
      <c r="A63" s="2" t="s">
        <v>20</v>
      </c>
      <c r="B63" s="15">
        <v>1780</v>
      </c>
      <c r="C63" s="15">
        <f t="shared" si="1"/>
        <v>2462</v>
      </c>
      <c r="E63" s="14">
        <v>3.35</v>
      </c>
      <c r="G63" s="13">
        <v>76.744186046511629</v>
      </c>
      <c r="H63" s="13">
        <v>92</v>
      </c>
      <c r="I63" s="13">
        <v>86</v>
      </c>
    </row>
    <row r="64" spans="1:9" x14ac:dyDescent="0.2">
      <c r="A64" s="2" t="s">
        <v>21</v>
      </c>
      <c r="B64" s="15">
        <v>2750</v>
      </c>
      <c r="C64" s="15">
        <f t="shared" si="1"/>
        <v>2596</v>
      </c>
      <c r="E64" s="14">
        <v>4.34</v>
      </c>
      <c r="G64" s="13">
        <v>367.44186046511629</v>
      </c>
      <c r="H64" s="13">
        <v>221</v>
      </c>
      <c r="I64" s="13">
        <v>130</v>
      </c>
    </row>
    <row r="65" spans="1:9" x14ac:dyDescent="0.2">
      <c r="A65" s="2" t="s">
        <v>22</v>
      </c>
      <c r="B65" s="15">
        <v>2180</v>
      </c>
      <c r="C65" s="15">
        <f t="shared" si="1"/>
        <v>2596</v>
      </c>
      <c r="E65" s="14">
        <v>3.61</v>
      </c>
      <c r="G65" s="13">
        <v>116.27906976744185</v>
      </c>
      <c r="H65" s="13">
        <v>94</v>
      </c>
      <c r="I65" s="13">
        <v>72</v>
      </c>
    </row>
    <row r="66" spans="1:9" x14ac:dyDescent="0.2">
      <c r="A66" s="6" t="s">
        <v>23</v>
      </c>
      <c r="B66" s="15">
        <v>3510</v>
      </c>
      <c r="C66" s="15">
        <f t="shared" si="1"/>
        <v>2730</v>
      </c>
      <c r="E66" s="14">
        <v>2.6</v>
      </c>
      <c r="G66" s="62"/>
      <c r="H66" s="13">
        <v>230</v>
      </c>
      <c r="I66" s="13">
        <v>114</v>
      </c>
    </row>
    <row r="67" spans="1:9" x14ac:dyDescent="0.2">
      <c r="A67" s="6" t="s">
        <v>30</v>
      </c>
      <c r="B67" s="15">
        <v>2760</v>
      </c>
      <c r="C67" s="15">
        <f t="shared" si="1"/>
        <v>2464</v>
      </c>
      <c r="E67" s="14">
        <v>0.39</v>
      </c>
      <c r="G67" s="62"/>
      <c r="H67" s="13">
        <v>159</v>
      </c>
      <c r="I67" s="13">
        <v>50</v>
      </c>
    </row>
    <row r="68" spans="1:9" x14ac:dyDescent="0.2">
      <c r="A68" s="6" t="s">
        <v>26</v>
      </c>
      <c r="B68" s="16">
        <v>2450</v>
      </c>
      <c r="C68" s="15">
        <f t="shared" si="1"/>
        <v>2428</v>
      </c>
      <c r="E68" s="14">
        <v>1.28</v>
      </c>
      <c r="G68" s="62"/>
      <c r="H68" s="13">
        <v>184</v>
      </c>
      <c r="I68" s="13">
        <v>98</v>
      </c>
    </row>
    <row r="69" spans="1:9" x14ac:dyDescent="0.2">
      <c r="A69" s="6" t="s">
        <v>27</v>
      </c>
      <c r="B69" s="15">
        <v>1420</v>
      </c>
      <c r="C69" s="15">
        <f t="shared" si="1"/>
        <v>2046</v>
      </c>
      <c r="E69" s="14">
        <v>3.56</v>
      </c>
      <c r="G69" s="62"/>
      <c r="H69" s="13">
        <v>14</v>
      </c>
      <c r="I69" s="13">
        <v>21</v>
      </c>
    </row>
    <row r="70" spans="1:9" x14ac:dyDescent="0.2">
      <c r="A70" s="6" t="s">
        <v>28</v>
      </c>
      <c r="B70" s="15">
        <v>2000</v>
      </c>
      <c r="C70" s="15">
        <f t="shared" si="1"/>
        <v>2306</v>
      </c>
      <c r="E70" s="14">
        <v>2.4900000000000002</v>
      </c>
      <c r="G70" s="62"/>
      <c r="H70" s="13">
        <v>41</v>
      </c>
      <c r="I70" s="13">
        <v>51</v>
      </c>
    </row>
    <row r="71" spans="1:9" x14ac:dyDescent="0.2">
      <c r="A71" s="6" t="s">
        <v>131</v>
      </c>
      <c r="B71" s="15">
        <v>1600</v>
      </c>
      <c r="C71" s="15">
        <f t="shared" si="1"/>
        <v>2386</v>
      </c>
      <c r="E71" s="14">
        <v>4.1500000000000004</v>
      </c>
      <c r="G71" s="62"/>
      <c r="H71" s="13">
        <v>15</v>
      </c>
      <c r="I71" s="13">
        <v>20</v>
      </c>
    </row>
    <row r="72" spans="1:9" x14ac:dyDescent="0.2">
      <c r="A72" s="6" t="s">
        <v>165</v>
      </c>
      <c r="B72" s="16">
        <v>4060</v>
      </c>
      <c r="C72" s="15">
        <f t="shared" si="1"/>
        <v>2648</v>
      </c>
      <c r="E72" s="14">
        <v>2.87</v>
      </c>
      <c r="G72" s="62"/>
      <c r="H72" s="13">
        <v>32</v>
      </c>
      <c r="I72" s="13">
        <v>34</v>
      </c>
    </row>
    <row r="73" spans="1:9" x14ac:dyDescent="0.2">
      <c r="A73" s="6" t="s">
        <v>208</v>
      </c>
      <c r="B73" s="16">
        <v>2850</v>
      </c>
      <c r="C73" s="15">
        <f t="shared" si="1"/>
        <v>3208</v>
      </c>
      <c r="E73" s="14">
        <v>3.62</v>
      </c>
      <c r="G73" s="62"/>
      <c r="H73" s="13">
        <v>21</v>
      </c>
      <c r="I73" s="13">
        <v>29</v>
      </c>
    </row>
    <row r="74" spans="1:9" s="124" customFormat="1" x14ac:dyDescent="0.2">
      <c r="A74" s="6" t="s">
        <v>220</v>
      </c>
      <c r="B74" s="16">
        <v>2730</v>
      </c>
      <c r="C74" s="73"/>
      <c r="E74" s="14">
        <v>4.42</v>
      </c>
      <c r="G74" s="62"/>
      <c r="H74" s="13">
        <v>17</v>
      </c>
      <c r="I74" s="13">
        <v>25</v>
      </c>
    </row>
    <row r="75" spans="1:9" s="126" customFormat="1" x14ac:dyDescent="0.2">
      <c r="A75" s="6" t="s">
        <v>221</v>
      </c>
      <c r="B75" s="16">
        <v>4800</v>
      </c>
      <c r="C75" s="73"/>
      <c r="E75" s="14">
        <v>2.2599999999999998</v>
      </c>
      <c r="G75" s="62"/>
      <c r="H75" s="13">
        <v>80</v>
      </c>
      <c r="I75" s="13">
        <v>73</v>
      </c>
    </row>
    <row r="76" spans="1:9" ht="6" customHeight="1" x14ac:dyDescent="0.2">
      <c r="A76" s="25"/>
      <c r="B76" s="12"/>
      <c r="C76" s="25"/>
      <c r="D76" s="25"/>
      <c r="E76" s="25"/>
      <c r="F76" s="25"/>
      <c r="G76" s="25"/>
      <c r="H76" s="25"/>
      <c r="I76" s="25"/>
    </row>
    <row r="77" spans="1:9" ht="12.75" customHeight="1" x14ac:dyDescent="0.2"/>
    <row r="78" spans="1:9" s="64" customFormat="1" ht="11.25" customHeight="1" x14ac:dyDescent="0.2">
      <c r="A78" s="10" t="s">
        <v>24</v>
      </c>
      <c r="B78" s="11"/>
      <c r="H78" s="150"/>
    </row>
    <row r="79" spans="1:9" s="64" customFormat="1" ht="11.25" customHeight="1" x14ac:dyDescent="0.2">
      <c r="A79" s="192" t="s">
        <v>150</v>
      </c>
      <c r="B79" s="192"/>
      <c r="C79" s="192"/>
      <c r="D79" s="192"/>
      <c r="E79" s="192"/>
      <c r="F79" s="192"/>
      <c r="G79" s="192"/>
      <c r="H79" s="192"/>
      <c r="I79" s="192"/>
    </row>
    <row r="80" spans="1:9" s="86" customFormat="1" ht="11.25" customHeight="1" x14ac:dyDescent="0.2">
      <c r="A80" s="192"/>
      <c r="B80" s="192"/>
      <c r="C80" s="192"/>
      <c r="D80" s="192"/>
      <c r="E80" s="192"/>
      <c r="F80" s="192"/>
      <c r="G80" s="192"/>
      <c r="H80" s="192"/>
      <c r="I80" s="192"/>
    </row>
    <row r="81" spans="1:9" s="86" customFormat="1" ht="11.25" customHeight="1" x14ac:dyDescent="0.2">
      <c r="A81" s="192"/>
      <c r="B81" s="192"/>
      <c r="C81" s="192"/>
      <c r="D81" s="192"/>
      <c r="E81" s="192"/>
      <c r="F81" s="192"/>
      <c r="G81" s="192"/>
      <c r="H81" s="192"/>
      <c r="I81" s="192"/>
    </row>
    <row r="82" spans="1:9" s="64" customFormat="1" ht="11.25" customHeight="1" x14ac:dyDescent="0.2">
      <c r="A82" s="192" t="s">
        <v>222</v>
      </c>
      <c r="B82" s="192"/>
      <c r="C82" s="192"/>
      <c r="D82" s="192"/>
      <c r="E82" s="192"/>
      <c r="F82" s="192"/>
      <c r="G82" s="192"/>
      <c r="H82" s="192"/>
      <c r="I82" s="192"/>
    </row>
    <row r="83" spans="1:9" s="86" customFormat="1" ht="11.25" customHeight="1" x14ac:dyDescent="0.2">
      <c r="A83" s="192"/>
      <c r="B83" s="192"/>
      <c r="C83" s="192"/>
      <c r="D83" s="192"/>
      <c r="E83" s="192"/>
      <c r="F83" s="192"/>
      <c r="G83" s="192"/>
      <c r="H83" s="192"/>
      <c r="I83" s="192"/>
    </row>
    <row r="84" spans="1:9" s="86" customFormat="1" ht="11.25" customHeight="1" x14ac:dyDescent="0.2">
      <c r="A84" s="192"/>
      <c r="B84" s="192"/>
      <c r="C84" s="192"/>
      <c r="D84" s="192"/>
      <c r="E84" s="192"/>
      <c r="F84" s="192"/>
      <c r="G84" s="192"/>
      <c r="H84" s="192"/>
      <c r="I84" s="192"/>
    </row>
    <row r="85" spans="1:9" s="64" customFormat="1" ht="11.25" customHeight="1" x14ac:dyDescent="0.2">
      <c r="A85" s="199" t="s">
        <v>152</v>
      </c>
      <c r="B85" s="199"/>
      <c r="C85" s="199"/>
      <c r="D85" s="199"/>
      <c r="E85" s="199"/>
      <c r="F85" s="199"/>
      <c r="G85" s="199"/>
      <c r="H85" s="199"/>
      <c r="I85" s="199"/>
    </row>
    <row r="86" spans="1:9" s="86" customFormat="1" ht="11.25" customHeight="1" x14ac:dyDescent="0.2">
      <c r="A86" s="199"/>
      <c r="B86" s="199"/>
      <c r="C86" s="199"/>
      <c r="D86" s="199"/>
      <c r="E86" s="199"/>
      <c r="F86" s="199"/>
      <c r="G86" s="199"/>
      <c r="H86" s="199"/>
      <c r="I86" s="199"/>
    </row>
    <row r="87" spans="1:9" s="159" customFormat="1" ht="11.25" customHeight="1" x14ac:dyDescent="0.2">
      <c r="A87" s="165"/>
      <c r="B87" s="165"/>
      <c r="C87" s="165"/>
      <c r="D87" s="165"/>
      <c r="E87" s="165"/>
      <c r="F87" s="165"/>
      <c r="G87" s="165"/>
      <c r="H87" s="165"/>
      <c r="I87" s="165"/>
    </row>
    <row r="88" spans="1:9" s="159" customFormat="1" ht="11.25" customHeight="1" x14ac:dyDescent="0.2">
      <c r="A88" s="169" t="s">
        <v>142</v>
      </c>
      <c r="B88" s="165"/>
      <c r="C88" s="165"/>
      <c r="D88" s="165"/>
      <c r="E88" s="165"/>
      <c r="F88" s="165"/>
      <c r="G88" s="165"/>
      <c r="H88" s="165"/>
      <c r="I88" s="165"/>
    </row>
    <row r="89" spans="1:9" s="164" customFormat="1" ht="11.25" customHeight="1" x14ac:dyDescent="0.2">
      <c r="A89" s="192" t="s">
        <v>240</v>
      </c>
      <c r="B89" s="192"/>
      <c r="C89" s="192"/>
      <c r="D89" s="192"/>
      <c r="E89" s="192"/>
      <c r="F89" s="192"/>
      <c r="G89" s="192"/>
      <c r="H89" s="192"/>
      <c r="I89" s="192"/>
    </row>
    <row r="90" spans="1:9" s="164" customFormat="1" ht="11.25" customHeight="1" x14ac:dyDescent="0.2">
      <c r="A90" s="192"/>
      <c r="B90" s="192"/>
      <c r="C90" s="192"/>
      <c r="D90" s="192"/>
      <c r="E90" s="192"/>
      <c r="F90" s="192"/>
      <c r="G90" s="192"/>
      <c r="H90" s="192"/>
      <c r="I90" s="192"/>
    </row>
    <row r="91" spans="1:9" s="164" customFormat="1" ht="11.25" customHeight="1" x14ac:dyDescent="0.2">
      <c r="A91" s="192"/>
      <c r="B91" s="192"/>
      <c r="C91" s="192"/>
      <c r="D91" s="192"/>
      <c r="E91" s="192"/>
      <c r="F91" s="192"/>
      <c r="G91" s="192"/>
      <c r="H91" s="192"/>
      <c r="I91" s="192"/>
    </row>
    <row r="92" spans="1:9" s="164" customFormat="1" ht="11.25" customHeight="1" x14ac:dyDescent="0.2">
      <c r="A92" s="192"/>
      <c r="B92" s="192"/>
      <c r="C92" s="192"/>
      <c r="D92" s="192"/>
      <c r="E92" s="192"/>
      <c r="F92" s="192"/>
      <c r="G92" s="192"/>
      <c r="H92" s="192"/>
      <c r="I92" s="192"/>
    </row>
    <row r="93" spans="1:9" s="164" customFormat="1" ht="11.25" customHeight="1" x14ac:dyDescent="0.2">
      <c r="A93" s="192"/>
      <c r="B93" s="192"/>
      <c r="C93" s="192"/>
      <c r="D93" s="192"/>
      <c r="E93" s="192"/>
      <c r="F93" s="192"/>
      <c r="G93" s="192"/>
      <c r="H93" s="192"/>
      <c r="I93" s="192"/>
    </row>
    <row r="94" spans="1:9" s="64" customFormat="1" ht="11.25" customHeight="1" x14ac:dyDescent="0.2">
      <c r="A94" s="192" t="s">
        <v>238</v>
      </c>
      <c r="B94" s="192"/>
      <c r="C94" s="192"/>
      <c r="D94" s="192"/>
      <c r="E94" s="192"/>
      <c r="F94" s="192"/>
      <c r="G94" s="192"/>
      <c r="H94" s="192"/>
      <c r="I94" s="192"/>
    </row>
    <row r="95" spans="1:9" s="86" customFormat="1" ht="11.25" customHeight="1" x14ac:dyDescent="0.2">
      <c r="A95" s="192"/>
      <c r="B95" s="192"/>
      <c r="C95" s="192"/>
      <c r="D95" s="192"/>
      <c r="E95" s="192"/>
      <c r="F95" s="192"/>
      <c r="G95" s="192"/>
      <c r="H95" s="192"/>
      <c r="I95" s="192"/>
    </row>
    <row r="96" spans="1:9" s="86" customFormat="1" ht="11.25" customHeight="1" x14ac:dyDescent="0.2">
      <c r="A96" s="192"/>
      <c r="B96" s="192"/>
      <c r="C96" s="192"/>
      <c r="D96" s="192"/>
      <c r="E96" s="192"/>
      <c r="F96" s="192"/>
      <c r="G96" s="192"/>
      <c r="H96" s="192"/>
      <c r="I96" s="192"/>
    </row>
    <row r="97" spans="1:9" s="159" customFormat="1" ht="11.25" customHeight="1" x14ac:dyDescent="0.2">
      <c r="A97" s="192"/>
      <c r="B97" s="192"/>
      <c r="C97" s="192"/>
      <c r="D97" s="192"/>
      <c r="E97" s="192"/>
      <c r="F97" s="192"/>
      <c r="G97" s="192"/>
      <c r="H97" s="192"/>
      <c r="I97" s="192"/>
    </row>
    <row r="98" spans="1:9" s="64" customFormat="1" ht="11.25" customHeight="1" x14ac:dyDescent="0.2">
      <c r="A98" s="192" t="s">
        <v>239</v>
      </c>
      <c r="B98" s="192"/>
      <c r="C98" s="192"/>
      <c r="D98" s="192"/>
      <c r="E98" s="192"/>
      <c r="F98" s="192"/>
      <c r="G98" s="192"/>
      <c r="H98" s="192"/>
      <c r="I98" s="192"/>
    </row>
    <row r="99" spans="1:9" s="86" customFormat="1" ht="11.25" customHeight="1" x14ac:dyDescent="0.2">
      <c r="A99" s="192"/>
      <c r="B99" s="192"/>
      <c r="C99" s="192"/>
      <c r="D99" s="192"/>
      <c r="E99" s="192"/>
      <c r="F99" s="192"/>
      <c r="G99" s="192"/>
      <c r="H99" s="192"/>
      <c r="I99" s="192"/>
    </row>
    <row r="100" spans="1:9" s="86" customFormat="1" ht="11.25" customHeight="1" x14ac:dyDescent="0.2">
      <c r="A100" s="192"/>
      <c r="B100" s="192"/>
      <c r="C100" s="192"/>
      <c r="D100" s="192"/>
      <c r="E100" s="192"/>
      <c r="F100" s="192"/>
      <c r="G100" s="192"/>
      <c r="H100" s="192"/>
      <c r="I100" s="192"/>
    </row>
    <row r="101" spans="1:9" s="86" customFormat="1" ht="11.25" customHeight="1" x14ac:dyDescent="0.2">
      <c r="A101" s="192"/>
      <c r="B101" s="192"/>
      <c r="C101" s="192"/>
      <c r="D101" s="192"/>
      <c r="E101" s="192"/>
      <c r="F101" s="192"/>
      <c r="G101" s="192"/>
      <c r="H101" s="192"/>
      <c r="I101" s="192"/>
    </row>
    <row r="102" spans="1:9" s="86" customFormat="1" ht="11.25" x14ac:dyDescent="0.2">
      <c r="A102" s="192"/>
      <c r="B102" s="192"/>
      <c r="C102" s="192"/>
      <c r="D102" s="192"/>
      <c r="E102" s="192"/>
      <c r="F102" s="192"/>
      <c r="G102" s="192"/>
      <c r="H102" s="192"/>
      <c r="I102" s="192"/>
    </row>
    <row r="103" spans="1:9" s="159" customFormat="1" ht="11.25" x14ac:dyDescent="0.2">
      <c r="A103" s="192"/>
      <c r="B103" s="192"/>
      <c r="C103" s="192"/>
      <c r="D103" s="192"/>
      <c r="E103" s="192"/>
      <c r="F103" s="192"/>
      <c r="G103" s="192"/>
      <c r="H103" s="192"/>
      <c r="I103" s="192"/>
    </row>
    <row r="104" spans="1:9" s="164" customFormat="1" ht="11.25" x14ac:dyDescent="0.2">
      <c r="A104" s="192" t="s">
        <v>228</v>
      </c>
      <c r="B104" s="192"/>
      <c r="C104" s="192"/>
      <c r="D104" s="192"/>
      <c r="E104" s="192"/>
      <c r="F104" s="192"/>
      <c r="G104" s="192"/>
      <c r="H104" s="192"/>
      <c r="I104" s="192"/>
    </row>
    <row r="105" spans="1:9" s="164" customFormat="1" ht="11.25" x14ac:dyDescent="0.2">
      <c r="A105" s="192"/>
      <c r="B105" s="192"/>
      <c r="C105" s="192"/>
      <c r="D105" s="192"/>
      <c r="E105" s="192"/>
      <c r="F105" s="192"/>
      <c r="G105" s="192"/>
      <c r="H105" s="192"/>
      <c r="I105" s="192"/>
    </row>
    <row r="106" spans="1:9" s="164" customFormat="1" ht="11.25" x14ac:dyDescent="0.2">
      <c r="A106" s="192"/>
      <c r="B106" s="192"/>
      <c r="C106" s="192"/>
      <c r="D106" s="192"/>
      <c r="E106" s="192"/>
      <c r="F106" s="192"/>
      <c r="G106" s="192"/>
      <c r="H106" s="192"/>
      <c r="I106" s="192"/>
    </row>
    <row r="107" spans="1:9" s="64" customFormat="1" ht="11.25" customHeight="1" x14ac:dyDescent="0.2">
      <c r="A107" s="192" t="s">
        <v>29</v>
      </c>
      <c r="B107" s="192"/>
      <c r="C107" s="192"/>
      <c r="D107" s="192"/>
      <c r="E107" s="192"/>
      <c r="F107" s="192"/>
      <c r="G107" s="192"/>
      <c r="H107" s="192"/>
      <c r="I107" s="192"/>
    </row>
    <row r="108" spans="1:9" s="86" customFormat="1" ht="11.25" customHeight="1" x14ac:dyDescent="0.2">
      <c r="A108" s="192"/>
      <c r="B108" s="192"/>
      <c r="C108" s="192"/>
      <c r="D108" s="192"/>
      <c r="E108" s="192"/>
      <c r="F108" s="192"/>
      <c r="G108" s="192"/>
      <c r="H108" s="192"/>
      <c r="I108" s="192"/>
    </row>
    <row r="109" spans="1:9" s="64" customFormat="1" ht="11.25" customHeight="1" x14ac:dyDescent="0.2">
      <c r="A109" s="64" t="s">
        <v>135</v>
      </c>
      <c r="B109" s="11"/>
      <c r="H109" s="150"/>
    </row>
    <row r="110" spans="1:9" s="64" customFormat="1" ht="11.25" customHeight="1" x14ac:dyDescent="0.2">
      <c r="A110" s="193" t="s">
        <v>216</v>
      </c>
      <c r="B110" s="193"/>
      <c r="H110" s="150"/>
    </row>
    <row r="111" spans="1:9" ht="12" customHeight="1" x14ac:dyDescent="0.2">
      <c r="A111" s="2" t="s">
        <v>135</v>
      </c>
      <c r="D111" s="74"/>
      <c r="E111" s="74"/>
    </row>
    <row r="112" spans="1:9" ht="8.25" customHeight="1" x14ac:dyDescent="0.2"/>
  </sheetData>
  <mergeCells count="13">
    <mergeCell ref="L1:M1"/>
    <mergeCell ref="A1:I3"/>
    <mergeCell ref="A107:I108"/>
    <mergeCell ref="A110:B110"/>
    <mergeCell ref="B5:C6"/>
    <mergeCell ref="G5:I6"/>
    <mergeCell ref="A79:I81"/>
    <mergeCell ref="A82:I84"/>
    <mergeCell ref="A85:I86"/>
    <mergeCell ref="A104:I106"/>
    <mergeCell ref="A98:I103"/>
    <mergeCell ref="A94:I97"/>
    <mergeCell ref="A89:I93"/>
  </mergeCells>
  <hyperlinks>
    <hyperlink ref="L1" location="Contents!A1" display="Back to contents"/>
  </hyperlinks>
  <pageMargins left="0.55118110236220474" right="0.55118110236220474" top="0.98425196850393704" bottom="0.98425196850393704" header="0.55118110236220474" footer="0.55118110236220474"/>
  <pageSetup paperSize="9" scale="92" fitToHeight="2" orientation="portrait" r:id="rId1"/>
  <headerFooter alignWithMargins="0"/>
  <ignoredErrors>
    <ignoredError sqref="C11:C7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229"/>
  <sheetViews>
    <sheetView showGridLines="0" zoomScaleNormal="100" workbookViewId="0">
      <selection sqref="A1:O2"/>
    </sheetView>
  </sheetViews>
  <sheetFormatPr defaultRowHeight="11.25" customHeight="1" x14ac:dyDescent="0.2"/>
  <cols>
    <col min="1" max="1" width="12" style="66" bestFit="1" customWidth="1"/>
    <col min="2" max="3" width="7.42578125" style="2" customWidth="1"/>
    <col min="4" max="4" width="7.42578125" style="35" customWidth="1"/>
    <col min="5" max="5" width="7.42578125" style="2" customWidth="1"/>
    <col min="6" max="6" width="7.42578125" style="35" customWidth="1"/>
    <col min="7" max="7" width="6.28515625" style="35" customWidth="1"/>
    <col min="8" max="8" width="3.7109375" style="35" customWidth="1"/>
    <col min="9" max="12" width="6.28515625" style="39" customWidth="1"/>
    <col min="13" max="13" width="5.7109375" style="39" customWidth="1"/>
    <col min="14" max="14" width="6.42578125" style="39" customWidth="1"/>
    <col min="15" max="15" width="1.7109375" style="2" customWidth="1"/>
    <col min="16" max="16" width="6" style="2" customWidth="1"/>
    <col min="17" max="17" width="6.42578125" style="2" customWidth="1"/>
    <col min="18" max="18" width="7" style="2" customWidth="1"/>
    <col min="19" max="19" width="5.5703125" style="2" customWidth="1"/>
    <col min="20" max="21" width="5.42578125" style="2" customWidth="1"/>
    <col min="22" max="22" width="5" style="2" customWidth="1"/>
    <col min="23" max="16384" width="9.140625" style="2"/>
  </cols>
  <sheetData>
    <row r="1" spans="1:22" s="1" customFormat="1" ht="18" customHeight="1" x14ac:dyDescent="0.2">
      <c r="A1" s="200" t="s">
        <v>259</v>
      </c>
      <c r="B1" s="200"/>
      <c r="C1" s="200"/>
      <c r="D1" s="200"/>
      <c r="E1" s="200"/>
      <c r="F1" s="200"/>
      <c r="G1" s="200"/>
      <c r="H1" s="200"/>
      <c r="I1" s="200"/>
      <c r="J1" s="200"/>
      <c r="K1" s="200"/>
      <c r="L1" s="200"/>
      <c r="M1" s="200"/>
      <c r="N1" s="200"/>
      <c r="O1" s="200"/>
      <c r="Q1" s="190" t="s">
        <v>211</v>
      </c>
      <c r="R1" s="190"/>
      <c r="S1" s="190"/>
    </row>
    <row r="2" spans="1:22" s="1" customFormat="1" ht="18" customHeight="1" x14ac:dyDescent="0.2">
      <c r="A2" s="200"/>
      <c r="B2" s="200"/>
      <c r="C2" s="200"/>
      <c r="D2" s="200"/>
      <c r="E2" s="200"/>
      <c r="F2" s="200"/>
      <c r="G2" s="200"/>
      <c r="H2" s="200"/>
      <c r="I2" s="200"/>
      <c r="J2" s="200"/>
      <c r="K2" s="200"/>
      <c r="L2" s="200"/>
      <c r="M2" s="200"/>
      <c r="N2" s="200"/>
      <c r="O2" s="200"/>
      <c r="Q2" s="134"/>
      <c r="R2" s="134"/>
    </row>
    <row r="3" spans="1:22" ht="11.25" customHeight="1" x14ac:dyDescent="0.2">
      <c r="A3" s="67"/>
    </row>
    <row r="4" spans="1:22" ht="11.25" customHeight="1" x14ac:dyDescent="0.2">
      <c r="A4" s="67" t="s">
        <v>90</v>
      </c>
    </row>
    <row r="5" spans="1:22" s="18" customFormat="1" ht="14.25" x14ac:dyDescent="0.2">
      <c r="B5" s="201" t="s">
        <v>147</v>
      </c>
      <c r="C5" s="201"/>
      <c r="D5" s="201"/>
      <c r="E5" s="201"/>
      <c r="F5" s="201"/>
      <c r="G5" s="201"/>
      <c r="H5" s="161"/>
      <c r="I5" s="202" t="s">
        <v>148</v>
      </c>
      <c r="J5" s="202"/>
      <c r="K5" s="202"/>
      <c r="L5" s="202"/>
      <c r="M5" s="202"/>
      <c r="N5" s="202"/>
    </row>
    <row r="6" spans="1:22" s="38" customFormat="1" ht="11.25" customHeight="1" x14ac:dyDescent="0.2">
      <c r="B6" s="38" t="s">
        <v>4</v>
      </c>
      <c r="C6" s="38" t="s">
        <v>0</v>
      </c>
      <c r="D6" s="38" t="s">
        <v>1</v>
      </c>
      <c r="E6" s="38" t="s">
        <v>2</v>
      </c>
      <c r="F6" s="38" t="s">
        <v>3</v>
      </c>
      <c r="I6" s="37" t="s">
        <v>4</v>
      </c>
      <c r="J6" s="37" t="s">
        <v>0</v>
      </c>
      <c r="K6" s="37" t="s">
        <v>1</v>
      </c>
      <c r="L6" s="37" t="s">
        <v>2</v>
      </c>
      <c r="M6" s="37" t="s">
        <v>3</v>
      </c>
      <c r="N6" s="37"/>
      <c r="Q6" s="2"/>
      <c r="R6" s="2"/>
      <c r="S6" s="2"/>
      <c r="T6" s="2"/>
      <c r="U6" s="2"/>
      <c r="V6" s="2"/>
    </row>
    <row r="7" spans="1:22" ht="11.25" customHeight="1" x14ac:dyDescent="0.2">
      <c r="A7" s="34" t="s">
        <v>23</v>
      </c>
      <c r="B7" s="5">
        <v>3510</v>
      </c>
      <c r="C7" s="5">
        <v>370</v>
      </c>
      <c r="D7" s="5">
        <v>590</v>
      </c>
      <c r="E7" s="5">
        <v>1170</v>
      </c>
      <c r="F7" s="5">
        <v>1370</v>
      </c>
      <c r="G7" s="42"/>
      <c r="H7" s="42"/>
      <c r="I7" s="31">
        <v>21</v>
      </c>
      <c r="J7" s="31">
        <v>10</v>
      </c>
      <c r="K7" s="31">
        <v>18</v>
      </c>
      <c r="L7" s="31">
        <v>22</v>
      </c>
      <c r="M7" s="31">
        <v>28</v>
      </c>
      <c r="N7" s="31"/>
    </row>
    <row r="8" spans="1:22" ht="11.25" customHeight="1" x14ac:dyDescent="0.2">
      <c r="A8" s="34" t="s">
        <v>30</v>
      </c>
      <c r="B8" s="5">
        <v>2760</v>
      </c>
      <c r="C8" s="5">
        <v>460</v>
      </c>
      <c r="D8" s="5">
        <v>370</v>
      </c>
      <c r="E8" s="5">
        <v>890</v>
      </c>
      <c r="F8" s="5">
        <v>1040</v>
      </c>
      <c r="G8" s="41"/>
      <c r="H8" s="41"/>
      <c r="I8" s="31">
        <v>16</v>
      </c>
      <c r="J8" s="31">
        <v>13</v>
      </c>
      <c r="K8" s="31">
        <v>11</v>
      </c>
      <c r="L8" s="31">
        <v>17</v>
      </c>
      <c r="M8" s="31">
        <v>21</v>
      </c>
      <c r="N8" s="31"/>
    </row>
    <row r="9" spans="1:22" ht="11.25" customHeight="1" x14ac:dyDescent="0.2">
      <c r="A9" s="34" t="s">
        <v>79</v>
      </c>
      <c r="B9" s="5">
        <v>2450</v>
      </c>
      <c r="C9" s="5">
        <v>410</v>
      </c>
      <c r="D9" s="5">
        <v>430</v>
      </c>
      <c r="E9" s="5">
        <v>720</v>
      </c>
      <c r="F9" s="5">
        <v>890</v>
      </c>
      <c r="G9" s="2"/>
      <c r="H9" s="126"/>
      <c r="I9" s="31">
        <v>14</v>
      </c>
      <c r="J9" s="31">
        <v>12</v>
      </c>
      <c r="K9" s="31">
        <v>13</v>
      </c>
      <c r="L9" s="31">
        <v>14</v>
      </c>
      <c r="M9" s="31">
        <v>17</v>
      </c>
      <c r="N9" s="31"/>
    </row>
    <row r="10" spans="1:22" ht="11.25" customHeight="1" x14ac:dyDescent="0.2">
      <c r="A10" s="34" t="s">
        <v>27</v>
      </c>
      <c r="B10" s="5">
        <v>1420</v>
      </c>
      <c r="C10" s="5">
        <v>230</v>
      </c>
      <c r="D10" s="5">
        <v>110</v>
      </c>
      <c r="E10" s="5">
        <v>440</v>
      </c>
      <c r="F10" s="5">
        <v>650</v>
      </c>
      <c r="G10" s="40"/>
      <c r="H10" s="40"/>
      <c r="I10" s="31">
        <v>8</v>
      </c>
      <c r="J10" s="31">
        <v>7</v>
      </c>
      <c r="K10" s="31">
        <v>3</v>
      </c>
      <c r="L10" s="31">
        <v>8</v>
      </c>
      <c r="M10" s="31">
        <v>12</v>
      </c>
      <c r="N10" s="31"/>
    </row>
    <row r="11" spans="1:22" ht="11.25" customHeight="1" x14ac:dyDescent="0.2">
      <c r="A11" s="34" t="s">
        <v>28</v>
      </c>
      <c r="B11" s="5">
        <v>2000</v>
      </c>
      <c r="C11" s="5">
        <v>90</v>
      </c>
      <c r="D11" s="5">
        <v>190</v>
      </c>
      <c r="E11" s="5">
        <v>600</v>
      </c>
      <c r="F11" s="5">
        <v>1120</v>
      </c>
      <c r="G11" s="2"/>
      <c r="H11" s="126"/>
      <c r="I11" s="31">
        <v>11</v>
      </c>
      <c r="J11" s="31">
        <v>3</v>
      </c>
      <c r="K11" s="31">
        <v>6</v>
      </c>
      <c r="L11" s="31">
        <v>11</v>
      </c>
      <c r="M11" s="31">
        <v>20</v>
      </c>
      <c r="N11" s="31"/>
    </row>
    <row r="12" spans="1:22" ht="11.25" customHeight="1" x14ac:dyDescent="0.2">
      <c r="A12" s="34" t="s">
        <v>131</v>
      </c>
      <c r="B12" s="5">
        <v>1600</v>
      </c>
      <c r="C12" s="5">
        <v>140</v>
      </c>
      <c r="D12" s="5">
        <v>210</v>
      </c>
      <c r="E12" s="5">
        <v>530</v>
      </c>
      <c r="F12" s="5">
        <v>730</v>
      </c>
      <c r="G12" s="2"/>
      <c r="H12" s="126"/>
      <c r="I12" s="31">
        <v>9</v>
      </c>
      <c r="J12" s="31">
        <v>4</v>
      </c>
      <c r="K12" s="31">
        <v>6</v>
      </c>
      <c r="L12" s="31">
        <v>10</v>
      </c>
      <c r="M12" s="31">
        <v>14</v>
      </c>
      <c r="N12" s="31"/>
    </row>
    <row r="13" spans="1:22" ht="11.25" customHeight="1" x14ac:dyDescent="0.2">
      <c r="A13" s="34" t="s">
        <v>174</v>
      </c>
      <c r="B13" s="5">
        <v>4060</v>
      </c>
      <c r="C13" s="5">
        <v>270</v>
      </c>
      <c r="D13" s="5">
        <v>610</v>
      </c>
      <c r="E13" s="5">
        <v>1240</v>
      </c>
      <c r="F13" s="5">
        <v>1940</v>
      </c>
      <c r="G13" s="2"/>
      <c r="H13" s="126"/>
      <c r="I13" s="31">
        <v>23</v>
      </c>
      <c r="J13" s="31">
        <v>8</v>
      </c>
      <c r="K13" s="31">
        <v>18</v>
      </c>
      <c r="L13" s="31">
        <v>23</v>
      </c>
      <c r="M13" s="31">
        <v>33</v>
      </c>
      <c r="N13" s="31"/>
    </row>
    <row r="14" spans="1:22" ht="11.25" customHeight="1" x14ac:dyDescent="0.2">
      <c r="A14" s="34" t="s">
        <v>208</v>
      </c>
      <c r="B14" s="5">
        <v>2850</v>
      </c>
      <c r="C14" s="5">
        <v>450</v>
      </c>
      <c r="D14" s="5">
        <v>530</v>
      </c>
      <c r="E14" s="5">
        <v>910</v>
      </c>
      <c r="F14" s="5">
        <v>970</v>
      </c>
      <c r="G14" s="127"/>
      <c r="H14" s="127"/>
      <c r="I14" s="31">
        <v>16</v>
      </c>
      <c r="J14" s="31">
        <v>13</v>
      </c>
      <c r="K14" s="31">
        <v>16</v>
      </c>
      <c r="L14" s="31">
        <v>17</v>
      </c>
      <c r="M14" s="31">
        <v>17</v>
      </c>
      <c r="N14" s="31"/>
    </row>
    <row r="15" spans="1:22" s="124" customFormat="1" ht="11.25" customHeight="1" x14ac:dyDescent="0.2">
      <c r="A15" s="34" t="s">
        <v>218</v>
      </c>
      <c r="B15" s="5">
        <v>2730</v>
      </c>
      <c r="C15" s="5">
        <v>200</v>
      </c>
      <c r="D15" s="5">
        <v>280</v>
      </c>
      <c r="E15" s="5">
        <v>820</v>
      </c>
      <c r="F15" s="5">
        <v>1440</v>
      </c>
      <c r="G15" s="148"/>
      <c r="H15" s="148"/>
      <c r="I15" s="31">
        <v>15</v>
      </c>
      <c r="J15" s="31">
        <v>6</v>
      </c>
      <c r="K15" s="31">
        <v>8</v>
      </c>
      <c r="L15" s="31">
        <v>15</v>
      </c>
      <c r="M15" s="31">
        <v>24</v>
      </c>
      <c r="N15" s="31"/>
    </row>
    <row r="16" spans="1:22" s="126" customFormat="1" ht="11.25" customHeight="1" x14ac:dyDescent="0.2">
      <c r="A16" s="34" t="s">
        <v>223</v>
      </c>
      <c r="B16" s="5">
        <v>4800</v>
      </c>
      <c r="C16" s="5">
        <v>330</v>
      </c>
      <c r="D16" s="5">
        <v>610</v>
      </c>
      <c r="E16" s="5">
        <v>1360</v>
      </c>
      <c r="F16" s="5">
        <v>2500</v>
      </c>
      <c r="G16" s="148"/>
      <c r="H16" s="148"/>
      <c r="I16" s="31">
        <v>26</v>
      </c>
      <c r="J16" s="31">
        <v>9</v>
      </c>
      <c r="K16" s="31">
        <v>18</v>
      </c>
      <c r="L16" s="31">
        <v>25</v>
      </c>
      <c r="M16" s="31">
        <v>43</v>
      </c>
      <c r="N16" s="31"/>
    </row>
    <row r="18" spans="1:17" ht="11.25" customHeight="1" x14ac:dyDescent="0.2">
      <c r="A18" s="201" t="s">
        <v>241</v>
      </c>
      <c r="B18" s="201"/>
    </row>
    <row r="19" spans="1:17" s="18" customFormat="1" ht="14.25" x14ac:dyDescent="0.2">
      <c r="B19" s="201" t="s">
        <v>147</v>
      </c>
      <c r="C19" s="201"/>
      <c r="D19" s="201"/>
      <c r="E19" s="201"/>
      <c r="F19" s="201"/>
      <c r="G19" s="201"/>
      <c r="H19" s="161"/>
      <c r="I19" s="202" t="s">
        <v>148</v>
      </c>
      <c r="J19" s="202"/>
      <c r="K19" s="202"/>
      <c r="L19" s="202"/>
      <c r="M19" s="202"/>
      <c r="N19" s="202"/>
    </row>
    <row r="20" spans="1:17" s="38" customFormat="1" ht="11.25" customHeight="1" x14ac:dyDescent="0.2">
      <c r="B20" s="38" t="s">
        <v>4</v>
      </c>
      <c r="C20" s="38" t="s">
        <v>0</v>
      </c>
      <c r="D20" s="38" t="s">
        <v>1</v>
      </c>
      <c r="E20" s="38" t="s">
        <v>2</v>
      </c>
      <c r="F20" s="38" t="s">
        <v>3</v>
      </c>
      <c r="I20" s="37" t="s">
        <v>4</v>
      </c>
      <c r="J20" s="37" t="s">
        <v>0</v>
      </c>
      <c r="K20" s="37" t="s">
        <v>1</v>
      </c>
      <c r="L20" s="37" t="s">
        <v>2</v>
      </c>
      <c r="M20" s="37" t="s">
        <v>3</v>
      </c>
      <c r="N20" s="37"/>
      <c r="Q20" s="2"/>
    </row>
    <row r="21" spans="1:17" ht="11.25" customHeight="1" x14ac:dyDescent="0.2">
      <c r="A21" s="34" t="s">
        <v>23</v>
      </c>
      <c r="B21" s="5">
        <v>380</v>
      </c>
      <c r="C21" s="5">
        <v>30</v>
      </c>
      <c r="D21" s="5">
        <v>50</v>
      </c>
      <c r="E21" s="5">
        <v>160</v>
      </c>
      <c r="F21" s="5">
        <v>140</v>
      </c>
      <c r="I21" s="31">
        <v>29</v>
      </c>
      <c r="J21" s="31">
        <v>11</v>
      </c>
      <c r="K21" s="31">
        <v>19</v>
      </c>
      <c r="L21" s="31">
        <v>42</v>
      </c>
      <c r="M21" s="31">
        <v>35</v>
      </c>
      <c r="N21" s="31"/>
    </row>
    <row r="22" spans="1:17" ht="11.25" customHeight="1" x14ac:dyDescent="0.2">
      <c r="A22" s="34" t="s">
        <v>30</v>
      </c>
      <c r="B22" s="33">
        <v>190</v>
      </c>
      <c r="C22" s="33">
        <v>10</v>
      </c>
      <c r="D22" s="33">
        <v>10</v>
      </c>
      <c r="E22" s="33">
        <v>90</v>
      </c>
      <c r="F22" s="33">
        <v>70</v>
      </c>
      <c r="G22" s="32"/>
      <c r="H22" s="32"/>
      <c r="I22" s="31">
        <v>14</v>
      </c>
      <c r="J22" s="31">
        <v>4</v>
      </c>
      <c r="K22" s="31">
        <v>5</v>
      </c>
      <c r="L22" s="31">
        <v>23</v>
      </c>
      <c r="M22" s="31">
        <v>19</v>
      </c>
      <c r="N22" s="31"/>
    </row>
    <row r="23" spans="1:17" ht="11.25" customHeight="1" x14ac:dyDescent="0.2">
      <c r="A23" s="34" t="s">
        <v>79</v>
      </c>
      <c r="B23" s="33">
        <v>200</v>
      </c>
      <c r="C23" s="33">
        <v>20</v>
      </c>
      <c r="D23" s="33">
        <v>30</v>
      </c>
      <c r="E23" s="33">
        <v>70</v>
      </c>
      <c r="F23" s="33">
        <v>90</v>
      </c>
      <c r="G23" s="32"/>
      <c r="H23" s="32"/>
      <c r="I23" s="31">
        <v>15</v>
      </c>
      <c r="J23" s="31">
        <v>6</v>
      </c>
      <c r="K23" s="31">
        <v>13</v>
      </c>
      <c r="L23" s="31">
        <v>15</v>
      </c>
      <c r="M23" s="31">
        <v>22</v>
      </c>
      <c r="N23" s="31"/>
    </row>
    <row r="24" spans="1:17" ht="11.25" customHeight="1" x14ac:dyDescent="0.2">
      <c r="A24" s="34" t="s">
        <v>27</v>
      </c>
      <c r="B24" s="33">
        <v>70</v>
      </c>
      <c r="C24" s="33">
        <v>-10</v>
      </c>
      <c r="D24" s="33">
        <v>20</v>
      </c>
      <c r="E24" s="33">
        <v>60</v>
      </c>
      <c r="F24" s="33">
        <v>-10</v>
      </c>
      <c r="G24" s="32"/>
      <c r="H24" s="32"/>
      <c r="I24" s="31">
        <v>5</v>
      </c>
      <c r="J24" s="31" t="s">
        <v>78</v>
      </c>
      <c r="K24" s="31">
        <v>9</v>
      </c>
      <c r="L24" s="31">
        <v>16</v>
      </c>
      <c r="M24" s="31" t="s">
        <v>78</v>
      </c>
      <c r="N24" s="31"/>
    </row>
    <row r="25" spans="1:17" ht="11.25" customHeight="1" x14ac:dyDescent="0.2">
      <c r="A25" s="34" t="s">
        <v>28</v>
      </c>
      <c r="B25" s="33">
        <v>150</v>
      </c>
      <c r="C25" s="33">
        <v>-30</v>
      </c>
      <c r="D25" s="33">
        <v>10</v>
      </c>
      <c r="E25" s="33">
        <v>80</v>
      </c>
      <c r="F25" s="33">
        <v>90</v>
      </c>
      <c r="G25" s="32"/>
      <c r="H25" s="32"/>
      <c r="I25" s="31">
        <v>10</v>
      </c>
      <c r="J25" s="31" t="s">
        <v>78</v>
      </c>
      <c r="K25" s="31">
        <v>4</v>
      </c>
      <c r="L25" s="31">
        <v>17</v>
      </c>
      <c r="M25" s="31">
        <v>21</v>
      </c>
      <c r="N25" s="31"/>
    </row>
    <row r="26" spans="1:17" ht="11.25" customHeight="1" x14ac:dyDescent="0.2">
      <c r="A26" s="34" t="s">
        <v>131</v>
      </c>
      <c r="B26" s="33">
        <v>160</v>
      </c>
      <c r="C26" s="33">
        <v>50</v>
      </c>
      <c r="D26" s="33">
        <v>10</v>
      </c>
      <c r="E26" s="33">
        <v>20</v>
      </c>
      <c r="F26" s="33">
        <v>80</v>
      </c>
      <c r="G26" s="32"/>
      <c r="H26" s="32"/>
      <c r="I26" s="31">
        <v>11</v>
      </c>
      <c r="J26" s="31">
        <v>19</v>
      </c>
      <c r="K26" s="31">
        <v>3</v>
      </c>
      <c r="L26" s="31">
        <v>5</v>
      </c>
      <c r="M26" s="31">
        <v>19</v>
      </c>
      <c r="N26" s="31"/>
    </row>
    <row r="27" spans="1:17" ht="11.25" customHeight="1" x14ac:dyDescent="0.2">
      <c r="A27" s="34" t="s">
        <v>174</v>
      </c>
      <c r="B27" s="33">
        <v>300</v>
      </c>
      <c r="C27" s="33">
        <v>10</v>
      </c>
      <c r="D27" s="33">
        <v>30</v>
      </c>
      <c r="E27" s="33">
        <v>120</v>
      </c>
      <c r="F27" s="33">
        <v>130</v>
      </c>
      <c r="G27" s="32"/>
      <c r="H27" s="32"/>
      <c r="I27" s="31">
        <v>21</v>
      </c>
      <c r="J27" s="31">
        <v>6</v>
      </c>
      <c r="K27" s="31">
        <v>10</v>
      </c>
      <c r="L27" s="31">
        <v>27</v>
      </c>
      <c r="M27" s="31">
        <v>29</v>
      </c>
      <c r="N27" s="31"/>
    </row>
    <row r="28" spans="1:17" ht="11.25" customHeight="1" x14ac:dyDescent="0.2">
      <c r="A28" s="34" t="s">
        <v>208</v>
      </c>
      <c r="B28" s="33">
        <v>180</v>
      </c>
      <c r="C28" s="33">
        <v>0</v>
      </c>
      <c r="D28" s="33">
        <v>60</v>
      </c>
      <c r="E28" s="33">
        <v>90</v>
      </c>
      <c r="F28" s="33">
        <v>30</v>
      </c>
      <c r="G28" s="32"/>
      <c r="H28" s="32"/>
      <c r="I28" s="31">
        <v>13</v>
      </c>
      <c r="J28" s="31">
        <v>0</v>
      </c>
      <c r="K28" s="31">
        <v>20</v>
      </c>
      <c r="L28" s="31">
        <v>23</v>
      </c>
      <c r="M28" s="31">
        <v>7</v>
      </c>
      <c r="N28" s="31"/>
    </row>
    <row r="29" spans="1:17" s="124" customFormat="1" ht="11.25" customHeight="1" x14ac:dyDescent="0.2">
      <c r="A29" s="34" t="s">
        <v>218</v>
      </c>
      <c r="B29" s="33">
        <v>240</v>
      </c>
      <c r="C29" s="33">
        <v>0</v>
      </c>
      <c r="D29" s="33">
        <v>30</v>
      </c>
      <c r="E29" s="33">
        <v>40</v>
      </c>
      <c r="F29" s="33">
        <v>180</v>
      </c>
      <c r="G29" s="141"/>
      <c r="H29" s="141"/>
      <c r="I29" s="142">
        <v>17</v>
      </c>
      <c r="J29" s="142">
        <v>1</v>
      </c>
      <c r="K29" s="142">
        <v>12</v>
      </c>
      <c r="L29" s="142">
        <v>8</v>
      </c>
      <c r="M29" s="142">
        <v>40</v>
      </c>
      <c r="N29" s="142"/>
    </row>
    <row r="30" spans="1:17" s="126" customFormat="1" ht="11.25" customHeight="1" x14ac:dyDescent="0.2">
      <c r="A30" s="34" t="s">
        <v>223</v>
      </c>
      <c r="B30" s="33">
        <v>340</v>
      </c>
      <c r="C30" s="33">
        <v>0</v>
      </c>
      <c r="D30" s="33">
        <v>50</v>
      </c>
      <c r="E30" s="33">
        <v>140</v>
      </c>
      <c r="F30" s="33">
        <v>160</v>
      </c>
      <c r="G30" s="141"/>
      <c r="H30" s="141"/>
      <c r="I30" s="142">
        <v>23</v>
      </c>
      <c r="J30" s="142">
        <v>0</v>
      </c>
      <c r="K30" s="142">
        <v>15</v>
      </c>
      <c r="L30" s="142">
        <v>29</v>
      </c>
      <c r="M30" s="142">
        <v>34</v>
      </c>
      <c r="N30" s="142"/>
    </row>
    <row r="31" spans="1:17" ht="11.25" customHeight="1" x14ac:dyDescent="0.2">
      <c r="A31" s="67"/>
    </row>
    <row r="32" spans="1:17" s="18" customFormat="1" ht="11.25" customHeight="1" x14ac:dyDescent="0.2">
      <c r="A32" s="67" t="s">
        <v>89</v>
      </c>
      <c r="B32" s="2"/>
      <c r="C32" s="2"/>
      <c r="D32" s="35"/>
      <c r="E32" s="2"/>
      <c r="F32" s="35"/>
      <c r="G32" s="35"/>
      <c r="H32" s="35"/>
      <c r="I32" s="39"/>
      <c r="J32" s="39"/>
      <c r="K32" s="39"/>
      <c r="L32" s="39"/>
      <c r="M32" s="39"/>
      <c r="N32" s="39"/>
    </row>
    <row r="33" spans="1:14" s="18" customFormat="1" ht="14.25" x14ac:dyDescent="0.2">
      <c r="B33" s="201" t="s">
        <v>147</v>
      </c>
      <c r="C33" s="201"/>
      <c r="D33" s="201"/>
      <c r="E33" s="201"/>
      <c r="F33" s="201"/>
      <c r="G33" s="201"/>
      <c r="H33" s="161"/>
      <c r="I33" s="202" t="s">
        <v>148</v>
      </c>
      <c r="J33" s="202"/>
      <c r="K33" s="202"/>
      <c r="L33" s="202"/>
      <c r="M33" s="202"/>
      <c r="N33" s="202"/>
    </row>
    <row r="34" spans="1:14" ht="11.25" customHeight="1" x14ac:dyDescent="0.2">
      <c r="A34" s="38"/>
      <c r="B34" s="38" t="s">
        <v>4</v>
      </c>
      <c r="C34" s="38" t="s">
        <v>0</v>
      </c>
      <c r="D34" s="38" t="s">
        <v>1</v>
      </c>
      <c r="E34" s="38" t="s">
        <v>2</v>
      </c>
      <c r="F34" s="38" t="s">
        <v>3</v>
      </c>
      <c r="G34" s="38"/>
      <c r="H34" s="38"/>
      <c r="I34" s="37" t="s">
        <v>4</v>
      </c>
      <c r="J34" s="37" t="s">
        <v>0</v>
      </c>
      <c r="K34" s="37" t="s">
        <v>1</v>
      </c>
      <c r="L34" s="37" t="s">
        <v>2</v>
      </c>
      <c r="M34" s="37" t="s">
        <v>3</v>
      </c>
      <c r="N34" s="37"/>
    </row>
    <row r="35" spans="1:14" ht="11.25" customHeight="1" x14ac:dyDescent="0.2">
      <c r="A35" s="34" t="s">
        <v>23</v>
      </c>
      <c r="B35" s="5">
        <v>100</v>
      </c>
      <c r="C35" s="5">
        <v>10</v>
      </c>
      <c r="D35" s="5">
        <v>20</v>
      </c>
      <c r="E35" s="5">
        <v>40</v>
      </c>
      <c r="F35" s="5">
        <v>30</v>
      </c>
      <c r="G35" s="2"/>
      <c r="H35" s="126"/>
      <c r="I35" s="31">
        <v>24</v>
      </c>
      <c r="J35" s="31">
        <v>15</v>
      </c>
      <c r="K35" s="31">
        <v>23</v>
      </c>
      <c r="L35" s="31">
        <v>34</v>
      </c>
      <c r="M35" s="31">
        <v>21</v>
      </c>
      <c r="N35" s="31"/>
    </row>
    <row r="36" spans="1:14" ht="11.25" customHeight="1" x14ac:dyDescent="0.2">
      <c r="A36" s="34" t="s">
        <v>30</v>
      </c>
      <c r="B36" s="33">
        <v>50</v>
      </c>
      <c r="C36" s="33">
        <v>-10</v>
      </c>
      <c r="D36" s="33">
        <v>10</v>
      </c>
      <c r="E36" s="33">
        <v>20</v>
      </c>
      <c r="F36" s="33">
        <v>30</v>
      </c>
      <c r="G36" s="32"/>
      <c r="H36" s="32"/>
      <c r="I36" s="31">
        <v>12</v>
      </c>
      <c r="J36" s="31" t="s">
        <v>78</v>
      </c>
      <c r="K36" s="31">
        <v>9</v>
      </c>
      <c r="L36" s="31">
        <v>18</v>
      </c>
      <c r="M36" s="31">
        <v>25</v>
      </c>
      <c r="N36" s="31"/>
    </row>
    <row r="37" spans="1:14" ht="11.25" customHeight="1" x14ac:dyDescent="0.2">
      <c r="A37" s="34" t="s">
        <v>79</v>
      </c>
      <c r="B37" s="33">
        <v>70</v>
      </c>
      <c r="C37" s="33">
        <v>10</v>
      </c>
      <c r="D37" s="33">
        <v>20</v>
      </c>
      <c r="E37" s="33">
        <v>10</v>
      </c>
      <c r="F37" s="33">
        <v>30</v>
      </c>
      <c r="G37" s="32"/>
      <c r="H37" s="32"/>
      <c r="I37" s="31">
        <v>19</v>
      </c>
      <c r="J37" s="31">
        <v>21</v>
      </c>
      <c r="K37" s="31">
        <v>39</v>
      </c>
      <c r="L37" s="31">
        <v>6</v>
      </c>
      <c r="M37" s="31">
        <v>22</v>
      </c>
      <c r="N37" s="31"/>
    </row>
    <row r="38" spans="1:14" ht="11.25" customHeight="1" x14ac:dyDescent="0.2">
      <c r="A38" s="34" t="s">
        <v>27</v>
      </c>
      <c r="B38" s="33">
        <v>40</v>
      </c>
      <c r="C38" s="33">
        <v>-10</v>
      </c>
      <c r="D38" s="33">
        <v>20</v>
      </c>
      <c r="E38" s="33">
        <v>20</v>
      </c>
      <c r="F38" s="33">
        <v>10</v>
      </c>
      <c r="G38" s="32"/>
      <c r="H38" s="32"/>
      <c r="I38" s="31">
        <v>9</v>
      </c>
      <c r="J38" s="31" t="s">
        <v>78</v>
      </c>
      <c r="K38" s="31">
        <v>26</v>
      </c>
      <c r="L38" s="31">
        <v>19</v>
      </c>
      <c r="M38" s="31">
        <v>4</v>
      </c>
      <c r="N38" s="31"/>
    </row>
    <row r="39" spans="1:14" ht="11.25" customHeight="1" x14ac:dyDescent="0.2">
      <c r="A39" s="34" t="s">
        <v>28</v>
      </c>
      <c r="B39" s="33">
        <v>70</v>
      </c>
      <c r="C39" s="33">
        <v>0</v>
      </c>
      <c r="D39" s="33">
        <v>-10</v>
      </c>
      <c r="E39" s="33">
        <v>40</v>
      </c>
      <c r="F39" s="33">
        <v>40</v>
      </c>
      <c r="G39" s="32"/>
      <c r="H39" s="32"/>
      <c r="I39" s="31">
        <v>16</v>
      </c>
      <c r="J39" s="31" t="s">
        <v>78</v>
      </c>
      <c r="K39" s="31" t="s">
        <v>78</v>
      </c>
      <c r="L39" s="31">
        <v>31</v>
      </c>
      <c r="M39" s="31">
        <v>24</v>
      </c>
      <c r="N39" s="31"/>
    </row>
    <row r="40" spans="1:14" ht="11.25" customHeight="1" x14ac:dyDescent="0.2">
      <c r="A40" s="34" t="s">
        <v>131</v>
      </c>
      <c r="B40" s="33">
        <v>10</v>
      </c>
      <c r="C40" s="33">
        <v>-10</v>
      </c>
      <c r="D40" s="33">
        <v>-10</v>
      </c>
      <c r="E40" s="33">
        <v>10</v>
      </c>
      <c r="F40" s="33">
        <v>20</v>
      </c>
      <c r="G40" s="32"/>
      <c r="H40" s="32"/>
      <c r="I40" s="31">
        <v>3</v>
      </c>
      <c r="J40" s="31" t="s">
        <v>78</v>
      </c>
      <c r="K40" s="31" t="s">
        <v>78</v>
      </c>
      <c r="L40" s="31">
        <v>11</v>
      </c>
      <c r="M40" s="31">
        <v>11</v>
      </c>
      <c r="N40" s="31"/>
    </row>
    <row r="41" spans="1:14" ht="11.25" customHeight="1" x14ac:dyDescent="0.2">
      <c r="A41" s="34" t="s">
        <v>174</v>
      </c>
      <c r="B41" s="33">
        <v>120</v>
      </c>
      <c r="C41" s="33">
        <v>10</v>
      </c>
      <c r="D41" s="33">
        <v>20</v>
      </c>
      <c r="E41" s="33">
        <v>30</v>
      </c>
      <c r="F41" s="33">
        <v>60</v>
      </c>
      <c r="G41" s="32"/>
      <c r="H41" s="32"/>
      <c r="I41" s="31">
        <v>28</v>
      </c>
      <c r="J41" s="31">
        <v>23</v>
      </c>
      <c r="K41" s="31">
        <v>30</v>
      </c>
      <c r="L41" s="31">
        <v>19</v>
      </c>
      <c r="M41" s="31">
        <v>36</v>
      </c>
      <c r="N41" s="31"/>
    </row>
    <row r="42" spans="1:14" ht="11.25" customHeight="1" x14ac:dyDescent="0.2">
      <c r="A42" s="34" t="s">
        <v>208</v>
      </c>
      <c r="B42" s="33">
        <v>70</v>
      </c>
      <c r="C42" s="33">
        <v>0</v>
      </c>
      <c r="D42" s="33">
        <v>20</v>
      </c>
      <c r="E42" s="33">
        <v>20</v>
      </c>
      <c r="F42" s="33">
        <v>30</v>
      </c>
      <c r="G42" s="32"/>
      <c r="H42" s="32"/>
      <c r="I42" s="31">
        <v>19</v>
      </c>
      <c r="J42" s="31">
        <v>5</v>
      </c>
      <c r="K42" s="31">
        <v>31</v>
      </c>
      <c r="L42" s="31">
        <v>19</v>
      </c>
      <c r="M42" s="31">
        <v>19</v>
      </c>
      <c r="N42" s="31"/>
    </row>
    <row r="43" spans="1:14" s="124" customFormat="1" ht="11.25" customHeight="1" x14ac:dyDescent="0.2">
      <c r="A43" s="34" t="s">
        <v>218</v>
      </c>
      <c r="B43" s="33">
        <v>60</v>
      </c>
      <c r="C43" s="33">
        <v>10</v>
      </c>
      <c r="D43" s="33">
        <v>20</v>
      </c>
      <c r="E43" s="33">
        <v>0</v>
      </c>
      <c r="F43" s="33">
        <v>20</v>
      </c>
      <c r="G43" s="32"/>
      <c r="H43" s="32"/>
      <c r="I43" s="31">
        <v>14</v>
      </c>
      <c r="J43" s="31">
        <v>21</v>
      </c>
      <c r="K43" s="31">
        <v>28</v>
      </c>
      <c r="L43" s="31">
        <v>3</v>
      </c>
      <c r="M43" s="31">
        <v>14</v>
      </c>
      <c r="N43" s="31"/>
    </row>
    <row r="44" spans="1:14" s="126" customFormat="1" ht="11.25" customHeight="1" x14ac:dyDescent="0.2">
      <c r="A44" s="34" t="s">
        <v>223</v>
      </c>
      <c r="B44" s="33">
        <v>140</v>
      </c>
      <c r="C44" s="33">
        <v>0</v>
      </c>
      <c r="D44" s="33">
        <v>10</v>
      </c>
      <c r="E44" s="33">
        <v>40</v>
      </c>
      <c r="F44" s="33">
        <v>90</v>
      </c>
      <c r="G44" s="32"/>
      <c r="H44" s="32"/>
      <c r="I44" s="31">
        <v>31</v>
      </c>
      <c r="J44" s="31">
        <v>0</v>
      </c>
      <c r="K44" s="31">
        <v>15</v>
      </c>
      <c r="L44" s="31">
        <v>26</v>
      </c>
      <c r="M44" s="31">
        <v>59</v>
      </c>
      <c r="N44" s="31"/>
    </row>
    <row r="45" spans="1:14" ht="11.25" customHeight="1" x14ac:dyDescent="0.2">
      <c r="A45" s="67"/>
      <c r="B45" s="5"/>
      <c r="C45" s="5"/>
      <c r="D45" s="5"/>
      <c r="E45" s="5"/>
      <c r="F45" s="5"/>
      <c r="G45" s="2"/>
      <c r="H45" s="126"/>
      <c r="I45" s="31"/>
      <c r="J45" s="31"/>
      <c r="K45" s="31"/>
      <c r="L45" s="31"/>
      <c r="M45" s="31"/>
      <c r="N45" s="31"/>
    </row>
    <row r="46" spans="1:14" s="38" customFormat="1" ht="11.25" customHeight="1" x14ac:dyDescent="0.2">
      <c r="A46" s="201" t="s">
        <v>242</v>
      </c>
      <c r="B46" s="201"/>
      <c r="C46" s="201"/>
      <c r="D46" s="35"/>
      <c r="E46" s="2"/>
      <c r="F46" s="35"/>
      <c r="G46" s="35"/>
      <c r="H46" s="35"/>
      <c r="I46" s="39"/>
      <c r="J46" s="39"/>
      <c r="K46" s="39"/>
      <c r="L46" s="39"/>
      <c r="M46" s="39"/>
      <c r="N46" s="39"/>
    </row>
    <row r="47" spans="1:14" s="18" customFormat="1" ht="14.25" x14ac:dyDescent="0.2">
      <c r="B47" s="201" t="s">
        <v>147</v>
      </c>
      <c r="C47" s="201"/>
      <c r="D47" s="201"/>
      <c r="E47" s="201"/>
      <c r="F47" s="201"/>
      <c r="G47" s="201"/>
      <c r="H47" s="161"/>
      <c r="I47" s="202" t="s">
        <v>148</v>
      </c>
      <c r="J47" s="202"/>
      <c r="K47" s="202"/>
      <c r="L47" s="202"/>
      <c r="M47" s="202"/>
      <c r="N47" s="202"/>
    </row>
    <row r="48" spans="1:14" ht="11.25" customHeight="1" x14ac:dyDescent="0.2">
      <c r="A48" s="38"/>
      <c r="B48" s="38" t="s">
        <v>4</v>
      </c>
      <c r="C48" s="38" t="s">
        <v>0</v>
      </c>
      <c r="D48" s="38" t="s">
        <v>1</v>
      </c>
      <c r="E48" s="38" t="s">
        <v>2</v>
      </c>
      <c r="F48" s="38" t="s">
        <v>3</v>
      </c>
      <c r="G48" s="38"/>
      <c r="H48" s="38"/>
      <c r="I48" s="37" t="s">
        <v>4</v>
      </c>
      <c r="J48" s="37" t="s">
        <v>0</v>
      </c>
      <c r="K48" s="37" t="s">
        <v>1</v>
      </c>
      <c r="L48" s="37" t="s">
        <v>2</v>
      </c>
      <c r="M48" s="37" t="s">
        <v>3</v>
      </c>
      <c r="N48" s="37"/>
    </row>
    <row r="49" spans="1:14" ht="11.25" customHeight="1" x14ac:dyDescent="0.2">
      <c r="A49" s="34" t="s">
        <v>23</v>
      </c>
      <c r="B49" s="5">
        <v>140</v>
      </c>
      <c r="C49" s="5">
        <v>20</v>
      </c>
      <c r="D49" s="5">
        <v>30</v>
      </c>
      <c r="E49" s="5">
        <v>40</v>
      </c>
      <c r="F49" s="5">
        <v>40</v>
      </c>
      <c r="G49" s="2"/>
      <c r="H49" s="126"/>
      <c r="I49" s="31">
        <v>25</v>
      </c>
      <c r="J49" s="31">
        <v>23</v>
      </c>
      <c r="K49" s="31">
        <v>29</v>
      </c>
      <c r="L49" s="31">
        <v>25</v>
      </c>
      <c r="M49" s="31">
        <v>24</v>
      </c>
      <c r="N49" s="31"/>
    </row>
    <row r="50" spans="1:14" ht="11.25" customHeight="1" x14ac:dyDescent="0.2">
      <c r="A50" s="34" t="s">
        <v>30</v>
      </c>
      <c r="B50" s="33">
        <v>100</v>
      </c>
      <c r="C50" s="33">
        <v>10</v>
      </c>
      <c r="D50" s="33">
        <v>10</v>
      </c>
      <c r="E50" s="33">
        <v>30</v>
      </c>
      <c r="F50" s="33">
        <v>50</v>
      </c>
      <c r="G50" s="32"/>
      <c r="H50" s="32"/>
      <c r="I50" s="31">
        <v>18</v>
      </c>
      <c r="J50" s="31">
        <v>12</v>
      </c>
      <c r="K50" s="31">
        <v>12</v>
      </c>
      <c r="L50" s="31">
        <v>17</v>
      </c>
      <c r="M50" s="31">
        <v>27</v>
      </c>
      <c r="N50" s="31"/>
    </row>
    <row r="51" spans="1:14" ht="11.25" customHeight="1" x14ac:dyDescent="0.2">
      <c r="A51" s="34" t="s">
        <v>79</v>
      </c>
      <c r="B51" s="33">
        <v>50</v>
      </c>
      <c r="C51" s="33">
        <v>20</v>
      </c>
      <c r="D51" s="33">
        <v>10</v>
      </c>
      <c r="E51" s="33">
        <v>10</v>
      </c>
      <c r="F51" s="33">
        <v>20</v>
      </c>
      <c r="G51" s="32"/>
      <c r="H51" s="32"/>
      <c r="I51" s="31">
        <v>8</v>
      </c>
      <c r="J51" s="31">
        <v>17</v>
      </c>
      <c r="K51" s="31">
        <v>7</v>
      </c>
      <c r="L51" s="31">
        <v>4</v>
      </c>
      <c r="M51" s="31">
        <v>9</v>
      </c>
      <c r="N51" s="31"/>
    </row>
    <row r="52" spans="1:14" ht="11.25" customHeight="1" x14ac:dyDescent="0.2">
      <c r="A52" s="34" t="s">
        <v>27</v>
      </c>
      <c r="B52" s="33">
        <v>20</v>
      </c>
      <c r="C52" s="33">
        <v>-20</v>
      </c>
      <c r="D52" s="33">
        <v>-20</v>
      </c>
      <c r="E52" s="33">
        <v>10</v>
      </c>
      <c r="F52" s="33">
        <v>40</v>
      </c>
      <c r="G52" s="32"/>
      <c r="H52" s="32"/>
      <c r="I52" s="31">
        <v>3</v>
      </c>
      <c r="J52" s="31" t="s">
        <v>78</v>
      </c>
      <c r="K52" s="31" t="s">
        <v>78</v>
      </c>
      <c r="L52" s="31">
        <v>6</v>
      </c>
      <c r="M52" s="31">
        <v>19</v>
      </c>
      <c r="N52" s="31"/>
    </row>
    <row r="53" spans="1:14" ht="11.25" customHeight="1" x14ac:dyDescent="0.2">
      <c r="A53" s="34" t="s">
        <v>28</v>
      </c>
      <c r="B53" s="33">
        <v>40</v>
      </c>
      <c r="C53" s="33">
        <v>0</v>
      </c>
      <c r="D53" s="33">
        <v>-10</v>
      </c>
      <c r="E53" s="33">
        <v>20</v>
      </c>
      <c r="F53" s="33">
        <v>40</v>
      </c>
      <c r="G53" s="32"/>
      <c r="H53" s="32"/>
      <c r="I53" s="31">
        <v>7</v>
      </c>
      <c r="J53" s="31" t="s">
        <v>78</v>
      </c>
      <c r="K53" s="31" t="s">
        <v>78</v>
      </c>
      <c r="L53" s="31">
        <v>10</v>
      </c>
      <c r="M53" s="31">
        <v>18</v>
      </c>
      <c r="N53" s="31"/>
    </row>
    <row r="54" spans="1:14" ht="11.25" customHeight="1" x14ac:dyDescent="0.2">
      <c r="A54" s="34" t="s">
        <v>131</v>
      </c>
      <c r="B54" s="33">
        <v>110</v>
      </c>
      <c r="C54" s="33">
        <v>20</v>
      </c>
      <c r="D54" s="33">
        <v>30</v>
      </c>
      <c r="E54" s="33">
        <v>20</v>
      </c>
      <c r="F54" s="33">
        <v>40</v>
      </c>
      <c r="G54" s="32"/>
      <c r="H54" s="32"/>
      <c r="I54" s="31">
        <v>19</v>
      </c>
      <c r="J54" s="31">
        <v>24</v>
      </c>
      <c r="K54" s="31">
        <v>28</v>
      </c>
      <c r="L54" s="31">
        <v>10</v>
      </c>
      <c r="M54" s="31">
        <v>21</v>
      </c>
      <c r="N54" s="31"/>
    </row>
    <row r="55" spans="1:14" ht="11.25" customHeight="1" x14ac:dyDescent="0.2">
      <c r="A55" s="34" t="s">
        <v>174</v>
      </c>
      <c r="B55" s="33">
        <v>160</v>
      </c>
      <c r="C55" s="33">
        <v>10</v>
      </c>
      <c r="D55" s="33">
        <v>30</v>
      </c>
      <c r="E55" s="33">
        <v>50</v>
      </c>
      <c r="F55" s="33">
        <v>60</v>
      </c>
      <c r="G55" s="32"/>
      <c r="H55" s="32"/>
      <c r="I55" s="31">
        <v>26</v>
      </c>
      <c r="J55" s="31">
        <v>18</v>
      </c>
      <c r="K55" s="31">
        <v>23</v>
      </c>
      <c r="L55" s="31">
        <v>28</v>
      </c>
      <c r="M55" s="31">
        <v>29</v>
      </c>
      <c r="N55" s="31"/>
    </row>
    <row r="56" spans="1:14" ht="11.25" customHeight="1" x14ac:dyDescent="0.2">
      <c r="A56" s="34" t="s">
        <v>208</v>
      </c>
      <c r="B56" s="33">
        <v>130</v>
      </c>
      <c r="C56" s="33">
        <v>20</v>
      </c>
      <c r="D56" s="33">
        <v>30</v>
      </c>
      <c r="E56" s="33">
        <v>20</v>
      </c>
      <c r="F56" s="33">
        <v>50</v>
      </c>
      <c r="G56" s="32"/>
      <c r="H56" s="32"/>
      <c r="I56" s="31">
        <v>23</v>
      </c>
      <c r="J56" s="31">
        <v>30</v>
      </c>
      <c r="K56" s="31">
        <v>28</v>
      </c>
      <c r="L56" s="31">
        <v>13</v>
      </c>
      <c r="M56" s="31">
        <v>27</v>
      </c>
      <c r="N56" s="31"/>
    </row>
    <row r="57" spans="1:14" s="124" customFormat="1" ht="11.25" customHeight="1" x14ac:dyDescent="0.2">
      <c r="A57" s="34" t="s">
        <v>218</v>
      </c>
      <c r="B57" s="33">
        <v>130</v>
      </c>
      <c r="C57" s="33">
        <v>-10</v>
      </c>
      <c r="D57" s="33">
        <v>30</v>
      </c>
      <c r="E57" s="33">
        <v>60</v>
      </c>
      <c r="F57" s="33">
        <v>50</v>
      </c>
      <c r="G57" s="32"/>
      <c r="H57" s="32"/>
      <c r="I57" s="31">
        <v>22</v>
      </c>
      <c r="J57" s="31" t="s">
        <v>78</v>
      </c>
      <c r="K57" s="31">
        <v>29</v>
      </c>
      <c r="L57" s="31">
        <v>34</v>
      </c>
      <c r="M57" s="31">
        <v>21</v>
      </c>
      <c r="N57" s="31"/>
    </row>
    <row r="58" spans="1:14" s="126" customFormat="1" ht="11.25" customHeight="1" x14ac:dyDescent="0.2">
      <c r="A58" s="34" t="s">
        <v>223</v>
      </c>
      <c r="B58" s="33">
        <v>190</v>
      </c>
      <c r="C58" s="33">
        <v>10</v>
      </c>
      <c r="D58" s="33">
        <v>40</v>
      </c>
      <c r="E58" s="33">
        <v>30</v>
      </c>
      <c r="F58" s="33">
        <v>110</v>
      </c>
      <c r="G58" s="32"/>
      <c r="H58" s="32"/>
      <c r="I58" s="31">
        <v>31</v>
      </c>
      <c r="J58" s="31">
        <v>9</v>
      </c>
      <c r="K58" s="31">
        <v>41</v>
      </c>
      <c r="L58" s="31">
        <v>17</v>
      </c>
      <c r="M58" s="31">
        <v>46</v>
      </c>
      <c r="N58" s="31"/>
    </row>
    <row r="59" spans="1:14" s="18" customFormat="1" ht="11.25" customHeight="1" x14ac:dyDescent="0.2">
      <c r="A59" s="66"/>
      <c r="B59" s="2"/>
      <c r="C59" s="2"/>
      <c r="D59" s="35"/>
      <c r="E59" s="2"/>
      <c r="F59" s="35"/>
      <c r="G59" s="35"/>
      <c r="H59" s="35"/>
      <c r="I59" s="39"/>
      <c r="J59" s="39"/>
      <c r="K59" s="39"/>
      <c r="L59" s="39"/>
      <c r="M59" s="39"/>
      <c r="N59" s="39"/>
    </row>
    <row r="60" spans="1:14" s="38" customFormat="1" ht="11.25" customHeight="1" x14ac:dyDescent="0.2">
      <c r="A60" s="67" t="s">
        <v>88</v>
      </c>
      <c r="B60" s="2"/>
      <c r="C60" s="2"/>
      <c r="D60" s="35"/>
      <c r="E60" s="2"/>
      <c r="F60" s="35"/>
      <c r="G60" s="35"/>
      <c r="H60" s="35"/>
      <c r="I60" s="39"/>
      <c r="J60" s="39"/>
      <c r="K60" s="39"/>
      <c r="L60" s="39"/>
      <c r="M60" s="39"/>
      <c r="N60" s="39"/>
    </row>
    <row r="61" spans="1:14" s="18" customFormat="1" ht="14.25" x14ac:dyDescent="0.2">
      <c r="B61" s="201" t="s">
        <v>147</v>
      </c>
      <c r="C61" s="201"/>
      <c r="D61" s="201"/>
      <c r="E61" s="201"/>
      <c r="F61" s="201"/>
      <c r="G61" s="201"/>
      <c r="H61" s="161"/>
      <c r="I61" s="202" t="s">
        <v>148</v>
      </c>
      <c r="J61" s="202"/>
      <c r="K61" s="202"/>
      <c r="L61" s="202"/>
      <c r="M61" s="202"/>
      <c r="N61" s="202"/>
    </row>
    <row r="62" spans="1:14" ht="11.25" customHeight="1" x14ac:dyDescent="0.2">
      <c r="A62" s="38"/>
      <c r="B62" s="38" t="s">
        <v>4</v>
      </c>
      <c r="C62" s="38" t="s">
        <v>0</v>
      </c>
      <c r="D62" s="38" t="s">
        <v>1</v>
      </c>
      <c r="E62" s="38" t="s">
        <v>2</v>
      </c>
      <c r="F62" s="38" t="s">
        <v>3</v>
      </c>
      <c r="G62" s="38"/>
      <c r="H62" s="38"/>
      <c r="I62" s="37" t="s">
        <v>4</v>
      </c>
      <c r="J62" s="37" t="s">
        <v>0</v>
      </c>
      <c r="K62" s="37" t="s">
        <v>1</v>
      </c>
      <c r="L62" s="37" t="s">
        <v>2</v>
      </c>
      <c r="M62" s="37" t="s">
        <v>3</v>
      </c>
      <c r="N62" s="37"/>
    </row>
    <row r="63" spans="1:14" s="18" customFormat="1" ht="11.25" customHeight="1" x14ac:dyDescent="0.2">
      <c r="A63" s="34" t="s">
        <v>23</v>
      </c>
      <c r="B63" s="5">
        <v>280</v>
      </c>
      <c r="C63" s="5">
        <v>10</v>
      </c>
      <c r="D63" s="5">
        <v>60</v>
      </c>
      <c r="E63" s="5">
        <v>80</v>
      </c>
      <c r="F63" s="5">
        <v>130</v>
      </c>
      <c r="G63" s="35"/>
      <c r="H63" s="35"/>
      <c r="I63" s="31">
        <v>23</v>
      </c>
      <c r="J63" s="31">
        <v>6</v>
      </c>
      <c r="K63" s="31">
        <v>25</v>
      </c>
      <c r="L63" s="31">
        <v>21</v>
      </c>
      <c r="M63" s="31">
        <v>36</v>
      </c>
      <c r="N63" s="31"/>
    </row>
    <row r="64" spans="1:14" s="18" customFormat="1" ht="11.25" customHeight="1" x14ac:dyDescent="0.2">
      <c r="A64" s="34" t="s">
        <v>30</v>
      </c>
      <c r="B64" s="33">
        <v>190</v>
      </c>
      <c r="C64" s="33">
        <v>30</v>
      </c>
      <c r="D64" s="33">
        <v>40</v>
      </c>
      <c r="E64" s="33">
        <v>60</v>
      </c>
      <c r="F64" s="33">
        <v>60</v>
      </c>
      <c r="G64" s="32"/>
      <c r="H64" s="32"/>
      <c r="I64" s="31">
        <v>16</v>
      </c>
      <c r="J64" s="31">
        <v>14</v>
      </c>
      <c r="K64" s="31">
        <v>17</v>
      </c>
      <c r="L64" s="31">
        <v>16</v>
      </c>
      <c r="M64" s="31">
        <v>16</v>
      </c>
      <c r="N64" s="31"/>
    </row>
    <row r="65" spans="1:14" s="18" customFormat="1" ht="11.25" customHeight="1" x14ac:dyDescent="0.2">
      <c r="A65" s="34" t="s">
        <v>79</v>
      </c>
      <c r="B65" s="33">
        <v>90</v>
      </c>
      <c r="C65" s="33">
        <v>30</v>
      </c>
      <c r="D65" s="33">
        <v>-10</v>
      </c>
      <c r="E65" s="33">
        <v>50</v>
      </c>
      <c r="F65" s="33">
        <v>20</v>
      </c>
      <c r="G65" s="32"/>
      <c r="H65" s="32"/>
      <c r="I65" s="31">
        <v>7</v>
      </c>
      <c r="J65" s="31">
        <v>13</v>
      </c>
      <c r="K65" s="31" t="s">
        <v>78</v>
      </c>
      <c r="L65" s="31">
        <v>12</v>
      </c>
      <c r="M65" s="31">
        <v>6</v>
      </c>
      <c r="N65" s="31"/>
    </row>
    <row r="66" spans="1:14" s="18" customFormat="1" ht="11.25" customHeight="1" x14ac:dyDescent="0.2">
      <c r="A66" s="34" t="s">
        <v>27</v>
      </c>
      <c r="B66" s="33">
        <v>120</v>
      </c>
      <c r="C66" s="33">
        <v>20</v>
      </c>
      <c r="D66" s="33">
        <v>50</v>
      </c>
      <c r="E66" s="33">
        <v>-10</v>
      </c>
      <c r="F66" s="33">
        <v>60</v>
      </c>
      <c r="G66" s="32"/>
      <c r="H66" s="32"/>
      <c r="I66" s="31">
        <v>10</v>
      </c>
      <c r="J66" s="31">
        <v>8</v>
      </c>
      <c r="K66" s="31">
        <v>23</v>
      </c>
      <c r="L66" s="31" t="s">
        <v>78</v>
      </c>
      <c r="M66" s="31">
        <v>15</v>
      </c>
      <c r="N66" s="31"/>
    </row>
    <row r="67" spans="1:14" s="18" customFormat="1" ht="11.25" customHeight="1" x14ac:dyDescent="0.2">
      <c r="A67" s="34" t="s">
        <v>28</v>
      </c>
      <c r="B67" s="33">
        <v>140</v>
      </c>
      <c r="C67" s="33">
        <v>-10</v>
      </c>
      <c r="D67" s="33">
        <v>60</v>
      </c>
      <c r="E67" s="33">
        <v>30</v>
      </c>
      <c r="F67" s="33">
        <v>70</v>
      </c>
      <c r="G67" s="32"/>
      <c r="H67" s="32"/>
      <c r="I67" s="31">
        <v>11</v>
      </c>
      <c r="J67" s="31" t="s">
        <v>78</v>
      </c>
      <c r="K67" s="31">
        <v>27</v>
      </c>
      <c r="L67" s="31">
        <v>7</v>
      </c>
      <c r="M67" s="31">
        <v>16</v>
      </c>
      <c r="N67" s="31"/>
    </row>
    <row r="68" spans="1:14" s="18" customFormat="1" ht="11.25" customHeight="1" x14ac:dyDescent="0.2">
      <c r="A68" s="34" t="s">
        <v>131</v>
      </c>
      <c r="B68" s="33">
        <v>40</v>
      </c>
      <c r="C68" s="33">
        <v>0</v>
      </c>
      <c r="D68" s="33">
        <v>-10</v>
      </c>
      <c r="E68" s="33">
        <v>0</v>
      </c>
      <c r="F68" s="33">
        <v>50</v>
      </c>
      <c r="G68" s="32"/>
      <c r="H68" s="32"/>
      <c r="I68" s="31">
        <v>3</v>
      </c>
      <c r="J68" s="31">
        <v>2</v>
      </c>
      <c r="K68" s="31" t="s">
        <v>78</v>
      </c>
      <c r="L68" s="31">
        <v>1</v>
      </c>
      <c r="M68" s="31">
        <v>13</v>
      </c>
      <c r="N68" s="31"/>
    </row>
    <row r="69" spans="1:14" s="18" customFormat="1" ht="11.25" customHeight="1" x14ac:dyDescent="0.2">
      <c r="A69" s="34" t="s">
        <v>174</v>
      </c>
      <c r="B69" s="33">
        <v>250</v>
      </c>
      <c r="C69" s="33">
        <v>0</v>
      </c>
      <c r="D69" s="33">
        <v>30</v>
      </c>
      <c r="E69" s="33">
        <v>90</v>
      </c>
      <c r="F69" s="33">
        <v>130</v>
      </c>
      <c r="G69" s="32"/>
      <c r="H69" s="32"/>
      <c r="I69" s="31">
        <v>20</v>
      </c>
      <c r="J69" s="31">
        <v>2</v>
      </c>
      <c r="K69" s="31">
        <v>14</v>
      </c>
      <c r="L69" s="31">
        <v>24</v>
      </c>
      <c r="M69" s="31">
        <v>31</v>
      </c>
      <c r="N69" s="31"/>
    </row>
    <row r="70" spans="1:14" s="18" customFormat="1" ht="11.25" customHeight="1" x14ac:dyDescent="0.2">
      <c r="A70" s="34" t="s">
        <v>208</v>
      </c>
      <c r="B70" s="33">
        <v>230</v>
      </c>
      <c r="C70" s="33">
        <v>30</v>
      </c>
      <c r="D70" s="33">
        <v>40</v>
      </c>
      <c r="E70" s="33">
        <v>110</v>
      </c>
      <c r="F70" s="33">
        <v>50</v>
      </c>
      <c r="G70" s="32"/>
      <c r="H70" s="32"/>
      <c r="I70" s="31">
        <v>18</v>
      </c>
      <c r="J70" s="31">
        <v>15</v>
      </c>
      <c r="K70" s="31">
        <v>17</v>
      </c>
      <c r="L70" s="31">
        <v>30</v>
      </c>
      <c r="M70" s="31">
        <v>12</v>
      </c>
      <c r="N70" s="31"/>
    </row>
    <row r="71" spans="1:14" s="18" customFormat="1" ht="11.25" customHeight="1" x14ac:dyDescent="0.2">
      <c r="A71" s="34" t="s">
        <v>218</v>
      </c>
      <c r="B71" s="33">
        <v>160</v>
      </c>
      <c r="C71" s="33">
        <v>0</v>
      </c>
      <c r="D71" s="33">
        <v>30</v>
      </c>
      <c r="E71" s="33">
        <v>60</v>
      </c>
      <c r="F71" s="33">
        <v>70</v>
      </c>
      <c r="G71" s="32"/>
      <c r="H71" s="32"/>
      <c r="I71" s="31">
        <v>12</v>
      </c>
      <c r="J71" s="31" t="s">
        <v>78</v>
      </c>
      <c r="K71" s="31">
        <v>11</v>
      </c>
      <c r="L71" s="31">
        <v>16</v>
      </c>
      <c r="M71" s="31">
        <v>16</v>
      </c>
      <c r="N71" s="31"/>
    </row>
    <row r="72" spans="1:14" s="18" customFormat="1" ht="11.25" customHeight="1" x14ac:dyDescent="0.2">
      <c r="A72" s="34" t="s">
        <v>223</v>
      </c>
      <c r="B72" s="33">
        <v>370</v>
      </c>
      <c r="C72" s="33">
        <v>40</v>
      </c>
      <c r="D72" s="33">
        <v>70</v>
      </c>
      <c r="E72" s="33">
        <v>100</v>
      </c>
      <c r="F72" s="33">
        <v>170</v>
      </c>
      <c r="G72" s="32"/>
      <c r="H72" s="32"/>
      <c r="I72" s="31">
        <v>30</v>
      </c>
      <c r="J72" s="31">
        <v>16</v>
      </c>
      <c r="K72" s="31">
        <v>30</v>
      </c>
      <c r="L72" s="31">
        <v>26</v>
      </c>
      <c r="M72" s="31">
        <v>41</v>
      </c>
      <c r="N72" s="31"/>
    </row>
    <row r="73" spans="1:14" s="18" customFormat="1" ht="11.25" customHeight="1" x14ac:dyDescent="0.2">
      <c r="A73" s="66"/>
      <c r="B73" s="2"/>
      <c r="C73" s="2"/>
      <c r="D73" s="2"/>
      <c r="E73" s="2"/>
      <c r="F73" s="2"/>
      <c r="G73" s="35"/>
      <c r="H73" s="35"/>
      <c r="I73" s="39"/>
      <c r="J73" s="39"/>
      <c r="K73" s="39"/>
      <c r="L73" s="39"/>
      <c r="M73" s="39"/>
      <c r="N73" s="39"/>
    </row>
    <row r="74" spans="1:14" s="38" customFormat="1" ht="11.25" customHeight="1" x14ac:dyDescent="0.2">
      <c r="A74" s="67" t="s">
        <v>87</v>
      </c>
      <c r="B74" s="2"/>
      <c r="C74" s="2"/>
      <c r="D74" s="35"/>
      <c r="E74" s="2"/>
      <c r="F74" s="35"/>
      <c r="G74" s="35"/>
      <c r="H74" s="35"/>
      <c r="I74" s="39"/>
      <c r="J74" s="39"/>
      <c r="K74" s="39"/>
      <c r="L74" s="39"/>
      <c r="M74" s="39"/>
      <c r="N74" s="39"/>
    </row>
    <row r="75" spans="1:14" s="18" customFormat="1" ht="14.25" x14ac:dyDescent="0.2">
      <c r="B75" s="201" t="s">
        <v>147</v>
      </c>
      <c r="C75" s="201"/>
      <c r="D75" s="201"/>
      <c r="E75" s="201"/>
      <c r="F75" s="201"/>
      <c r="G75" s="201"/>
      <c r="H75" s="161"/>
      <c r="I75" s="202" t="s">
        <v>148</v>
      </c>
      <c r="J75" s="202"/>
      <c r="K75" s="202"/>
      <c r="L75" s="202"/>
      <c r="M75" s="202"/>
      <c r="N75" s="202"/>
    </row>
    <row r="76" spans="1:14" ht="11.25" customHeight="1" x14ac:dyDescent="0.2">
      <c r="A76" s="38"/>
      <c r="B76" s="38" t="s">
        <v>4</v>
      </c>
      <c r="C76" s="38" t="s">
        <v>0</v>
      </c>
      <c r="D76" s="38" t="s">
        <v>1</v>
      </c>
      <c r="E76" s="38" t="s">
        <v>2</v>
      </c>
      <c r="F76" s="38" t="s">
        <v>3</v>
      </c>
      <c r="G76" s="38"/>
      <c r="H76" s="38"/>
      <c r="I76" s="37" t="s">
        <v>4</v>
      </c>
      <c r="J76" s="37" t="s">
        <v>0</v>
      </c>
      <c r="K76" s="37" t="s">
        <v>1</v>
      </c>
      <c r="L76" s="37" t="s">
        <v>2</v>
      </c>
      <c r="M76" s="37" t="s">
        <v>3</v>
      </c>
      <c r="N76" s="37"/>
    </row>
    <row r="77" spans="1:14" ht="11.25" customHeight="1" x14ac:dyDescent="0.2">
      <c r="A77" s="34" t="s">
        <v>23</v>
      </c>
      <c r="B77" s="5">
        <v>280</v>
      </c>
      <c r="C77" s="5">
        <v>40</v>
      </c>
      <c r="D77" s="5">
        <v>40</v>
      </c>
      <c r="E77" s="5">
        <v>90</v>
      </c>
      <c r="F77" s="5">
        <v>110</v>
      </c>
      <c r="G77" s="2"/>
      <c r="H77" s="126"/>
      <c r="I77" s="31">
        <v>32</v>
      </c>
      <c r="J77" s="31">
        <v>21</v>
      </c>
      <c r="K77" s="31">
        <v>23</v>
      </c>
      <c r="L77" s="31">
        <v>32</v>
      </c>
      <c r="M77" s="31">
        <v>45</v>
      </c>
      <c r="N77" s="31"/>
    </row>
    <row r="78" spans="1:14" ht="11.25" customHeight="1" x14ac:dyDescent="0.2">
      <c r="A78" s="34" t="s">
        <v>30</v>
      </c>
      <c r="B78" s="33">
        <v>100</v>
      </c>
      <c r="C78" s="33">
        <v>20</v>
      </c>
      <c r="D78" s="33">
        <v>20</v>
      </c>
      <c r="E78" s="33">
        <v>-10</v>
      </c>
      <c r="F78" s="33">
        <v>70</v>
      </c>
      <c r="G78" s="32"/>
      <c r="H78" s="32"/>
      <c r="I78" s="31">
        <v>11</v>
      </c>
      <c r="J78" s="31">
        <v>14</v>
      </c>
      <c r="K78" s="31">
        <v>10</v>
      </c>
      <c r="L78" s="31" t="s">
        <v>78</v>
      </c>
      <c r="M78" s="31">
        <v>25</v>
      </c>
      <c r="N78" s="31"/>
    </row>
    <row r="79" spans="1:14" ht="11.25" customHeight="1" x14ac:dyDescent="0.2">
      <c r="A79" s="34" t="s">
        <v>79</v>
      </c>
      <c r="B79" s="33">
        <v>140</v>
      </c>
      <c r="C79" s="33">
        <v>30</v>
      </c>
      <c r="D79" s="33">
        <v>30</v>
      </c>
      <c r="E79" s="33">
        <v>30</v>
      </c>
      <c r="F79" s="33">
        <v>40</v>
      </c>
      <c r="G79" s="32"/>
      <c r="H79" s="32"/>
      <c r="I79" s="31">
        <v>15</v>
      </c>
      <c r="J79" s="31">
        <v>16</v>
      </c>
      <c r="K79" s="31">
        <v>18</v>
      </c>
      <c r="L79" s="31">
        <v>11</v>
      </c>
      <c r="M79" s="31">
        <v>17</v>
      </c>
      <c r="N79" s="31"/>
    </row>
    <row r="80" spans="1:14" ht="11.25" customHeight="1" x14ac:dyDescent="0.2">
      <c r="A80" s="34" t="s">
        <v>27</v>
      </c>
      <c r="B80" s="33">
        <v>60</v>
      </c>
      <c r="C80" s="33">
        <v>0</v>
      </c>
      <c r="D80" s="33">
        <v>-10</v>
      </c>
      <c r="E80" s="33">
        <v>40</v>
      </c>
      <c r="F80" s="33">
        <v>30</v>
      </c>
      <c r="G80" s="32"/>
      <c r="H80" s="32"/>
      <c r="I80" s="31">
        <v>6</v>
      </c>
      <c r="J80" s="31" t="s">
        <v>78</v>
      </c>
      <c r="K80" s="31" t="s">
        <v>78</v>
      </c>
      <c r="L80" s="31">
        <v>13</v>
      </c>
      <c r="M80" s="31">
        <v>10</v>
      </c>
      <c r="N80" s="31"/>
    </row>
    <row r="81" spans="1:14" ht="11.25" customHeight="1" x14ac:dyDescent="0.2">
      <c r="A81" s="34" t="s">
        <v>28</v>
      </c>
      <c r="B81" s="33">
        <v>90</v>
      </c>
      <c r="C81" s="33">
        <v>10</v>
      </c>
      <c r="D81" s="33">
        <v>-20</v>
      </c>
      <c r="E81" s="33">
        <v>30</v>
      </c>
      <c r="F81" s="33">
        <v>60</v>
      </c>
      <c r="G81" s="32"/>
      <c r="H81" s="32"/>
      <c r="I81" s="31">
        <v>9</v>
      </c>
      <c r="J81" s="31">
        <v>7</v>
      </c>
      <c r="K81" s="31" t="s">
        <v>78</v>
      </c>
      <c r="L81" s="31">
        <v>11</v>
      </c>
      <c r="M81" s="31">
        <v>22</v>
      </c>
      <c r="N81" s="31"/>
    </row>
    <row r="82" spans="1:14" ht="11.25" customHeight="1" x14ac:dyDescent="0.2">
      <c r="A82" s="34" t="s">
        <v>131</v>
      </c>
      <c r="B82" s="33">
        <v>70</v>
      </c>
      <c r="C82" s="33">
        <v>-10</v>
      </c>
      <c r="D82" s="33">
        <v>10</v>
      </c>
      <c r="E82" s="33">
        <v>30</v>
      </c>
      <c r="F82" s="33">
        <v>50</v>
      </c>
      <c r="G82" s="32"/>
      <c r="H82" s="32"/>
      <c r="I82" s="31">
        <v>8</v>
      </c>
      <c r="J82" s="31" t="s">
        <v>78</v>
      </c>
      <c r="K82" s="31">
        <v>4</v>
      </c>
      <c r="L82" s="31">
        <v>11</v>
      </c>
      <c r="M82" s="31">
        <v>16</v>
      </c>
      <c r="N82" s="31"/>
    </row>
    <row r="83" spans="1:14" ht="11.25" customHeight="1" x14ac:dyDescent="0.2">
      <c r="A83" s="34" t="s">
        <v>174</v>
      </c>
      <c r="B83" s="33">
        <v>230</v>
      </c>
      <c r="C83" s="33">
        <v>30</v>
      </c>
      <c r="D83" s="33">
        <v>20</v>
      </c>
      <c r="E83" s="33">
        <v>60</v>
      </c>
      <c r="F83" s="33">
        <v>130</v>
      </c>
      <c r="G83" s="32"/>
      <c r="H83" s="32"/>
      <c r="I83" s="31">
        <v>25</v>
      </c>
      <c r="J83" s="31">
        <v>15</v>
      </c>
      <c r="K83" s="31">
        <v>10</v>
      </c>
      <c r="L83" s="31">
        <v>18</v>
      </c>
      <c r="M83" s="31">
        <v>46</v>
      </c>
      <c r="N83" s="31"/>
    </row>
    <row r="84" spans="1:14" ht="11.25" customHeight="1" x14ac:dyDescent="0.2">
      <c r="A84" s="34" t="s">
        <v>208</v>
      </c>
      <c r="B84" s="33">
        <v>150</v>
      </c>
      <c r="C84" s="33">
        <v>40</v>
      </c>
      <c r="D84" s="33">
        <v>-10</v>
      </c>
      <c r="E84" s="33">
        <v>100</v>
      </c>
      <c r="F84" s="33">
        <v>30</v>
      </c>
      <c r="G84" s="32"/>
      <c r="H84" s="32"/>
      <c r="I84" s="31">
        <v>15</v>
      </c>
      <c r="J84" s="31">
        <v>19</v>
      </c>
      <c r="K84" s="31" t="s">
        <v>78</v>
      </c>
      <c r="L84" s="31">
        <v>33</v>
      </c>
      <c r="M84" s="31">
        <v>10</v>
      </c>
      <c r="N84" s="31"/>
    </row>
    <row r="85" spans="1:14" s="124" customFormat="1" ht="11.25" customHeight="1" x14ac:dyDescent="0.2">
      <c r="A85" s="34" t="s">
        <v>218</v>
      </c>
      <c r="B85" s="33">
        <v>70</v>
      </c>
      <c r="C85" s="33">
        <v>10</v>
      </c>
      <c r="D85" s="33">
        <v>0</v>
      </c>
      <c r="E85" s="33">
        <v>20</v>
      </c>
      <c r="F85" s="33">
        <v>40</v>
      </c>
      <c r="G85" s="32"/>
      <c r="H85" s="32"/>
      <c r="I85" s="31">
        <v>7</v>
      </c>
      <c r="J85" s="31">
        <v>4</v>
      </c>
      <c r="K85" s="31">
        <v>1</v>
      </c>
      <c r="L85" s="31">
        <v>6</v>
      </c>
      <c r="M85" s="31">
        <v>14</v>
      </c>
      <c r="N85" s="31"/>
    </row>
    <row r="86" spans="1:14" s="126" customFormat="1" ht="11.25" customHeight="1" x14ac:dyDescent="0.2">
      <c r="A86" s="34" t="s">
        <v>223</v>
      </c>
      <c r="B86" s="33">
        <v>270</v>
      </c>
      <c r="C86" s="33">
        <v>-10</v>
      </c>
      <c r="D86" s="33">
        <v>60</v>
      </c>
      <c r="E86" s="33">
        <v>90</v>
      </c>
      <c r="F86" s="33">
        <v>130</v>
      </c>
      <c r="G86" s="32"/>
      <c r="H86" s="32"/>
      <c r="I86" s="31">
        <v>27</v>
      </c>
      <c r="J86" s="31" t="s">
        <v>78</v>
      </c>
      <c r="K86" s="31">
        <v>31</v>
      </c>
      <c r="L86" s="31">
        <v>29</v>
      </c>
      <c r="M86" s="31">
        <v>44</v>
      </c>
      <c r="N86" s="31"/>
    </row>
    <row r="87" spans="1:14" s="18" customFormat="1" ht="11.25" customHeight="1" x14ac:dyDescent="0.2">
      <c r="A87" s="66"/>
      <c r="B87" s="2"/>
      <c r="C87" s="2"/>
      <c r="D87" s="35"/>
      <c r="E87" s="2"/>
      <c r="F87" s="35"/>
      <c r="G87" s="35"/>
      <c r="H87" s="35"/>
      <c r="I87" s="39"/>
      <c r="J87" s="39"/>
      <c r="K87" s="39"/>
      <c r="L87" s="39"/>
      <c r="M87" s="39"/>
      <c r="N87" s="39"/>
    </row>
    <row r="88" spans="1:14" s="38" customFormat="1" ht="11.25" customHeight="1" x14ac:dyDescent="0.2">
      <c r="A88" s="67" t="s">
        <v>86</v>
      </c>
      <c r="B88" s="2"/>
      <c r="C88" s="2"/>
      <c r="D88" s="35"/>
      <c r="E88" s="2"/>
      <c r="F88" s="35"/>
      <c r="G88" s="35"/>
      <c r="H88" s="35"/>
      <c r="I88" s="39"/>
      <c r="J88" s="39"/>
      <c r="K88" s="39"/>
      <c r="L88" s="39"/>
      <c r="M88" s="39"/>
      <c r="N88" s="39"/>
    </row>
    <row r="89" spans="1:14" s="18" customFormat="1" ht="14.25" x14ac:dyDescent="0.2">
      <c r="B89" s="201" t="s">
        <v>147</v>
      </c>
      <c r="C89" s="201"/>
      <c r="D89" s="201"/>
      <c r="E89" s="201"/>
      <c r="F89" s="201"/>
      <c r="G89" s="201"/>
      <c r="H89" s="161"/>
      <c r="I89" s="202" t="s">
        <v>148</v>
      </c>
      <c r="J89" s="202"/>
      <c r="K89" s="202"/>
      <c r="L89" s="202"/>
      <c r="M89" s="202"/>
      <c r="N89" s="202"/>
    </row>
    <row r="90" spans="1:14" ht="11.25" customHeight="1" x14ac:dyDescent="0.2">
      <c r="A90" s="38"/>
      <c r="B90" s="38" t="s">
        <v>4</v>
      </c>
      <c r="C90" s="38" t="s">
        <v>0</v>
      </c>
      <c r="D90" s="38" t="s">
        <v>1</v>
      </c>
      <c r="E90" s="38" t="s">
        <v>2</v>
      </c>
      <c r="F90" s="38" t="s">
        <v>3</v>
      </c>
      <c r="G90" s="38"/>
      <c r="H90" s="38"/>
      <c r="I90" s="37" t="s">
        <v>4</v>
      </c>
      <c r="J90" s="37" t="s">
        <v>0</v>
      </c>
      <c r="K90" s="37" t="s">
        <v>1</v>
      </c>
      <c r="L90" s="37" t="s">
        <v>2</v>
      </c>
      <c r="M90" s="37" t="s">
        <v>3</v>
      </c>
      <c r="N90" s="37"/>
    </row>
    <row r="91" spans="1:14" ht="11.25" customHeight="1" x14ac:dyDescent="0.2">
      <c r="A91" s="34" t="s">
        <v>23</v>
      </c>
      <c r="B91" s="5">
        <v>270</v>
      </c>
      <c r="C91" s="5">
        <v>20</v>
      </c>
      <c r="D91" s="5">
        <v>50</v>
      </c>
      <c r="E91" s="5">
        <v>60</v>
      </c>
      <c r="F91" s="5">
        <v>150</v>
      </c>
      <c r="G91" s="2"/>
      <c r="H91" s="126"/>
      <c r="I91" s="31">
        <v>16</v>
      </c>
      <c r="J91" s="31">
        <v>5</v>
      </c>
      <c r="K91" s="31">
        <v>16</v>
      </c>
      <c r="L91" s="31">
        <v>11</v>
      </c>
      <c r="M91" s="31">
        <v>30</v>
      </c>
      <c r="N91" s="31"/>
    </row>
    <row r="92" spans="1:14" ht="11.25" customHeight="1" x14ac:dyDescent="0.2">
      <c r="A92" s="34" t="s">
        <v>30</v>
      </c>
      <c r="B92" s="33">
        <v>210</v>
      </c>
      <c r="C92" s="33">
        <v>40</v>
      </c>
      <c r="D92" s="33">
        <v>30</v>
      </c>
      <c r="E92" s="33">
        <v>50</v>
      </c>
      <c r="F92" s="33">
        <v>100</v>
      </c>
      <c r="G92" s="32"/>
      <c r="H92" s="32"/>
      <c r="I92" s="31">
        <v>13</v>
      </c>
      <c r="J92" s="31">
        <v>12</v>
      </c>
      <c r="K92" s="31">
        <v>10</v>
      </c>
      <c r="L92" s="31">
        <v>9</v>
      </c>
      <c r="M92" s="31">
        <v>18</v>
      </c>
      <c r="N92" s="31"/>
    </row>
    <row r="93" spans="1:14" ht="11.25" customHeight="1" x14ac:dyDescent="0.2">
      <c r="A93" s="34" t="s">
        <v>79</v>
      </c>
      <c r="B93" s="33">
        <v>250</v>
      </c>
      <c r="C93" s="33">
        <v>20</v>
      </c>
      <c r="D93" s="33">
        <v>40</v>
      </c>
      <c r="E93" s="33">
        <v>80</v>
      </c>
      <c r="F93" s="33">
        <v>120</v>
      </c>
      <c r="G93" s="32"/>
      <c r="H93" s="32"/>
      <c r="I93" s="31">
        <v>15</v>
      </c>
      <c r="J93" s="31">
        <v>6</v>
      </c>
      <c r="K93" s="31">
        <v>15</v>
      </c>
      <c r="L93" s="31">
        <v>15</v>
      </c>
      <c r="M93" s="31">
        <v>22</v>
      </c>
      <c r="N93" s="31"/>
    </row>
    <row r="94" spans="1:14" ht="11.25" customHeight="1" x14ac:dyDescent="0.2">
      <c r="A94" s="34" t="s">
        <v>27</v>
      </c>
      <c r="B94" s="33">
        <v>180</v>
      </c>
      <c r="C94" s="33">
        <v>40</v>
      </c>
      <c r="D94" s="33">
        <v>10</v>
      </c>
      <c r="E94" s="33">
        <v>70</v>
      </c>
      <c r="F94" s="33">
        <v>70</v>
      </c>
      <c r="G94" s="32"/>
      <c r="H94" s="32"/>
      <c r="I94" s="31">
        <v>11</v>
      </c>
      <c r="J94" s="31">
        <v>14</v>
      </c>
      <c r="K94" s="31">
        <v>2</v>
      </c>
      <c r="L94" s="31">
        <v>13</v>
      </c>
      <c r="M94" s="31">
        <v>12</v>
      </c>
      <c r="N94" s="31"/>
    </row>
    <row r="95" spans="1:14" ht="11.25" customHeight="1" x14ac:dyDescent="0.2">
      <c r="A95" s="34" t="s">
        <v>28</v>
      </c>
      <c r="B95" s="33">
        <v>170</v>
      </c>
      <c r="C95" s="33">
        <v>30</v>
      </c>
      <c r="D95" s="33">
        <v>30</v>
      </c>
      <c r="E95" s="33">
        <v>-10</v>
      </c>
      <c r="F95" s="33">
        <v>120</v>
      </c>
      <c r="G95" s="32"/>
      <c r="H95" s="32"/>
      <c r="I95" s="31">
        <v>10</v>
      </c>
      <c r="J95" s="31">
        <v>9</v>
      </c>
      <c r="K95" s="31">
        <v>10</v>
      </c>
      <c r="L95" s="31" t="s">
        <v>78</v>
      </c>
      <c r="M95" s="31">
        <v>22</v>
      </c>
      <c r="N95" s="31"/>
    </row>
    <row r="96" spans="1:14" ht="11.25" customHeight="1" x14ac:dyDescent="0.2">
      <c r="A96" s="34" t="s">
        <v>131</v>
      </c>
      <c r="B96" s="33">
        <v>230</v>
      </c>
      <c r="C96" s="33">
        <v>20</v>
      </c>
      <c r="D96" s="33">
        <v>50</v>
      </c>
      <c r="E96" s="33">
        <v>60</v>
      </c>
      <c r="F96" s="33">
        <v>110</v>
      </c>
      <c r="G96" s="32"/>
      <c r="H96" s="32"/>
      <c r="I96" s="31">
        <v>14</v>
      </c>
      <c r="J96" s="31">
        <v>6</v>
      </c>
      <c r="K96" s="31">
        <v>18</v>
      </c>
      <c r="L96" s="31">
        <v>10</v>
      </c>
      <c r="M96" s="31">
        <v>20</v>
      </c>
      <c r="N96" s="31"/>
    </row>
    <row r="97" spans="1:14" ht="11.25" customHeight="1" x14ac:dyDescent="0.2">
      <c r="A97" s="34" t="s">
        <v>174</v>
      </c>
      <c r="B97" s="33">
        <v>430</v>
      </c>
      <c r="C97" s="33">
        <v>10</v>
      </c>
      <c r="D97" s="33">
        <v>60</v>
      </c>
      <c r="E97" s="33">
        <v>100</v>
      </c>
      <c r="F97" s="33">
        <v>260</v>
      </c>
      <c r="G97" s="32"/>
      <c r="H97" s="32"/>
      <c r="I97" s="31">
        <v>24</v>
      </c>
      <c r="J97" s="31">
        <v>4</v>
      </c>
      <c r="K97" s="31">
        <v>19</v>
      </c>
      <c r="L97" s="31">
        <v>18</v>
      </c>
      <c r="M97" s="31">
        <v>44</v>
      </c>
      <c r="N97" s="31"/>
    </row>
    <row r="98" spans="1:14" ht="11.25" customHeight="1" x14ac:dyDescent="0.2">
      <c r="A98" s="34" t="s">
        <v>208</v>
      </c>
      <c r="B98" s="33">
        <v>270</v>
      </c>
      <c r="C98" s="33">
        <v>30</v>
      </c>
      <c r="D98" s="33">
        <v>40</v>
      </c>
      <c r="E98" s="33">
        <v>50</v>
      </c>
      <c r="F98" s="33">
        <v>140</v>
      </c>
      <c r="G98" s="32"/>
      <c r="H98" s="32"/>
      <c r="I98" s="31">
        <v>15</v>
      </c>
      <c r="J98" s="31">
        <v>9</v>
      </c>
      <c r="K98" s="31">
        <v>14</v>
      </c>
      <c r="L98" s="31">
        <v>11</v>
      </c>
      <c r="M98" s="31">
        <v>24</v>
      </c>
      <c r="N98" s="31"/>
    </row>
    <row r="99" spans="1:14" s="124" customFormat="1" ht="11.25" customHeight="1" x14ac:dyDescent="0.2">
      <c r="A99" s="34" t="s">
        <v>218</v>
      </c>
      <c r="B99" s="33">
        <v>280</v>
      </c>
      <c r="C99" s="33">
        <v>20</v>
      </c>
      <c r="D99" s="33">
        <v>-30</v>
      </c>
      <c r="E99" s="33">
        <v>110</v>
      </c>
      <c r="F99" s="33">
        <v>180</v>
      </c>
      <c r="G99" s="32"/>
      <c r="H99" s="32"/>
      <c r="I99" s="31">
        <v>16</v>
      </c>
      <c r="J99" s="31">
        <v>6</v>
      </c>
      <c r="K99" s="31" t="s">
        <v>78</v>
      </c>
      <c r="L99" s="31">
        <v>21</v>
      </c>
      <c r="M99" s="31">
        <v>30</v>
      </c>
      <c r="N99" s="31"/>
    </row>
    <row r="100" spans="1:14" s="126" customFormat="1" ht="11.25" customHeight="1" x14ac:dyDescent="0.2">
      <c r="A100" s="34" t="s">
        <v>223</v>
      </c>
      <c r="B100" s="33">
        <v>490</v>
      </c>
      <c r="C100" s="33">
        <v>60</v>
      </c>
      <c r="D100" s="33">
        <v>50</v>
      </c>
      <c r="E100" s="33">
        <v>120</v>
      </c>
      <c r="F100" s="33">
        <v>260</v>
      </c>
      <c r="G100" s="32"/>
      <c r="H100" s="32"/>
      <c r="I100" s="31">
        <v>28</v>
      </c>
      <c r="J100" s="31">
        <v>18</v>
      </c>
      <c r="K100" s="31">
        <v>15</v>
      </c>
      <c r="L100" s="31">
        <v>25</v>
      </c>
      <c r="M100" s="31">
        <v>43</v>
      </c>
      <c r="N100" s="31"/>
    </row>
    <row r="101" spans="1:14" s="18" customFormat="1" ht="11.25" customHeight="1" x14ac:dyDescent="0.2">
      <c r="A101" s="66"/>
      <c r="B101" s="2"/>
      <c r="C101" s="2"/>
      <c r="D101" s="35"/>
      <c r="E101" s="2"/>
      <c r="F101" s="35"/>
      <c r="G101" s="35"/>
      <c r="H101" s="35"/>
      <c r="I101" s="39"/>
      <c r="J101" s="39"/>
      <c r="K101" s="39"/>
      <c r="L101" s="39"/>
      <c r="M101" s="39"/>
      <c r="N101" s="39"/>
    </row>
    <row r="102" spans="1:14" s="38" customFormat="1" ht="12.75" x14ac:dyDescent="0.2">
      <c r="A102" s="201" t="s">
        <v>243</v>
      </c>
      <c r="B102" s="201"/>
      <c r="C102" s="201"/>
      <c r="D102" s="35"/>
      <c r="E102" s="2"/>
      <c r="F102" s="35"/>
      <c r="G102" s="35"/>
      <c r="H102" s="35"/>
      <c r="I102" s="39"/>
      <c r="J102" s="39"/>
      <c r="K102" s="39"/>
      <c r="L102" s="39"/>
      <c r="M102" s="39"/>
      <c r="N102" s="39"/>
    </row>
    <row r="103" spans="1:14" s="18" customFormat="1" ht="14.25" x14ac:dyDescent="0.2">
      <c r="B103" s="201" t="s">
        <v>147</v>
      </c>
      <c r="C103" s="201"/>
      <c r="D103" s="201"/>
      <c r="E103" s="201"/>
      <c r="F103" s="201"/>
      <c r="G103" s="201"/>
      <c r="H103" s="161"/>
      <c r="I103" s="202" t="s">
        <v>148</v>
      </c>
      <c r="J103" s="202"/>
      <c r="K103" s="202"/>
      <c r="L103" s="202"/>
      <c r="M103" s="202"/>
      <c r="N103" s="202"/>
    </row>
    <row r="104" spans="1:14" ht="11.25" customHeight="1" x14ac:dyDescent="0.2">
      <c r="A104" s="38"/>
      <c r="B104" s="38" t="s">
        <v>4</v>
      </c>
      <c r="C104" s="38" t="s">
        <v>0</v>
      </c>
      <c r="D104" s="38" t="s">
        <v>1</v>
      </c>
      <c r="E104" s="38" t="s">
        <v>2</v>
      </c>
      <c r="F104" s="38" t="s">
        <v>3</v>
      </c>
      <c r="G104" s="38"/>
      <c r="H104" s="38"/>
      <c r="I104" s="37" t="s">
        <v>4</v>
      </c>
      <c r="J104" s="37" t="s">
        <v>0</v>
      </c>
      <c r="K104" s="37" t="s">
        <v>1</v>
      </c>
      <c r="L104" s="37" t="s">
        <v>2</v>
      </c>
      <c r="M104" s="37" t="s">
        <v>3</v>
      </c>
      <c r="N104" s="37"/>
    </row>
    <row r="105" spans="1:14" ht="11.25" customHeight="1" x14ac:dyDescent="0.2">
      <c r="A105" s="34" t="s">
        <v>23</v>
      </c>
      <c r="B105" s="5">
        <v>740</v>
      </c>
      <c r="C105" s="5">
        <v>100</v>
      </c>
      <c r="D105" s="5">
        <v>140</v>
      </c>
      <c r="E105" s="5">
        <v>180</v>
      </c>
      <c r="F105" s="5">
        <v>320</v>
      </c>
      <c r="G105" s="36"/>
      <c r="H105" s="36"/>
      <c r="I105" s="31">
        <v>19</v>
      </c>
      <c r="J105" s="31">
        <v>11</v>
      </c>
      <c r="K105" s="31">
        <v>18</v>
      </c>
      <c r="L105" s="31">
        <v>15</v>
      </c>
      <c r="M105" s="31">
        <v>31</v>
      </c>
      <c r="N105" s="31"/>
    </row>
    <row r="106" spans="1:14" ht="11.25" customHeight="1" x14ac:dyDescent="0.2">
      <c r="A106" s="34" t="s">
        <v>30</v>
      </c>
      <c r="B106" s="33">
        <v>540</v>
      </c>
      <c r="C106" s="33">
        <v>120</v>
      </c>
      <c r="D106" s="33">
        <v>60</v>
      </c>
      <c r="E106" s="33">
        <v>200</v>
      </c>
      <c r="F106" s="33">
        <v>160</v>
      </c>
      <c r="G106" s="32"/>
      <c r="H106" s="32"/>
      <c r="I106" s="31">
        <v>14</v>
      </c>
      <c r="J106" s="31">
        <v>14</v>
      </c>
      <c r="K106" s="31">
        <v>8</v>
      </c>
      <c r="L106" s="31">
        <v>17</v>
      </c>
      <c r="M106" s="31">
        <v>15</v>
      </c>
      <c r="N106" s="31"/>
    </row>
    <row r="107" spans="1:14" ht="11.25" customHeight="1" x14ac:dyDescent="0.2">
      <c r="A107" s="34" t="s">
        <v>79</v>
      </c>
      <c r="B107" s="33">
        <v>560</v>
      </c>
      <c r="C107" s="33">
        <v>130</v>
      </c>
      <c r="D107" s="33">
        <v>90</v>
      </c>
      <c r="E107" s="33">
        <v>140</v>
      </c>
      <c r="F107" s="33">
        <v>210</v>
      </c>
      <c r="G107" s="32"/>
      <c r="H107" s="32"/>
      <c r="I107" s="31">
        <v>14</v>
      </c>
      <c r="J107" s="31">
        <v>14</v>
      </c>
      <c r="K107" s="31">
        <v>12</v>
      </c>
      <c r="L107" s="31">
        <v>12</v>
      </c>
      <c r="M107" s="31">
        <v>20</v>
      </c>
      <c r="N107" s="31"/>
    </row>
    <row r="108" spans="1:14" ht="11.25" customHeight="1" x14ac:dyDescent="0.2">
      <c r="A108" s="34" t="s">
        <v>27</v>
      </c>
      <c r="B108" s="33">
        <v>250</v>
      </c>
      <c r="C108" s="33">
        <v>40</v>
      </c>
      <c r="D108" s="33">
        <v>30</v>
      </c>
      <c r="E108" s="33">
        <v>60</v>
      </c>
      <c r="F108" s="33">
        <v>120</v>
      </c>
      <c r="G108" s="32"/>
      <c r="H108" s="32"/>
      <c r="I108" s="31">
        <v>6</v>
      </c>
      <c r="J108" s="31">
        <v>4</v>
      </c>
      <c r="K108" s="31">
        <v>4</v>
      </c>
      <c r="L108" s="31">
        <v>5</v>
      </c>
      <c r="M108" s="31">
        <v>10</v>
      </c>
      <c r="N108" s="31"/>
    </row>
    <row r="109" spans="1:14" ht="11.25" customHeight="1" x14ac:dyDescent="0.2">
      <c r="A109" s="34" t="s">
        <v>28</v>
      </c>
      <c r="B109" s="33">
        <v>410</v>
      </c>
      <c r="C109" s="33">
        <v>40</v>
      </c>
      <c r="D109" s="33">
        <v>20</v>
      </c>
      <c r="E109" s="33">
        <v>100</v>
      </c>
      <c r="F109" s="33">
        <v>250</v>
      </c>
      <c r="G109" s="32"/>
      <c r="H109" s="32"/>
      <c r="I109" s="31">
        <v>10</v>
      </c>
      <c r="J109" s="31">
        <v>4</v>
      </c>
      <c r="K109" s="31">
        <v>2</v>
      </c>
      <c r="L109" s="31">
        <v>8</v>
      </c>
      <c r="M109" s="31">
        <v>22</v>
      </c>
      <c r="N109" s="31"/>
    </row>
    <row r="110" spans="1:14" ht="11.25" customHeight="1" x14ac:dyDescent="0.2">
      <c r="A110" s="34" t="s">
        <v>131</v>
      </c>
      <c r="B110" s="33">
        <v>300</v>
      </c>
      <c r="C110" s="33">
        <v>0</v>
      </c>
      <c r="D110" s="33">
        <v>100</v>
      </c>
      <c r="E110" s="33">
        <v>110</v>
      </c>
      <c r="F110" s="33">
        <v>90</v>
      </c>
      <c r="G110" s="32"/>
      <c r="H110" s="32"/>
      <c r="I110" s="31">
        <v>8</v>
      </c>
      <c r="J110" s="31" t="s">
        <v>78</v>
      </c>
      <c r="K110" s="31">
        <v>14</v>
      </c>
      <c r="L110" s="31">
        <v>9</v>
      </c>
      <c r="M110" s="31">
        <v>8</v>
      </c>
      <c r="N110" s="31"/>
    </row>
    <row r="111" spans="1:14" ht="11.25" customHeight="1" x14ac:dyDescent="0.2">
      <c r="A111" s="34" t="s">
        <v>174</v>
      </c>
      <c r="B111" s="33">
        <v>950</v>
      </c>
      <c r="C111" s="33">
        <v>110</v>
      </c>
      <c r="D111" s="33">
        <v>170</v>
      </c>
      <c r="E111" s="33">
        <v>290</v>
      </c>
      <c r="F111" s="33">
        <v>390</v>
      </c>
      <c r="G111" s="32"/>
      <c r="H111" s="32"/>
      <c r="I111" s="31">
        <v>24</v>
      </c>
      <c r="J111" s="31">
        <v>13</v>
      </c>
      <c r="K111" s="31">
        <v>24</v>
      </c>
      <c r="L111" s="31">
        <v>24</v>
      </c>
      <c r="M111" s="31">
        <v>33</v>
      </c>
      <c r="N111" s="31"/>
    </row>
    <row r="112" spans="1:14" ht="11.25" customHeight="1" x14ac:dyDescent="0.2">
      <c r="A112" s="34" t="s">
        <v>208</v>
      </c>
      <c r="B112" s="33">
        <v>560</v>
      </c>
      <c r="C112" s="33">
        <v>120</v>
      </c>
      <c r="D112" s="33">
        <v>70</v>
      </c>
      <c r="E112" s="33">
        <v>180</v>
      </c>
      <c r="F112" s="33">
        <v>190</v>
      </c>
      <c r="G112" s="32"/>
      <c r="H112" s="32"/>
      <c r="I112" s="31">
        <v>14</v>
      </c>
      <c r="J112" s="31">
        <v>15</v>
      </c>
      <c r="K112" s="31">
        <v>9</v>
      </c>
      <c r="L112" s="31">
        <v>15</v>
      </c>
      <c r="M112" s="31">
        <v>17</v>
      </c>
      <c r="N112" s="31"/>
    </row>
    <row r="113" spans="1:14" s="124" customFormat="1" ht="11.25" customHeight="1" x14ac:dyDescent="0.2">
      <c r="A113" s="34" t="s">
        <v>218</v>
      </c>
      <c r="B113" s="33">
        <v>540</v>
      </c>
      <c r="C113" s="33">
        <v>30</v>
      </c>
      <c r="D113" s="33">
        <v>40</v>
      </c>
      <c r="E113" s="33">
        <v>180</v>
      </c>
      <c r="F113" s="33">
        <v>290</v>
      </c>
      <c r="G113" s="32"/>
      <c r="H113" s="32"/>
      <c r="I113" s="31">
        <v>13</v>
      </c>
      <c r="J113" s="31">
        <v>4</v>
      </c>
      <c r="K113" s="31">
        <v>6</v>
      </c>
      <c r="L113" s="31">
        <v>15</v>
      </c>
      <c r="M113" s="31">
        <v>24</v>
      </c>
      <c r="N113" s="31"/>
    </row>
    <row r="114" spans="1:14" s="126" customFormat="1" ht="11.25" customHeight="1" x14ac:dyDescent="0.2">
      <c r="A114" s="34" t="s">
        <v>223</v>
      </c>
      <c r="B114" s="33">
        <v>1070</v>
      </c>
      <c r="C114" s="33">
        <v>130</v>
      </c>
      <c r="D114" s="33">
        <v>140</v>
      </c>
      <c r="E114" s="33">
        <v>260</v>
      </c>
      <c r="F114" s="33">
        <v>540</v>
      </c>
      <c r="G114" s="32"/>
      <c r="H114" s="32"/>
      <c r="I114" s="31">
        <v>27</v>
      </c>
      <c r="J114" s="31">
        <v>15</v>
      </c>
      <c r="K114" s="31">
        <v>18</v>
      </c>
      <c r="L114" s="31">
        <v>22</v>
      </c>
      <c r="M114" s="31">
        <v>47</v>
      </c>
      <c r="N114" s="31"/>
    </row>
    <row r="115" spans="1:14" s="18" customFormat="1" ht="11.25" customHeight="1" x14ac:dyDescent="0.2">
      <c r="A115" s="66"/>
      <c r="B115" s="2"/>
      <c r="C115" s="2"/>
      <c r="D115" s="35"/>
      <c r="E115" s="2"/>
      <c r="F115" s="35"/>
      <c r="G115" s="35"/>
      <c r="H115" s="35"/>
      <c r="I115" s="39"/>
      <c r="J115" s="39"/>
      <c r="K115" s="39"/>
      <c r="L115" s="39"/>
      <c r="M115" s="39"/>
      <c r="N115" s="39"/>
    </row>
    <row r="116" spans="1:14" s="38" customFormat="1" ht="12.75" x14ac:dyDescent="0.2">
      <c r="A116" s="67" t="s">
        <v>98</v>
      </c>
      <c r="B116" s="2"/>
      <c r="C116" s="2"/>
      <c r="D116" s="35"/>
      <c r="E116" s="2"/>
      <c r="F116" s="35"/>
      <c r="G116" s="35"/>
      <c r="H116" s="35"/>
      <c r="I116" s="39"/>
      <c r="J116" s="39"/>
      <c r="K116" s="39"/>
      <c r="L116" s="39"/>
      <c r="M116" s="39"/>
      <c r="N116" s="39"/>
    </row>
    <row r="117" spans="1:14" s="18" customFormat="1" ht="14.25" x14ac:dyDescent="0.2">
      <c r="B117" s="201" t="s">
        <v>147</v>
      </c>
      <c r="C117" s="201"/>
      <c r="D117" s="201"/>
      <c r="E117" s="201"/>
      <c r="F117" s="201"/>
      <c r="G117" s="201"/>
      <c r="H117" s="161"/>
      <c r="I117" s="202" t="s">
        <v>148</v>
      </c>
      <c r="J117" s="202"/>
      <c r="K117" s="202"/>
      <c r="L117" s="202"/>
      <c r="M117" s="202"/>
      <c r="N117" s="202"/>
    </row>
    <row r="118" spans="1:14" ht="11.25" customHeight="1" x14ac:dyDescent="0.2">
      <c r="A118" s="38"/>
      <c r="B118" s="38" t="s">
        <v>4</v>
      </c>
      <c r="C118" s="38" t="s">
        <v>0</v>
      </c>
      <c r="D118" s="38" t="s">
        <v>1</v>
      </c>
      <c r="E118" s="38" t="s">
        <v>2</v>
      </c>
      <c r="F118" s="38" t="s">
        <v>3</v>
      </c>
      <c r="G118" s="38"/>
      <c r="H118" s="38"/>
      <c r="I118" s="37" t="s">
        <v>4</v>
      </c>
      <c r="J118" s="37" t="s">
        <v>0</v>
      </c>
      <c r="K118" s="37" t="s">
        <v>1</v>
      </c>
      <c r="L118" s="37" t="s">
        <v>2</v>
      </c>
      <c r="M118" s="37" t="s">
        <v>3</v>
      </c>
      <c r="N118" s="37"/>
    </row>
    <row r="119" spans="1:14" ht="11.25" customHeight="1" x14ac:dyDescent="0.2">
      <c r="A119" s="34" t="s">
        <v>23</v>
      </c>
      <c r="B119" s="5">
        <v>150</v>
      </c>
      <c r="C119" s="5">
        <v>0</v>
      </c>
      <c r="D119" s="5">
        <v>40</v>
      </c>
      <c r="E119" s="5">
        <v>30</v>
      </c>
      <c r="F119" s="5">
        <v>70</v>
      </c>
      <c r="G119" s="2"/>
      <c r="H119" s="126"/>
      <c r="I119" s="31">
        <v>13</v>
      </c>
      <c r="J119" s="31">
        <v>1</v>
      </c>
      <c r="K119" s="31">
        <v>18</v>
      </c>
      <c r="L119" s="31">
        <v>10</v>
      </c>
      <c r="M119" s="31">
        <v>23</v>
      </c>
      <c r="N119" s="31"/>
    </row>
    <row r="120" spans="1:14" ht="11.25" customHeight="1" x14ac:dyDescent="0.2">
      <c r="A120" s="34" t="s">
        <v>30</v>
      </c>
      <c r="B120" s="33">
        <v>200</v>
      </c>
      <c r="C120" s="33">
        <v>40</v>
      </c>
      <c r="D120" s="33">
        <v>30</v>
      </c>
      <c r="E120" s="33">
        <v>50</v>
      </c>
      <c r="F120" s="33">
        <v>80</v>
      </c>
      <c r="G120" s="32"/>
      <c r="H120" s="32"/>
      <c r="I120" s="31">
        <v>19</v>
      </c>
      <c r="J120" s="31">
        <v>20</v>
      </c>
      <c r="K120" s="31">
        <v>13</v>
      </c>
      <c r="L120" s="31">
        <v>15</v>
      </c>
      <c r="M120" s="31">
        <v>25</v>
      </c>
      <c r="N120" s="31"/>
    </row>
    <row r="121" spans="1:14" ht="11.25" customHeight="1" x14ac:dyDescent="0.2">
      <c r="A121" s="34" t="s">
        <v>79</v>
      </c>
      <c r="B121" s="33">
        <v>110</v>
      </c>
      <c r="C121" s="33">
        <v>10</v>
      </c>
      <c r="D121" s="33">
        <v>40</v>
      </c>
      <c r="E121" s="33">
        <v>20</v>
      </c>
      <c r="F121" s="33">
        <v>40</v>
      </c>
      <c r="G121" s="32"/>
      <c r="H121" s="32"/>
      <c r="I121" s="31">
        <v>10</v>
      </c>
      <c r="J121" s="31">
        <v>3</v>
      </c>
      <c r="K121" s="31">
        <v>22</v>
      </c>
      <c r="L121" s="31">
        <v>6</v>
      </c>
      <c r="M121" s="31">
        <v>12</v>
      </c>
      <c r="N121" s="31"/>
    </row>
    <row r="122" spans="1:14" ht="11.25" customHeight="1" x14ac:dyDescent="0.2">
      <c r="A122" s="34" t="s">
        <v>27</v>
      </c>
      <c r="B122" s="33">
        <v>90</v>
      </c>
      <c r="C122" s="33">
        <v>20</v>
      </c>
      <c r="D122" s="33">
        <v>-10</v>
      </c>
      <c r="E122" s="33">
        <v>40</v>
      </c>
      <c r="F122" s="33">
        <v>40</v>
      </c>
      <c r="G122" s="32"/>
      <c r="H122" s="32"/>
      <c r="I122" s="31">
        <v>8</v>
      </c>
      <c r="J122" s="31">
        <v>10</v>
      </c>
      <c r="K122" s="31" t="s">
        <v>78</v>
      </c>
      <c r="L122" s="31">
        <v>11</v>
      </c>
      <c r="M122" s="31">
        <v>11</v>
      </c>
      <c r="N122" s="31"/>
    </row>
    <row r="123" spans="1:14" ht="11.25" customHeight="1" x14ac:dyDescent="0.2">
      <c r="A123" s="34" t="s">
        <v>28</v>
      </c>
      <c r="B123" s="33">
        <v>140</v>
      </c>
      <c r="C123" s="33">
        <v>20</v>
      </c>
      <c r="D123" s="33">
        <v>10</v>
      </c>
      <c r="E123" s="33">
        <v>60</v>
      </c>
      <c r="F123" s="33">
        <v>60</v>
      </c>
      <c r="G123" s="32"/>
      <c r="H123" s="32"/>
      <c r="I123" s="31">
        <v>13</v>
      </c>
      <c r="J123" s="31">
        <v>9</v>
      </c>
      <c r="K123" s="31">
        <v>4</v>
      </c>
      <c r="L123" s="31">
        <v>19</v>
      </c>
      <c r="M123" s="31">
        <v>15</v>
      </c>
      <c r="N123" s="31"/>
    </row>
    <row r="124" spans="1:14" ht="11.25" customHeight="1" x14ac:dyDescent="0.2">
      <c r="A124" s="34" t="s">
        <v>131</v>
      </c>
      <c r="B124" s="33">
        <v>100</v>
      </c>
      <c r="C124" s="33">
        <v>0</v>
      </c>
      <c r="D124" s="33">
        <v>30</v>
      </c>
      <c r="E124" s="33">
        <v>40</v>
      </c>
      <c r="F124" s="33">
        <v>40</v>
      </c>
      <c r="G124" s="32"/>
      <c r="H124" s="32"/>
      <c r="I124" s="31">
        <v>10</v>
      </c>
      <c r="J124" s="31">
        <v>0</v>
      </c>
      <c r="K124" s="31">
        <v>15</v>
      </c>
      <c r="L124" s="31">
        <v>13</v>
      </c>
      <c r="M124" s="31">
        <v>11</v>
      </c>
      <c r="N124" s="31"/>
    </row>
    <row r="125" spans="1:14" ht="11.25" customHeight="1" x14ac:dyDescent="0.2">
      <c r="A125" s="34" t="s">
        <v>174</v>
      </c>
      <c r="B125" s="33">
        <v>130</v>
      </c>
      <c r="C125" s="33">
        <v>-40</v>
      </c>
      <c r="D125" s="33">
        <v>30</v>
      </c>
      <c r="E125" s="33">
        <v>50</v>
      </c>
      <c r="F125" s="33">
        <v>90</v>
      </c>
      <c r="G125" s="32"/>
      <c r="H125" s="32"/>
      <c r="I125" s="31">
        <v>11</v>
      </c>
      <c r="J125" s="31" t="s">
        <v>78</v>
      </c>
      <c r="K125" s="31">
        <v>12</v>
      </c>
      <c r="L125" s="31">
        <v>14</v>
      </c>
      <c r="M125" s="31">
        <v>22</v>
      </c>
      <c r="N125" s="31"/>
    </row>
    <row r="126" spans="1:14" ht="11.25" customHeight="1" x14ac:dyDescent="0.2">
      <c r="A126" s="34" t="s">
        <v>208</v>
      </c>
      <c r="B126" s="33">
        <v>290</v>
      </c>
      <c r="C126" s="33">
        <v>60</v>
      </c>
      <c r="D126" s="33">
        <v>60</v>
      </c>
      <c r="E126" s="33">
        <v>60</v>
      </c>
      <c r="F126" s="33">
        <v>110</v>
      </c>
      <c r="G126" s="32"/>
      <c r="H126" s="32"/>
      <c r="I126" s="31">
        <v>27</v>
      </c>
      <c r="J126" s="31">
        <v>30</v>
      </c>
      <c r="K126" s="31">
        <v>29</v>
      </c>
      <c r="L126" s="31">
        <v>20</v>
      </c>
      <c r="M126" s="31">
        <v>30</v>
      </c>
      <c r="N126" s="31"/>
    </row>
    <row r="127" spans="1:14" s="124" customFormat="1" ht="11.25" customHeight="1" x14ac:dyDescent="0.2">
      <c r="A127" s="34" t="s">
        <v>218</v>
      </c>
      <c r="B127" s="33">
        <v>190</v>
      </c>
      <c r="C127" s="33">
        <v>10</v>
      </c>
      <c r="D127" s="33">
        <v>10</v>
      </c>
      <c r="E127" s="33">
        <v>70</v>
      </c>
      <c r="F127" s="33">
        <v>100</v>
      </c>
      <c r="G127" s="32"/>
      <c r="H127" s="32"/>
      <c r="I127" s="31">
        <v>17</v>
      </c>
      <c r="J127" s="31">
        <v>3</v>
      </c>
      <c r="K127" s="31">
        <v>6</v>
      </c>
      <c r="L127" s="31">
        <v>21</v>
      </c>
      <c r="M127" s="31">
        <v>26</v>
      </c>
      <c r="N127" s="31"/>
    </row>
    <row r="128" spans="1:14" s="126" customFormat="1" ht="11.25" customHeight="1" x14ac:dyDescent="0.2">
      <c r="A128" s="34" t="s">
        <v>223</v>
      </c>
      <c r="B128" s="33">
        <v>220</v>
      </c>
      <c r="C128" s="33">
        <v>-10</v>
      </c>
      <c r="D128" s="33">
        <v>0</v>
      </c>
      <c r="E128" s="33">
        <v>70</v>
      </c>
      <c r="F128" s="33">
        <v>160</v>
      </c>
      <c r="G128" s="32"/>
      <c r="H128" s="32"/>
      <c r="I128" s="31">
        <v>19</v>
      </c>
      <c r="J128" s="31" t="s">
        <v>78</v>
      </c>
      <c r="K128" s="31">
        <v>2</v>
      </c>
      <c r="L128" s="31">
        <v>19</v>
      </c>
      <c r="M128" s="31">
        <v>41</v>
      </c>
      <c r="N128" s="31"/>
    </row>
    <row r="129" spans="1:14" s="18" customFormat="1" ht="11.25" customHeight="1" x14ac:dyDescent="0.2">
      <c r="A129" s="66"/>
      <c r="B129" s="2"/>
      <c r="C129" s="2"/>
      <c r="D129" s="35"/>
      <c r="E129" s="2"/>
      <c r="F129" s="35"/>
      <c r="G129" s="35"/>
      <c r="H129" s="35"/>
      <c r="I129" s="39"/>
      <c r="J129" s="39"/>
      <c r="K129" s="39"/>
      <c r="L129" s="39"/>
      <c r="M129" s="39"/>
      <c r="N129" s="39"/>
    </row>
    <row r="130" spans="1:14" s="38" customFormat="1" ht="11.25" customHeight="1" x14ac:dyDescent="0.2">
      <c r="A130" s="67" t="s">
        <v>85</v>
      </c>
      <c r="B130" s="2"/>
      <c r="C130" s="2"/>
      <c r="D130" s="35"/>
      <c r="E130" s="2"/>
      <c r="F130" s="35"/>
      <c r="G130" s="35"/>
      <c r="H130" s="35"/>
      <c r="I130" s="39"/>
      <c r="J130" s="39"/>
      <c r="K130" s="39"/>
      <c r="L130" s="39"/>
      <c r="M130" s="39"/>
      <c r="N130" s="39"/>
    </row>
    <row r="131" spans="1:14" s="18" customFormat="1" ht="14.25" x14ac:dyDescent="0.2">
      <c r="B131" s="201" t="s">
        <v>147</v>
      </c>
      <c r="C131" s="201"/>
      <c r="D131" s="201"/>
      <c r="E131" s="201"/>
      <c r="F131" s="201"/>
      <c r="G131" s="201"/>
      <c r="H131" s="161"/>
      <c r="I131" s="202" t="s">
        <v>148</v>
      </c>
      <c r="J131" s="202"/>
      <c r="K131" s="202"/>
      <c r="L131" s="202"/>
      <c r="M131" s="202"/>
      <c r="N131" s="202"/>
    </row>
    <row r="132" spans="1:14" ht="11.25" customHeight="1" x14ac:dyDescent="0.2">
      <c r="A132" s="38"/>
      <c r="B132" s="38" t="s">
        <v>4</v>
      </c>
      <c r="C132" s="38" t="s">
        <v>0</v>
      </c>
      <c r="D132" s="38" t="s">
        <v>1</v>
      </c>
      <c r="E132" s="38" t="s">
        <v>2</v>
      </c>
      <c r="F132" s="38" t="s">
        <v>3</v>
      </c>
      <c r="G132" s="38"/>
      <c r="H132" s="38"/>
      <c r="I132" s="37" t="s">
        <v>4</v>
      </c>
      <c r="J132" s="37" t="s">
        <v>0</v>
      </c>
      <c r="K132" s="37" t="s">
        <v>1</v>
      </c>
      <c r="L132" s="37" t="s">
        <v>2</v>
      </c>
      <c r="M132" s="37" t="s">
        <v>3</v>
      </c>
      <c r="N132" s="37"/>
    </row>
    <row r="133" spans="1:14" ht="11.25" customHeight="1" x14ac:dyDescent="0.2">
      <c r="A133" s="34" t="s">
        <v>23</v>
      </c>
      <c r="B133" s="5">
        <v>520</v>
      </c>
      <c r="C133" s="5">
        <v>90</v>
      </c>
      <c r="D133" s="5">
        <v>100</v>
      </c>
      <c r="E133" s="5">
        <v>200</v>
      </c>
      <c r="F133" s="5">
        <v>140</v>
      </c>
      <c r="G133" s="2"/>
      <c r="H133" s="126"/>
      <c r="I133" s="31">
        <v>26</v>
      </c>
      <c r="J133" s="31">
        <v>19</v>
      </c>
      <c r="K133" s="31">
        <v>23</v>
      </c>
      <c r="L133" s="31">
        <v>33</v>
      </c>
      <c r="M133" s="31">
        <v>27</v>
      </c>
      <c r="N133" s="31"/>
    </row>
    <row r="134" spans="1:14" ht="11.25" customHeight="1" x14ac:dyDescent="0.2">
      <c r="A134" s="34" t="s">
        <v>30</v>
      </c>
      <c r="B134" s="33">
        <v>460</v>
      </c>
      <c r="C134" s="33">
        <v>110</v>
      </c>
      <c r="D134" s="33">
        <v>60</v>
      </c>
      <c r="E134" s="33">
        <v>170</v>
      </c>
      <c r="F134" s="33">
        <v>120</v>
      </c>
      <c r="G134" s="32"/>
      <c r="H134" s="32"/>
      <c r="I134" s="31">
        <v>22</v>
      </c>
      <c r="J134" s="31">
        <v>24</v>
      </c>
      <c r="K134" s="31">
        <v>14</v>
      </c>
      <c r="L134" s="31">
        <v>26</v>
      </c>
      <c r="M134" s="31">
        <v>24</v>
      </c>
      <c r="N134" s="31"/>
    </row>
    <row r="135" spans="1:14" ht="11.25" customHeight="1" x14ac:dyDescent="0.2">
      <c r="A135" s="34" t="s">
        <v>79</v>
      </c>
      <c r="B135" s="33">
        <v>330</v>
      </c>
      <c r="C135" s="33">
        <v>50</v>
      </c>
      <c r="D135" s="33">
        <v>70</v>
      </c>
      <c r="E135" s="33">
        <v>90</v>
      </c>
      <c r="F135" s="33">
        <v>120</v>
      </c>
      <c r="G135" s="32"/>
      <c r="H135" s="32"/>
      <c r="I135" s="31">
        <v>16</v>
      </c>
      <c r="J135" s="31">
        <v>12</v>
      </c>
      <c r="K135" s="31">
        <v>16</v>
      </c>
      <c r="L135" s="31">
        <v>14</v>
      </c>
      <c r="M135" s="31">
        <v>23</v>
      </c>
      <c r="N135" s="31"/>
    </row>
    <row r="136" spans="1:14" ht="11.25" customHeight="1" x14ac:dyDescent="0.2">
      <c r="A136" s="34" t="s">
        <v>27</v>
      </c>
      <c r="B136" s="33">
        <v>210</v>
      </c>
      <c r="C136" s="33">
        <v>50</v>
      </c>
      <c r="D136" s="33">
        <v>-20</v>
      </c>
      <c r="E136" s="33">
        <v>60</v>
      </c>
      <c r="F136" s="33">
        <v>110</v>
      </c>
      <c r="G136" s="32"/>
      <c r="H136" s="32"/>
      <c r="I136" s="31">
        <v>10</v>
      </c>
      <c r="J136" s="31">
        <v>12</v>
      </c>
      <c r="K136" s="31" t="s">
        <v>78</v>
      </c>
      <c r="L136" s="31">
        <v>10</v>
      </c>
      <c r="M136" s="31">
        <v>18</v>
      </c>
      <c r="N136" s="31"/>
    </row>
    <row r="137" spans="1:14" ht="11.25" customHeight="1" x14ac:dyDescent="0.2">
      <c r="A137" s="34" t="s">
        <v>28</v>
      </c>
      <c r="B137" s="33">
        <v>300</v>
      </c>
      <c r="C137" s="33">
        <v>30</v>
      </c>
      <c r="D137" s="33">
        <v>60</v>
      </c>
      <c r="E137" s="33">
        <v>110</v>
      </c>
      <c r="F137" s="33">
        <v>110</v>
      </c>
      <c r="G137" s="32"/>
      <c r="H137" s="32"/>
      <c r="I137" s="31">
        <v>14</v>
      </c>
      <c r="J137" s="31">
        <v>6</v>
      </c>
      <c r="K137" s="31">
        <v>14</v>
      </c>
      <c r="L137" s="31">
        <v>15</v>
      </c>
      <c r="M137" s="31">
        <v>18</v>
      </c>
      <c r="N137" s="31"/>
    </row>
    <row r="138" spans="1:14" ht="11.25" customHeight="1" x14ac:dyDescent="0.2">
      <c r="A138" s="34" t="s">
        <v>131</v>
      </c>
      <c r="B138" s="33">
        <v>210</v>
      </c>
      <c r="C138" s="33">
        <v>20</v>
      </c>
      <c r="D138" s="33">
        <v>0</v>
      </c>
      <c r="E138" s="33">
        <v>80</v>
      </c>
      <c r="F138" s="33">
        <v>110</v>
      </c>
      <c r="G138" s="32"/>
      <c r="H138" s="32"/>
      <c r="I138" s="31">
        <v>10</v>
      </c>
      <c r="J138" s="31">
        <v>5</v>
      </c>
      <c r="K138" s="31">
        <v>0</v>
      </c>
      <c r="L138" s="31">
        <v>12</v>
      </c>
      <c r="M138" s="31">
        <v>18</v>
      </c>
      <c r="N138" s="31"/>
    </row>
    <row r="139" spans="1:14" ht="11.25" customHeight="1" x14ac:dyDescent="0.2">
      <c r="A139" s="34" t="s">
        <v>174</v>
      </c>
      <c r="B139" s="33">
        <v>510</v>
      </c>
      <c r="C139" s="33">
        <v>20</v>
      </c>
      <c r="D139" s="33">
        <v>120</v>
      </c>
      <c r="E139" s="33">
        <v>170</v>
      </c>
      <c r="F139" s="33">
        <v>210</v>
      </c>
      <c r="G139" s="32"/>
      <c r="H139" s="32"/>
      <c r="I139" s="31">
        <v>23</v>
      </c>
      <c r="J139" s="31">
        <v>4</v>
      </c>
      <c r="K139" s="31">
        <v>27</v>
      </c>
      <c r="L139" s="31">
        <v>23</v>
      </c>
      <c r="M139" s="31">
        <v>33</v>
      </c>
      <c r="N139" s="31"/>
    </row>
    <row r="140" spans="1:14" ht="11.25" customHeight="1" x14ac:dyDescent="0.2">
      <c r="A140" s="34" t="s">
        <v>208</v>
      </c>
      <c r="B140" s="33">
        <v>360</v>
      </c>
      <c r="C140" s="33">
        <v>30</v>
      </c>
      <c r="D140" s="33">
        <v>100</v>
      </c>
      <c r="E140" s="33">
        <v>100</v>
      </c>
      <c r="F140" s="33">
        <v>130</v>
      </c>
      <c r="G140" s="32"/>
      <c r="H140" s="32"/>
      <c r="I140" s="31">
        <v>17</v>
      </c>
      <c r="J140" s="31">
        <v>7</v>
      </c>
      <c r="K140" s="31">
        <v>24</v>
      </c>
      <c r="L140" s="31">
        <v>15</v>
      </c>
      <c r="M140" s="31">
        <v>21</v>
      </c>
      <c r="N140" s="31"/>
    </row>
    <row r="141" spans="1:14" s="124" customFormat="1" ht="11.25" customHeight="1" x14ac:dyDescent="0.2">
      <c r="A141" s="34" t="s">
        <v>218</v>
      </c>
      <c r="B141" s="33">
        <v>340</v>
      </c>
      <c r="C141" s="33">
        <v>70</v>
      </c>
      <c r="D141" s="33">
        <v>30</v>
      </c>
      <c r="E141" s="33">
        <v>110</v>
      </c>
      <c r="F141" s="33">
        <v>140</v>
      </c>
      <c r="G141" s="32"/>
      <c r="H141" s="32"/>
      <c r="I141" s="31">
        <v>15</v>
      </c>
      <c r="J141" s="31">
        <v>15</v>
      </c>
      <c r="K141" s="31">
        <v>6</v>
      </c>
      <c r="L141" s="31">
        <v>15</v>
      </c>
      <c r="M141" s="31">
        <v>21</v>
      </c>
      <c r="N141" s="31"/>
    </row>
    <row r="142" spans="1:14" s="126" customFormat="1" ht="11.25" customHeight="1" x14ac:dyDescent="0.2">
      <c r="A142" s="34" t="s">
        <v>223</v>
      </c>
      <c r="B142" s="33">
        <v>570</v>
      </c>
      <c r="C142" s="33">
        <v>50</v>
      </c>
      <c r="D142" s="33">
        <v>130</v>
      </c>
      <c r="E142" s="33">
        <v>140</v>
      </c>
      <c r="F142" s="33">
        <v>260</v>
      </c>
      <c r="G142" s="32"/>
      <c r="H142" s="32"/>
      <c r="I142" s="31">
        <v>25</v>
      </c>
      <c r="J142" s="31">
        <v>10</v>
      </c>
      <c r="K142" s="31">
        <v>29</v>
      </c>
      <c r="L142" s="31">
        <v>18</v>
      </c>
      <c r="M142" s="31">
        <v>41</v>
      </c>
      <c r="N142" s="31"/>
    </row>
    <row r="143" spans="1:14" s="18" customFormat="1" ht="11.25" customHeight="1" x14ac:dyDescent="0.2">
      <c r="A143" s="66"/>
      <c r="B143" s="2"/>
      <c r="C143" s="2"/>
      <c r="D143" s="35"/>
      <c r="E143" s="2"/>
      <c r="F143" s="35"/>
      <c r="G143" s="35"/>
      <c r="H143" s="35"/>
      <c r="I143" s="39"/>
      <c r="J143" s="39"/>
      <c r="K143" s="39"/>
      <c r="L143" s="39"/>
      <c r="M143" s="39"/>
      <c r="N143" s="39"/>
    </row>
    <row r="144" spans="1:14" s="38" customFormat="1" ht="11.25" customHeight="1" x14ac:dyDescent="0.2">
      <c r="A144" s="67" t="s">
        <v>84</v>
      </c>
      <c r="B144" s="2"/>
      <c r="C144" s="2"/>
      <c r="D144" s="35"/>
      <c r="E144" s="2"/>
      <c r="F144" s="35"/>
      <c r="G144" s="35"/>
      <c r="H144" s="35"/>
      <c r="I144" s="39"/>
      <c r="J144" s="39"/>
      <c r="K144" s="39"/>
      <c r="L144" s="39"/>
      <c r="M144" s="39"/>
      <c r="N144" s="39"/>
    </row>
    <row r="145" spans="1:14" s="18" customFormat="1" ht="14.25" x14ac:dyDescent="0.2">
      <c r="B145" s="201" t="s">
        <v>147</v>
      </c>
      <c r="C145" s="201"/>
      <c r="D145" s="201"/>
      <c r="E145" s="201"/>
      <c r="F145" s="201"/>
      <c r="G145" s="201"/>
      <c r="H145" s="161"/>
      <c r="I145" s="202" t="s">
        <v>148</v>
      </c>
      <c r="J145" s="202"/>
      <c r="K145" s="202"/>
      <c r="L145" s="202"/>
      <c r="M145" s="202"/>
      <c r="N145" s="202"/>
    </row>
    <row r="146" spans="1:14" ht="11.25" customHeight="1" x14ac:dyDescent="0.2">
      <c r="A146" s="38"/>
      <c r="B146" s="38" t="s">
        <v>4</v>
      </c>
      <c r="C146" s="38" t="s">
        <v>0</v>
      </c>
      <c r="D146" s="38" t="s">
        <v>1</v>
      </c>
      <c r="E146" s="38" t="s">
        <v>2</v>
      </c>
      <c r="F146" s="38" t="s">
        <v>3</v>
      </c>
      <c r="G146" s="38"/>
      <c r="H146" s="38"/>
      <c r="I146" s="37" t="s">
        <v>4</v>
      </c>
      <c r="J146" s="37" t="s">
        <v>0</v>
      </c>
      <c r="K146" s="37" t="s">
        <v>1</v>
      </c>
      <c r="L146" s="37" t="s">
        <v>2</v>
      </c>
      <c r="M146" s="37" t="s">
        <v>3</v>
      </c>
      <c r="N146" s="37"/>
    </row>
    <row r="147" spans="1:14" ht="11.25" customHeight="1" x14ac:dyDescent="0.2">
      <c r="A147" s="34" t="s">
        <v>23</v>
      </c>
      <c r="B147" s="5">
        <v>420</v>
      </c>
      <c r="C147" s="5">
        <v>30</v>
      </c>
      <c r="D147" s="5">
        <v>70</v>
      </c>
      <c r="E147" s="5">
        <v>170</v>
      </c>
      <c r="F147" s="5">
        <v>150</v>
      </c>
      <c r="G147" s="2"/>
      <c r="H147" s="126"/>
      <c r="I147" s="31">
        <v>18</v>
      </c>
      <c r="J147" s="31">
        <v>5</v>
      </c>
      <c r="K147" s="31">
        <v>17</v>
      </c>
      <c r="L147" s="31">
        <v>24</v>
      </c>
      <c r="M147" s="31">
        <v>20</v>
      </c>
      <c r="N147" s="31"/>
    </row>
    <row r="148" spans="1:14" ht="11.25" customHeight="1" x14ac:dyDescent="0.2">
      <c r="A148" s="34" t="s">
        <v>30</v>
      </c>
      <c r="B148" s="33">
        <v>380</v>
      </c>
      <c r="C148" s="33">
        <v>40</v>
      </c>
      <c r="D148" s="33">
        <v>60</v>
      </c>
      <c r="E148" s="33">
        <v>110</v>
      </c>
      <c r="F148" s="33">
        <v>170</v>
      </c>
      <c r="G148" s="32"/>
      <c r="H148" s="32"/>
      <c r="I148" s="31">
        <v>17</v>
      </c>
      <c r="J148" s="31">
        <v>9</v>
      </c>
      <c r="K148" s="31">
        <v>14</v>
      </c>
      <c r="L148" s="31">
        <v>15</v>
      </c>
      <c r="M148" s="31">
        <v>25</v>
      </c>
      <c r="N148" s="31"/>
    </row>
    <row r="149" spans="1:14" ht="11.25" customHeight="1" x14ac:dyDescent="0.2">
      <c r="A149" s="34" t="s">
        <v>79</v>
      </c>
      <c r="B149" s="33">
        <v>390</v>
      </c>
      <c r="C149" s="33">
        <v>90</v>
      </c>
      <c r="D149" s="33">
        <v>50</v>
      </c>
      <c r="E149" s="33">
        <v>150</v>
      </c>
      <c r="F149" s="33">
        <v>100</v>
      </c>
      <c r="G149" s="32"/>
      <c r="H149" s="32"/>
      <c r="I149" s="31">
        <v>17</v>
      </c>
      <c r="J149" s="31">
        <v>19</v>
      </c>
      <c r="K149" s="31">
        <v>11</v>
      </c>
      <c r="L149" s="31">
        <v>22</v>
      </c>
      <c r="M149" s="31">
        <v>14</v>
      </c>
      <c r="N149" s="31"/>
    </row>
    <row r="150" spans="1:14" ht="11.25" customHeight="1" x14ac:dyDescent="0.2">
      <c r="A150" s="34" t="s">
        <v>27</v>
      </c>
      <c r="B150" s="33">
        <v>210</v>
      </c>
      <c r="C150" s="33">
        <v>80</v>
      </c>
      <c r="D150" s="33">
        <v>10</v>
      </c>
      <c r="E150" s="33">
        <v>30</v>
      </c>
      <c r="F150" s="33">
        <v>90</v>
      </c>
      <c r="G150" s="32"/>
      <c r="H150" s="32"/>
      <c r="I150" s="31">
        <v>8</v>
      </c>
      <c r="J150" s="31">
        <v>16</v>
      </c>
      <c r="K150" s="31">
        <v>2</v>
      </c>
      <c r="L150" s="31">
        <v>4</v>
      </c>
      <c r="M150" s="31">
        <v>11</v>
      </c>
      <c r="N150" s="31"/>
    </row>
    <row r="151" spans="1:14" ht="11.25" customHeight="1" x14ac:dyDescent="0.2">
      <c r="A151" s="34" t="s">
        <v>28</v>
      </c>
      <c r="B151" s="33">
        <v>290</v>
      </c>
      <c r="C151" s="33">
        <v>-10</v>
      </c>
      <c r="D151" s="33">
        <v>50</v>
      </c>
      <c r="E151" s="33">
        <v>100</v>
      </c>
      <c r="F151" s="33">
        <v>140</v>
      </c>
      <c r="G151" s="32"/>
      <c r="H151" s="32"/>
      <c r="I151" s="31">
        <v>12</v>
      </c>
      <c r="J151" s="31" t="s">
        <v>78</v>
      </c>
      <c r="K151" s="31">
        <v>12</v>
      </c>
      <c r="L151" s="31">
        <v>14</v>
      </c>
      <c r="M151" s="31">
        <v>17</v>
      </c>
      <c r="N151" s="31"/>
    </row>
    <row r="152" spans="1:14" ht="11.25" customHeight="1" x14ac:dyDescent="0.2">
      <c r="A152" s="34" t="s">
        <v>131</v>
      </c>
      <c r="B152" s="33">
        <v>280</v>
      </c>
      <c r="C152" s="33">
        <v>40</v>
      </c>
      <c r="D152" s="33">
        <v>0</v>
      </c>
      <c r="E152" s="33">
        <v>110</v>
      </c>
      <c r="F152" s="33">
        <v>130</v>
      </c>
      <c r="G152" s="32"/>
      <c r="H152" s="32"/>
      <c r="I152" s="31">
        <v>12</v>
      </c>
      <c r="J152" s="31">
        <v>10</v>
      </c>
      <c r="K152" s="31" t="s">
        <v>78</v>
      </c>
      <c r="L152" s="31">
        <v>16</v>
      </c>
      <c r="M152" s="31">
        <v>17</v>
      </c>
      <c r="N152" s="31"/>
    </row>
    <row r="153" spans="1:14" ht="11.25" customHeight="1" x14ac:dyDescent="0.2">
      <c r="A153" s="34" t="s">
        <v>174</v>
      </c>
      <c r="B153" s="33">
        <v>480</v>
      </c>
      <c r="C153" s="33">
        <v>30</v>
      </c>
      <c r="D153" s="33">
        <v>50</v>
      </c>
      <c r="E153" s="33">
        <v>160</v>
      </c>
      <c r="F153" s="33">
        <v>240</v>
      </c>
      <c r="G153" s="32"/>
      <c r="H153" s="32"/>
      <c r="I153" s="31">
        <v>20</v>
      </c>
      <c r="J153" s="31">
        <v>7</v>
      </c>
      <c r="K153" s="31">
        <v>12</v>
      </c>
      <c r="L153" s="31">
        <v>22</v>
      </c>
      <c r="M153" s="31">
        <v>28</v>
      </c>
      <c r="N153" s="31"/>
    </row>
    <row r="154" spans="1:14" ht="11.25" customHeight="1" x14ac:dyDescent="0.2">
      <c r="A154" s="34" t="s">
        <v>208</v>
      </c>
      <c r="B154" s="33">
        <v>320</v>
      </c>
      <c r="C154" s="33">
        <v>50</v>
      </c>
      <c r="D154" s="33">
        <v>120</v>
      </c>
      <c r="E154" s="33">
        <v>80</v>
      </c>
      <c r="F154" s="33">
        <v>80</v>
      </c>
      <c r="G154" s="32"/>
      <c r="H154" s="32"/>
      <c r="I154" s="31">
        <v>13</v>
      </c>
      <c r="J154" s="31">
        <v>10</v>
      </c>
      <c r="K154" s="31">
        <v>27</v>
      </c>
      <c r="L154" s="31">
        <v>11</v>
      </c>
      <c r="M154" s="31">
        <v>10</v>
      </c>
      <c r="N154" s="31"/>
    </row>
    <row r="155" spans="1:14" s="124" customFormat="1" ht="11.25" customHeight="1" x14ac:dyDescent="0.2">
      <c r="A155" s="34" t="s">
        <v>218</v>
      </c>
      <c r="B155" s="33">
        <v>320</v>
      </c>
      <c r="C155" s="33">
        <v>30</v>
      </c>
      <c r="D155" s="33">
        <v>60</v>
      </c>
      <c r="E155" s="33">
        <v>60</v>
      </c>
      <c r="F155" s="33">
        <v>170</v>
      </c>
      <c r="G155" s="32"/>
      <c r="H155" s="32"/>
      <c r="I155" s="31">
        <v>13</v>
      </c>
      <c r="J155" s="31">
        <v>7</v>
      </c>
      <c r="K155" s="31">
        <v>15</v>
      </c>
      <c r="L155" s="31">
        <v>8</v>
      </c>
      <c r="M155" s="31">
        <v>20</v>
      </c>
      <c r="N155" s="31"/>
    </row>
    <row r="156" spans="1:14" s="126" customFormat="1" ht="11.25" customHeight="1" x14ac:dyDescent="0.2">
      <c r="A156" s="34" t="s">
        <v>223</v>
      </c>
      <c r="B156" s="33">
        <v>580</v>
      </c>
      <c r="C156" s="33">
        <v>50</v>
      </c>
      <c r="D156" s="33">
        <v>10</v>
      </c>
      <c r="E156" s="33">
        <v>180</v>
      </c>
      <c r="F156" s="33">
        <v>340</v>
      </c>
      <c r="G156" s="32"/>
      <c r="H156" s="32"/>
      <c r="I156" s="31">
        <v>23</v>
      </c>
      <c r="J156" s="31">
        <v>9</v>
      </c>
      <c r="K156" s="31">
        <v>3</v>
      </c>
      <c r="L156" s="31">
        <v>25</v>
      </c>
      <c r="M156" s="31">
        <v>39</v>
      </c>
      <c r="N156" s="31"/>
    </row>
    <row r="157" spans="1:14" s="18" customFormat="1" ht="11.25" customHeight="1" x14ac:dyDescent="0.2">
      <c r="A157" s="66"/>
      <c r="B157" s="2"/>
      <c r="C157" s="2"/>
      <c r="D157" s="35"/>
      <c r="E157" s="2"/>
      <c r="F157" s="35"/>
      <c r="G157" s="35"/>
      <c r="H157" s="35"/>
      <c r="I157" s="39"/>
      <c r="J157" s="39"/>
      <c r="K157" s="39"/>
      <c r="L157" s="39"/>
      <c r="M157" s="39"/>
      <c r="N157" s="39"/>
    </row>
    <row r="158" spans="1:14" s="38" customFormat="1" ht="11.25" customHeight="1" x14ac:dyDescent="0.2">
      <c r="A158" s="67" t="s">
        <v>83</v>
      </c>
      <c r="B158" s="2"/>
      <c r="C158" s="2"/>
      <c r="D158" s="35"/>
      <c r="E158" s="2"/>
      <c r="F158" s="35"/>
      <c r="G158" s="35"/>
      <c r="H158" s="35"/>
      <c r="I158" s="39"/>
      <c r="J158" s="39"/>
      <c r="K158" s="39"/>
      <c r="L158" s="39"/>
      <c r="M158" s="39"/>
      <c r="N158" s="39"/>
    </row>
    <row r="159" spans="1:14" s="18" customFormat="1" ht="14.25" x14ac:dyDescent="0.2">
      <c r="B159" s="201" t="s">
        <v>147</v>
      </c>
      <c r="C159" s="201"/>
      <c r="D159" s="201"/>
      <c r="E159" s="201"/>
      <c r="F159" s="201"/>
      <c r="G159" s="201"/>
      <c r="H159" s="161"/>
      <c r="I159" s="202" t="s">
        <v>148</v>
      </c>
      <c r="J159" s="202"/>
      <c r="K159" s="202"/>
      <c r="L159" s="202"/>
      <c r="M159" s="202"/>
      <c r="N159" s="202"/>
    </row>
    <row r="160" spans="1:14" ht="11.25" customHeight="1" x14ac:dyDescent="0.2">
      <c r="A160" s="38"/>
      <c r="B160" s="38" t="s">
        <v>4</v>
      </c>
      <c r="C160" s="38" t="s">
        <v>0</v>
      </c>
      <c r="D160" s="38" t="s">
        <v>1</v>
      </c>
      <c r="E160" s="38" t="s">
        <v>2</v>
      </c>
      <c r="F160" s="38" t="s">
        <v>3</v>
      </c>
      <c r="G160" s="38"/>
      <c r="H160" s="38"/>
      <c r="I160" s="37" t="s">
        <v>4</v>
      </c>
      <c r="J160" s="37" t="s">
        <v>0</v>
      </c>
      <c r="K160" s="37" t="s">
        <v>1</v>
      </c>
      <c r="L160" s="37" t="s">
        <v>2</v>
      </c>
      <c r="M160" s="37" t="s">
        <v>3</v>
      </c>
      <c r="N160" s="37"/>
    </row>
    <row r="161" spans="1:14" ht="11.25" customHeight="1" x14ac:dyDescent="0.2">
      <c r="A161" s="34" t="s">
        <v>23</v>
      </c>
      <c r="B161" s="5">
        <v>10</v>
      </c>
      <c r="C161" s="5">
        <v>0</v>
      </c>
      <c r="D161" s="5">
        <v>10</v>
      </c>
      <c r="E161" s="5">
        <v>-10</v>
      </c>
      <c r="F161" s="5">
        <v>10</v>
      </c>
      <c r="G161" s="2"/>
      <c r="H161" s="126"/>
      <c r="I161" s="31">
        <v>14</v>
      </c>
      <c r="J161" s="31">
        <v>9</v>
      </c>
      <c r="K161" s="31">
        <v>42</v>
      </c>
      <c r="L161" s="31" t="s">
        <v>78</v>
      </c>
      <c r="M161" s="31">
        <v>51</v>
      </c>
      <c r="N161" s="31"/>
    </row>
    <row r="162" spans="1:14" ht="11.25" customHeight="1" x14ac:dyDescent="0.2">
      <c r="A162" s="34" t="s">
        <v>30</v>
      </c>
      <c r="B162" s="33">
        <v>0</v>
      </c>
      <c r="C162" s="33">
        <v>0</v>
      </c>
      <c r="D162" s="33">
        <v>0</v>
      </c>
      <c r="E162" s="33">
        <v>0</v>
      </c>
      <c r="F162" s="33">
        <v>0</v>
      </c>
      <c r="G162" s="32"/>
      <c r="H162" s="32"/>
      <c r="I162" s="31" t="s">
        <v>78</v>
      </c>
      <c r="J162" s="31">
        <v>9</v>
      </c>
      <c r="K162" s="31" t="s">
        <v>78</v>
      </c>
      <c r="L162" s="31">
        <v>8</v>
      </c>
      <c r="M162" s="31" t="s">
        <v>78</v>
      </c>
      <c r="N162" s="31"/>
    </row>
    <row r="163" spans="1:14" ht="11.25" customHeight="1" x14ac:dyDescent="0.2">
      <c r="A163" s="34" t="s">
        <v>79</v>
      </c>
      <c r="B163" s="33">
        <v>10</v>
      </c>
      <c r="C163" s="33">
        <v>10</v>
      </c>
      <c r="D163" s="33">
        <v>0</v>
      </c>
      <c r="E163" s="33">
        <v>10</v>
      </c>
      <c r="F163" s="33">
        <v>0</v>
      </c>
      <c r="G163" s="32"/>
      <c r="H163" s="32"/>
      <c r="I163" s="31">
        <v>19</v>
      </c>
      <c r="J163" s="31">
        <v>58</v>
      </c>
      <c r="K163" s="31" t="s">
        <v>78</v>
      </c>
      <c r="L163" s="31">
        <v>37</v>
      </c>
      <c r="M163" s="31">
        <v>11</v>
      </c>
      <c r="N163" s="31"/>
    </row>
    <row r="164" spans="1:14" ht="11.25" customHeight="1" x14ac:dyDescent="0.2">
      <c r="A164" s="34" t="s">
        <v>27</v>
      </c>
      <c r="B164" s="33">
        <v>-10</v>
      </c>
      <c r="C164" s="33">
        <v>0</v>
      </c>
      <c r="D164" s="33">
        <v>0</v>
      </c>
      <c r="E164" s="33">
        <v>-10</v>
      </c>
      <c r="F164" s="33">
        <v>0</v>
      </c>
      <c r="G164" s="32"/>
      <c r="H164" s="32"/>
      <c r="I164" s="31" t="s">
        <v>78</v>
      </c>
      <c r="J164" s="31">
        <v>5</v>
      </c>
      <c r="K164" s="31">
        <v>4</v>
      </c>
      <c r="L164" s="31" t="s">
        <v>78</v>
      </c>
      <c r="M164" s="31">
        <v>19</v>
      </c>
      <c r="N164" s="31"/>
    </row>
    <row r="165" spans="1:14" ht="11.25" customHeight="1" x14ac:dyDescent="0.2">
      <c r="A165" s="34" t="s">
        <v>28</v>
      </c>
      <c r="B165" s="33">
        <v>10</v>
      </c>
      <c r="C165" s="33">
        <v>0</v>
      </c>
      <c r="D165" s="33">
        <v>0</v>
      </c>
      <c r="E165" s="33">
        <v>0</v>
      </c>
      <c r="F165" s="33">
        <v>0</v>
      </c>
      <c r="G165" s="32"/>
      <c r="H165" s="32"/>
      <c r="I165" s="31">
        <v>9</v>
      </c>
      <c r="J165" s="31">
        <v>8</v>
      </c>
      <c r="K165" s="31" t="s">
        <v>78</v>
      </c>
      <c r="L165" s="31">
        <v>13</v>
      </c>
      <c r="M165" s="31">
        <v>15</v>
      </c>
      <c r="N165" s="31"/>
    </row>
    <row r="166" spans="1:14" ht="11.25" customHeight="1" x14ac:dyDescent="0.2">
      <c r="A166" s="34" t="s">
        <v>131</v>
      </c>
      <c r="B166" s="33">
        <v>10</v>
      </c>
      <c r="C166" s="33">
        <v>10</v>
      </c>
      <c r="D166" s="33">
        <v>0</v>
      </c>
      <c r="E166" s="33">
        <v>0</v>
      </c>
      <c r="F166" s="33">
        <v>-10</v>
      </c>
      <c r="G166" s="32"/>
      <c r="H166" s="32"/>
      <c r="I166" s="31">
        <v>11</v>
      </c>
      <c r="J166" s="31">
        <v>100</v>
      </c>
      <c r="K166" s="31">
        <v>14</v>
      </c>
      <c r="L166" s="31">
        <v>10</v>
      </c>
      <c r="M166" s="31" t="s">
        <v>78</v>
      </c>
      <c r="N166" s="31"/>
    </row>
    <row r="167" spans="1:14" ht="11.25" customHeight="1" x14ac:dyDescent="0.2">
      <c r="A167" s="34" t="s">
        <v>174</v>
      </c>
      <c r="B167" s="33">
        <v>10</v>
      </c>
      <c r="C167" s="33">
        <v>0</v>
      </c>
      <c r="D167" s="33">
        <v>0</v>
      </c>
      <c r="E167" s="33">
        <v>10</v>
      </c>
      <c r="F167" s="33">
        <v>10</v>
      </c>
      <c r="G167" s="32"/>
      <c r="H167" s="32"/>
      <c r="I167" s="31">
        <v>17</v>
      </c>
      <c r="J167" s="31">
        <v>27</v>
      </c>
      <c r="K167" s="31" t="s">
        <v>78</v>
      </c>
      <c r="L167" s="31">
        <v>33</v>
      </c>
      <c r="M167" s="31">
        <v>24</v>
      </c>
      <c r="N167" s="31"/>
    </row>
    <row r="168" spans="1:14" ht="11.25" customHeight="1" x14ac:dyDescent="0.2">
      <c r="A168" s="34" t="s">
        <v>208</v>
      </c>
      <c r="B168" s="33">
        <v>0</v>
      </c>
      <c r="C168" s="33">
        <v>0</v>
      </c>
      <c r="D168" s="33">
        <v>0</v>
      </c>
      <c r="E168" s="33">
        <v>10</v>
      </c>
      <c r="F168" s="33">
        <v>0</v>
      </c>
      <c r="G168" s="32"/>
      <c r="H168" s="32"/>
      <c r="I168" s="31">
        <v>6</v>
      </c>
      <c r="J168" s="31">
        <v>4</v>
      </c>
      <c r="K168" s="31">
        <v>8</v>
      </c>
      <c r="L168" s="31">
        <v>41</v>
      </c>
      <c r="M168" s="31" t="s">
        <v>78</v>
      </c>
      <c r="N168" s="31"/>
    </row>
    <row r="169" spans="1:14" s="124" customFormat="1" ht="11.25" customHeight="1" x14ac:dyDescent="0.2">
      <c r="A169" s="34" t="s">
        <v>218</v>
      </c>
      <c r="B169" s="33">
        <v>0</v>
      </c>
      <c r="C169" s="33">
        <v>0</v>
      </c>
      <c r="D169" s="33">
        <v>10</v>
      </c>
      <c r="E169" s="33">
        <v>-10</v>
      </c>
      <c r="F169" s="33">
        <v>0</v>
      </c>
      <c r="G169" s="32"/>
      <c r="H169" s="32"/>
      <c r="I169" s="31" t="s">
        <v>78</v>
      </c>
      <c r="J169" s="31">
        <v>4</v>
      </c>
      <c r="K169" s="31">
        <v>46</v>
      </c>
      <c r="L169" s="31" t="s">
        <v>78</v>
      </c>
      <c r="M169" s="31" t="s">
        <v>78</v>
      </c>
      <c r="N169" s="31"/>
    </row>
    <row r="170" spans="1:14" s="126" customFormat="1" ht="11.25" customHeight="1" x14ac:dyDescent="0.2">
      <c r="A170" s="34" t="s">
        <v>223</v>
      </c>
      <c r="B170" s="33">
        <v>20</v>
      </c>
      <c r="C170" s="33">
        <v>0</v>
      </c>
      <c r="D170" s="33">
        <v>10</v>
      </c>
      <c r="E170" s="33">
        <v>0</v>
      </c>
      <c r="F170" s="33">
        <v>0</v>
      </c>
      <c r="G170" s="32"/>
      <c r="H170" s="32"/>
      <c r="I170" s="31">
        <v>21</v>
      </c>
      <c r="J170" s="31">
        <v>20</v>
      </c>
      <c r="K170" s="31">
        <v>50</v>
      </c>
      <c r="L170" s="31">
        <v>12</v>
      </c>
      <c r="M170" s="31">
        <v>17</v>
      </c>
      <c r="N170" s="31"/>
    </row>
    <row r="171" spans="1:14" s="18" customFormat="1" ht="11.25" customHeight="1" x14ac:dyDescent="0.2">
      <c r="A171" s="66"/>
      <c r="B171" s="2"/>
      <c r="C171" s="2"/>
      <c r="D171" s="35"/>
      <c r="E171" s="2"/>
      <c r="F171" s="35"/>
      <c r="G171" s="35"/>
      <c r="H171" s="35"/>
      <c r="I171" s="39"/>
      <c r="J171" s="39"/>
      <c r="K171" s="39"/>
      <c r="L171" s="39"/>
      <c r="M171" s="39"/>
      <c r="N171" s="39"/>
    </row>
    <row r="172" spans="1:14" s="18" customFormat="1" ht="11.25" customHeight="1" x14ac:dyDescent="0.2">
      <c r="A172" s="67" t="s">
        <v>82</v>
      </c>
      <c r="B172" s="2"/>
      <c r="C172" s="2"/>
      <c r="D172" s="35"/>
      <c r="E172" s="2"/>
      <c r="F172" s="35"/>
      <c r="G172" s="35"/>
      <c r="H172" s="35"/>
      <c r="I172" s="39"/>
      <c r="J172" s="39"/>
      <c r="K172" s="39"/>
      <c r="L172" s="39"/>
      <c r="M172" s="39"/>
      <c r="N172" s="39"/>
    </row>
    <row r="173" spans="1:14" s="18" customFormat="1" ht="14.25" x14ac:dyDescent="0.2">
      <c r="B173" s="201" t="s">
        <v>147</v>
      </c>
      <c r="C173" s="201"/>
      <c r="D173" s="201"/>
      <c r="E173" s="201"/>
      <c r="F173" s="201"/>
      <c r="G173" s="201"/>
      <c r="H173" s="161"/>
      <c r="I173" s="202" t="s">
        <v>148</v>
      </c>
      <c r="J173" s="202"/>
      <c r="K173" s="202"/>
      <c r="L173" s="202"/>
      <c r="M173" s="202"/>
      <c r="N173" s="202"/>
    </row>
    <row r="174" spans="1:14" ht="11.25" customHeight="1" x14ac:dyDescent="0.2">
      <c r="B174" s="66" t="s">
        <v>4</v>
      </c>
      <c r="C174" s="66" t="s">
        <v>0</v>
      </c>
      <c r="D174" s="66" t="s">
        <v>1</v>
      </c>
      <c r="E174" s="66" t="s">
        <v>2</v>
      </c>
      <c r="F174" s="66" t="s">
        <v>3</v>
      </c>
      <c r="G174" s="66"/>
      <c r="H174" s="161"/>
      <c r="I174" s="37" t="s">
        <v>4</v>
      </c>
      <c r="J174" s="37" t="s">
        <v>0</v>
      </c>
      <c r="K174" s="37" t="s">
        <v>1</v>
      </c>
      <c r="L174" s="37" t="s">
        <v>2</v>
      </c>
      <c r="M174" s="37" t="s">
        <v>3</v>
      </c>
      <c r="N174" s="37"/>
    </row>
    <row r="175" spans="1:14" ht="11.25" customHeight="1" x14ac:dyDescent="0.2">
      <c r="A175" s="34" t="s">
        <v>23</v>
      </c>
      <c r="B175" s="5">
        <v>0</v>
      </c>
      <c r="C175" s="5">
        <v>-10</v>
      </c>
      <c r="D175" s="5">
        <v>0</v>
      </c>
      <c r="E175" s="5">
        <v>0</v>
      </c>
      <c r="F175" s="5">
        <v>10</v>
      </c>
      <c r="G175" s="2"/>
      <c r="H175" s="126"/>
      <c r="I175" s="31">
        <v>2</v>
      </c>
      <c r="J175" s="31" t="s">
        <v>78</v>
      </c>
      <c r="K175" s="31">
        <v>29</v>
      </c>
      <c r="L175" s="31" t="s">
        <v>78</v>
      </c>
      <c r="M175" s="31">
        <v>28</v>
      </c>
      <c r="N175" s="31"/>
    </row>
    <row r="176" spans="1:14" ht="11.25" customHeight="1" x14ac:dyDescent="0.2">
      <c r="A176" s="34" t="s">
        <v>30</v>
      </c>
      <c r="B176" s="33">
        <v>10</v>
      </c>
      <c r="C176" s="33">
        <v>0</v>
      </c>
      <c r="D176" s="33">
        <v>0</v>
      </c>
      <c r="E176" s="33">
        <v>0</v>
      </c>
      <c r="F176" s="33">
        <v>10</v>
      </c>
      <c r="G176" s="32"/>
      <c r="H176" s="32"/>
      <c r="I176" s="31">
        <v>17</v>
      </c>
      <c r="J176" s="31">
        <v>29</v>
      </c>
      <c r="K176" s="31" t="s">
        <v>78</v>
      </c>
      <c r="L176" s="31">
        <v>12</v>
      </c>
      <c r="M176" s="31">
        <v>28</v>
      </c>
      <c r="N176" s="31"/>
    </row>
    <row r="177" spans="1:14" ht="11.25" customHeight="1" x14ac:dyDescent="0.2">
      <c r="A177" s="34" t="s">
        <v>79</v>
      </c>
      <c r="B177" s="33">
        <v>10</v>
      </c>
      <c r="C177" s="33">
        <v>0</v>
      </c>
      <c r="D177" s="33">
        <v>0</v>
      </c>
      <c r="E177" s="33">
        <v>10</v>
      </c>
      <c r="F177" s="33">
        <v>0</v>
      </c>
      <c r="G177" s="32"/>
      <c r="H177" s="32"/>
      <c r="I177" s="31">
        <v>17</v>
      </c>
      <c r="J177" s="31">
        <v>36</v>
      </c>
      <c r="K177" s="31">
        <v>25</v>
      </c>
      <c r="L177" s="31">
        <v>43</v>
      </c>
      <c r="M177" s="31" t="s">
        <v>78</v>
      </c>
      <c r="N177" s="31"/>
    </row>
    <row r="178" spans="1:14" ht="11.25" customHeight="1" x14ac:dyDescent="0.2">
      <c r="A178" s="34" t="s">
        <v>27</v>
      </c>
      <c r="B178" s="33">
        <v>-10</v>
      </c>
      <c r="C178" s="33">
        <v>0</v>
      </c>
      <c r="D178" s="33">
        <v>0</v>
      </c>
      <c r="E178" s="33">
        <v>0</v>
      </c>
      <c r="F178" s="33">
        <v>0</v>
      </c>
      <c r="G178" s="32"/>
      <c r="H178" s="32"/>
      <c r="I178" s="31" t="s">
        <v>78</v>
      </c>
      <c r="J178" s="31" t="s">
        <v>78</v>
      </c>
      <c r="K178" s="31" t="s">
        <v>78</v>
      </c>
      <c r="L178" s="31" t="s">
        <v>78</v>
      </c>
      <c r="M178" s="31" t="s">
        <v>78</v>
      </c>
      <c r="N178" s="31"/>
    </row>
    <row r="179" spans="1:14" ht="11.25" customHeight="1" x14ac:dyDescent="0.2">
      <c r="A179" s="34" t="s">
        <v>28</v>
      </c>
      <c r="B179" s="33">
        <v>0</v>
      </c>
      <c r="C179" s="33">
        <v>-10</v>
      </c>
      <c r="D179" s="33">
        <v>0</v>
      </c>
      <c r="E179" s="33">
        <v>10</v>
      </c>
      <c r="F179" s="33">
        <v>0</v>
      </c>
      <c r="G179" s="32"/>
      <c r="H179" s="32"/>
      <c r="I179" s="31" t="s">
        <v>78</v>
      </c>
      <c r="J179" s="31" t="s">
        <v>78</v>
      </c>
      <c r="K179" s="31">
        <v>13</v>
      </c>
      <c r="L179" s="31">
        <v>44</v>
      </c>
      <c r="M179" s="31" t="s">
        <v>78</v>
      </c>
      <c r="N179" s="31"/>
    </row>
    <row r="180" spans="1:14" ht="11.25" customHeight="1" x14ac:dyDescent="0.2">
      <c r="A180" s="34" t="s">
        <v>131</v>
      </c>
      <c r="B180" s="33">
        <v>0</v>
      </c>
      <c r="C180" s="33">
        <v>0</v>
      </c>
      <c r="D180" s="33">
        <v>0</v>
      </c>
      <c r="E180" s="33">
        <v>0</v>
      </c>
      <c r="F180" s="33">
        <v>10</v>
      </c>
      <c r="G180" s="32"/>
      <c r="H180" s="32"/>
      <c r="I180" s="31">
        <v>6</v>
      </c>
      <c r="J180" s="31">
        <v>3</v>
      </c>
      <c r="K180" s="31" t="s">
        <v>78</v>
      </c>
      <c r="L180" s="31" t="s">
        <v>78</v>
      </c>
      <c r="M180" s="31">
        <v>54</v>
      </c>
      <c r="N180" s="31"/>
    </row>
    <row r="181" spans="1:14" ht="11.25" customHeight="1" x14ac:dyDescent="0.2">
      <c r="A181" s="34" t="s">
        <v>174</v>
      </c>
      <c r="B181" s="33">
        <v>20</v>
      </c>
      <c r="C181" s="33">
        <v>0</v>
      </c>
      <c r="D181" s="33">
        <v>0</v>
      </c>
      <c r="E181" s="33">
        <v>10</v>
      </c>
      <c r="F181" s="33">
        <v>10</v>
      </c>
      <c r="G181" s="32"/>
      <c r="H181" s="32"/>
      <c r="I181" s="31">
        <v>23</v>
      </c>
      <c r="J181" s="31">
        <v>10</v>
      </c>
      <c r="K181" s="31" t="s">
        <v>78</v>
      </c>
      <c r="L181" s="31">
        <v>32</v>
      </c>
      <c r="M181" s="31">
        <v>45</v>
      </c>
      <c r="N181" s="31"/>
    </row>
    <row r="182" spans="1:14" ht="11.25" customHeight="1" x14ac:dyDescent="0.2">
      <c r="A182" s="34" t="s">
        <v>208</v>
      </c>
      <c r="B182" s="33">
        <v>10</v>
      </c>
      <c r="C182" s="33">
        <v>0</v>
      </c>
      <c r="D182" s="33">
        <v>0</v>
      </c>
      <c r="E182" s="33">
        <v>10</v>
      </c>
      <c r="F182" s="33">
        <v>0</v>
      </c>
      <c r="G182" s="32"/>
      <c r="H182" s="32"/>
      <c r="I182" s="31">
        <v>8</v>
      </c>
      <c r="J182" s="31">
        <v>36</v>
      </c>
      <c r="K182" s="31" t="s">
        <v>78</v>
      </c>
      <c r="L182" s="31">
        <v>26</v>
      </c>
      <c r="M182" s="31" t="s">
        <v>78</v>
      </c>
      <c r="N182" s="31"/>
    </row>
    <row r="183" spans="1:14" s="18" customFormat="1" ht="11.25" customHeight="1" x14ac:dyDescent="0.2">
      <c r="A183" s="34" t="s">
        <v>218</v>
      </c>
      <c r="B183" s="2">
        <v>10</v>
      </c>
      <c r="C183" s="2">
        <v>0</v>
      </c>
      <c r="D183" s="36">
        <v>0</v>
      </c>
      <c r="E183" s="36">
        <v>0</v>
      </c>
      <c r="F183" s="36">
        <v>10</v>
      </c>
      <c r="G183" s="36"/>
      <c r="H183" s="36"/>
      <c r="I183" s="129">
        <v>17</v>
      </c>
      <c r="J183" s="129">
        <v>38</v>
      </c>
      <c r="K183" s="129">
        <v>26</v>
      </c>
      <c r="L183" s="129" t="s">
        <v>78</v>
      </c>
      <c r="M183" s="129">
        <v>37</v>
      </c>
      <c r="N183" s="129"/>
    </row>
    <row r="184" spans="1:14" s="18" customFormat="1" ht="11.25" customHeight="1" x14ac:dyDescent="0.2">
      <c r="A184" s="34" t="s">
        <v>223</v>
      </c>
      <c r="B184" s="126">
        <v>20</v>
      </c>
      <c r="C184" s="126">
        <v>10</v>
      </c>
      <c r="D184" s="36">
        <v>0</v>
      </c>
      <c r="E184" s="36">
        <v>0</v>
      </c>
      <c r="F184" s="36">
        <v>10</v>
      </c>
      <c r="G184" s="36"/>
      <c r="H184" s="36"/>
      <c r="I184" s="129">
        <v>28</v>
      </c>
      <c r="J184" s="129">
        <v>50</v>
      </c>
      <c r="K184" s="129" t="s">
        <v>78</v>
      </c>
      <c r="L184" s="129">
        <v>7</v>
      </c>
      <c r="M184" s="129">
        <v>57</v>
      </c>
      <c r="N184" s="129"/>
    </row>
    <row r="185" spans="1:14" s="18" customFormat="1" ht="11.25" customHeight="1" x14ac:dyDescent="0.2">
      <c r="A185" s="34"/>
      <c r="B185" s="126"/>
      <c r="C185" s="126"/>
      <c r="D185" s="36"/>
      <c r="E185" s="36"/>
      <c r="F185" s="36"/>
      <c r="G185" s="36"/>
      <c r="H185" s="36"/>
      <c r="I185" s="129"/>
      <c r="J185" s="129"/>
      <c r="K185" s="129"/>
      <c r="L185" s="129"/>
      <c r="M185" s="129"/>
      <c r="N185" s="129"/>
    </row>
    <row r="186" spans="1:14" s="38" customFormat="1" ht="11.25" customHeight="1" x14ac:dyDescent="0.2">
      <c r="A186" s="67" t="s">
        <v>81</v>
      </c>
      <c r="B186" s="2"/>
      <c r="C186" s="2"/>
      <c r="D186" s="35"/>
      <c r="E186" s="2"/>
      <c r="F186" s="35"/>
      <c r="G186" s="35"/>
      <c r="H186" s="35"/>
      <c r="I186" s="39"/>
      <c r="J186" s="39"/>
      <c r="K186" s="39"/>
      <c r="L186" s="39"/>
      <c r="M186" s="39"/>
      <c r="N186" s="39"/>
    </row>
    <row r="187" spans="1:14" s="18" customFormat="1" ht="14.25" x14ac:dyDescent="0.2">
      <c r="B187" s="201" t="s">
        <v>147</v>
      </c>
      <c r="C187" s="201"/>
      <c r="D187" s="201"/>
      <c r="E187" s="201"/>
      <c r="F187" s="201"/>
      <c r="G187" s="201"/>
      <c r="H187" s="161"/>
      <c r="I187" s="202" t="s">
        <v>148</v>
      </c>
      <c r="J187" s="202"/>
      <c r="K187" s="202"/>
      <c r="L187" s="202"/>
      <c r="M187" s="202"/>
      <c r="N187" s="202"/>
    </row>
    <row r="188" spans="1:14" ht="11.25" customHeight="1" x14ac:dyDescent="0.2">
      <c r="A188" s="38"/>
      <c r="B188" s="38" t="s">
        <v>4</v>
      </c>
      <c r="C188" s="38" t="s">
        <v>0</v>
      </c>
      <c r="D188" s="38" t="s">
        <v>1</v>
      </c>
      <c r="E188" s="38" t="s">
        <v>2</v>
      </c>
      <c r="F188" s="38" t="s">
        <v>3</v>
      </c>
      <c r="G188" s="38"/>
      <c r="H188" s="38"/>
      <c r="I188" s="37" t="s">
        <v>4</v>
      </c>
      <c r="J188" s="37" t="s">
        <v>0</v>
      </c>
      <c r="K188" s="37" t="s">
        <v>1</v>
      </c>
      <c r="L188" s="37" t="s">
        <v>2</v>
      </c>
      <c r="M188" s="37" t="s">
        <v>3</v>
      </c>
      <c r="N188" s="37"/>
    </row>
    <row r="189" spans="1:14" ht="11.25" customHeight="1" x14ac:dyDescent="0.2">
      <c r="A189" s="34" t="s">
        <v>23</v>
      </c>
      <c r="B189" s="5">
        <v>220</v>
      </c>
      <c r="C189" s="5">
        <v>40</v>
      </c>
      <c r="D189" s="5">
        <v>0</v>
      </c>
      <c r="E189" s="5">
        <v>90</v>
      </c>
      <c r="F189" s="5">
        <v>100</v>
      </c>
      <c r="G189" s="2"/>
      <c r="H189" s="126"/>
      <c r="I189" s="31">
        <v>16</v>
      </c>
      <c r="J189" s="31">
        <v>15</v>
      </c>
      <c r="K189" s="31" t="s">
        <v>78</v>
      </c>
      <c r="L189" s="31">
        <v>20</v>
      </c>
      <c r="M189" s="31">
        <v>22</v>
      </c>
      <c r="N189" s="31"/>
    </row>
    <row r="190" spans="1:14" ht="11.25" customHeight="1" x14ac:dyDescent="0.2">
      <c r="A190" s="34" t="s">
        <v>30</v>
      </c>
      <c r="B190" s="33">
        <v>300</v>
      </c>
      <c r="C190" s="33">
        <v>30</v>
      </c>
      <c r="D190" s="33">
        <v>50</v>
      </c>
      <c r="E190" s="33">
        <v>100</v>
      </c>
      <c r="F190" s="33">
        <v>130</v>
      </c>
      <c r="G190" s="32"/>
      <c r="H190" s="32"/>
      <c r="I190" s="31">
        <v>22</v>
      </c>
      <c r="J190" s="31">
        <v>11</v>
      </c>
      <c r="K190" s="31">
        <v>20</v>
      </c>
      <c r="L190" s="31">
        <v>23</v>
      </c>
      <c r="M190" s="31">
        <v>28</v>
      </c>
      <c r="N190" s="31"/>
    </row>
    <row r="191" spans="1:14" ht="11.25" customHeight="1" x14ac:dyDescent="0.2">
      <c r="A191" s="34" t="s">
        <v>79</v>
      </c>
      <c r="B191" s="33">
        <v>220</v>
      </c>
      <c r="C191" s="33">
        <v>0</v>
      </c>
      <c r="D191" s="33">
        <v>40</v>
      </c>
      <c r="E191" s="33">
        <v>70</v>
      </c>
      <c r="F191" s="33">
        <v>110</v>
      </c>
      <c r="G191" s="32"/>
      <c r="H191" s="32"/>
      <c r="I191" s="31">
        <v>16</v>
      </c>
      <c r="J191" s="31">
        <v>0</v>
      </c>
      <c r="K191" s="31">
        <v>17</v>
      </c>
      <c r="L191" s="31">
        <v>16</v>
      </c>
      <c r="M191" s="31">
        <v>24</v>
      </c>
      <c r="N191" s="31"/>
    </row>
    <row r="192" spans="1:14" ht="11.25" customHeight="1" x14ac:dyDescent="0.2">
      <c r="A192" s="34" t="s">
        <v>27</v>
      </c>
      <c r="B192" s="33">
        <v>180</v>
      </c>
      <c r="C192" s="33">
        <v>10</v>
      </c>
      <c r="D192" s="33">
        <v>20</v>
      </c>
      <c r="E192" s="33">
        <v>70</v>
      </c>
      <c r="F192" s="33">
        <v>80</v>
      </c>
      <c r="G192" s="32"/>
      <c r="H192" s="32"/>
      <c r="I192" s="31">
        <v>12</v>
      </c>
      <c r="J192" s="31">
        <v>4</v>
      </c>
      <c r="K192" s="31">
        <v>8</v>
      </c>
      <c r="L192" s="31">
        <v>16</v>
      </c>
      <c r="M192" s="31">
        <v>16</v>
      </c>
      <c r="N192" s="31"/>
    </row>
    <row r="193" spans="1:14" ht="11.25" customHeight="1" x14ac:dyDescent="0.2">
      <c r="A193" s="34" t="s">
        <v>28</v>
      </c>
      <c r="B193" s="33">
        <v>190</v>
      </c>
      <c r="C193" s="33">
        <v>20</v>
      </c>
      <c r="D193" s="33">
        <v>-10</v>
      </c>
      <c r="E193" s="33">
        <v>40</v>
      </c>
      <c r="F193" s="33">
        <v>140</v>
      </c>
      <c r="G193" s="32"/>
      <c r="H193" s="32"/>
      <c r="I193" s="31">
        <v>13</v>
      </c>
      <c r="J193" s="31">
        <v>7</v>
      </c>
      <c r="K193" s="31" t="s">
        <v>78</v>
      </c>
      <c r="L193" s="31">
        <v>8</v>
      </c>
      <c r="M193" s="31">
        <v>28</v>
      </c>
      <c r="N193" s="31"/>
    </row>
    <row r="194" spans="1:14" ht="11.25" customHeight="1" x14ac:dyDescent="0.2">
      <c r="A194" s="34" t="s">
        <v>131</v>
      </c>
      <c r="B194" s="33">
        <v>80</v>
      </c>
      <c r="C194" s="33">
        <v>0</v>
      </c>
      <c r="D194" s="33">
        <v>10</v>
      </c>
      <c r="E194" s="33">
        <v>40</v>
      </c>
      <c r="F194" s="33">
        <v>20</v>
      </c>
      <c r="G194" s="32"/>
      <c r="H194" s="32"/>
      <c r="I194" s="31">
        <v>6</v>
      </c>
      <c r="J194" s="31">
        <v>1</v>
      </c>
      <c r="K194" s="31">
        <v>6</v>
      </c>
      <c r="L194" s="31">
        <v>10</v>
      </c>
      <c r="M194" s="31">
        <v>5</v>
      </c>
      <c r="N194" s="31"/>
    </row>
    <row r="195" spans="1:14" ht="11.25" customHeight="1" x14ac:dyDescent="0.2">
      <c r="A195" s="34" t="s">
        <v>174</v>
      </c>
      <c r="B195" s="33">
        <v>430</v>
      </c>
      <c r="C195" s="33">
        <v>40</v>
      </c>
      <c r="D195" s="33">
        <v>50</v>
      </c>
      <c r="E195" s="33">
        <v>130</v>
      </c>
      <c r="F195" s="33">
        <v>210</v>
      </c>
      <c r="G195" s="32"/>
      <c r="H195" s="32"/>
      <c r="I195" s="31">
        <v>30</v>
      </c>
      <c r="J195" s="31">
        <v>17</v>
      </c>
      <c r="K195" s="31">
        <v>20</v>
      </c>
      <c r="L195" s="31">
        <v>30</v>
      </c>
      <c r="M195" s="31">
        <v>41</v>
      </c>
      <c r="N195" s="31"/>
    </row>
    <row r="196" spans="1:14" ht="11.25" customHeight="1" x14ac:dyDescent="0.2">
      <c r="A196" s="34" t="s">
        <v>208</v>
      </c>
      <c r="B196" s="33">
        <v>240</v>
      </c>
      <c r="C196" s="33">
        <v>60</v>
      </c>
      <c r="D196" s="33">
        <v>10</v>
      </c>
      <c r="E196" s="33">
        <v>70</v>
      </c>
      <c r="F196" s="33">
        <v>110</v>
      </c>
      <c r="G196" s="32"/>
      <c r="H196" s="32"/>
      <c r="I196" s="31">
        <v>16</v>
      </c>
      <c r="J196" s="31">
        <v>22</v>
      </c>
      <c r="K196" s="31">
        <v>2</v>
      </c>
      <c r="L196" s="31">
        <v>16</v>
      </c>
      <c r="M196" s="31">
        <v>22</v>
      </c>
      <c r="N196" s="31"/>
    </row>
    <row r="197" spans="1:14" s="124" customFormat="1" ht="11.25" customHeight="1" x14ac:dyDescent="0.2">
      <c r="A197" s="34" t="s">
        <v>218</v>
      </c>
      <c r="B197" s="33">
        <v>340</v>
      </c>
      <c r="C197" s="33">
        <v>30</v>
      </c>
      <c r="D197" s="33">
        <v>30</v>
      </c>
      <c r="E197" s="33">
        <v>110</v>
      </c>
      <c r="F197" s="33">
        <v>180</v>
      </c>
      <c r="G197" s="32"/>
      <c r="H197" s="32"/>
      <c r="I197" s="31">
        <v>23</v>
      </c>
      <c r="J197" s="31">
        <v>11</v>
      </c>
      <c r="K197" s="31">
        <v>10</v>
      </c>
      <c r="L197" s="31">
        <v>25</v>
      </c>
      <c r="M197" s="31">
        <v>34</v>
      </c>
      <c r="N197" s="31"/>
    </row>
    <row r="198" spans="1:14" s="126" customFormat="1" ht="11.25" customHeight="1" x14ac:dyDescent="0.2">
      <c r="A198" s="34" t="s">
        <v>223</v>
      </c>
      <c r="B198" s="33">
        <v>480</v>
      </c>
      <c r="C198" s="33">
        <v>20</v>
      </c>
      <c r="D198" s="33">
        <v>40</v>
      </c>
      <c r="E198" s="33">
        <v>160</v>
      </c>
      <c r="F198" s="33">
        <v>260</v>
      </c>
      <c r="G198" s="32"/>
      <c r="H198" s="32"/>
      <c r="I198" s="31">
        <v>32</v>
      </c>
      <c r="J198" s="31">
        <v>7</v>
      </c>
      <c r="K198" s="31">
        <v>15</v>
      </c>
      <c r="L198" s="31">
        <v>39</v>
      </c>
      <c r="M198" s="31">
        <v>49</v>
      </c>
      <c r="N198" s="31"/>
    </row>
    <row r="199" spans="1:14" s="18" customFormat="1" ht="11.25" customHeight="1" x14ac:dyDescent="0.2">
      <c r="A199" s="66"/>
      <c r="B199" s="33"/>
      <c r="C199" s="33"/>
      <c r="D199" s="33"/>
      <c r="E199" s="33"/>
      <c r="F199" s="33"/>
      <c r="G199" s="32"/>
      <c r="H199" s="32"/>
      <c r="I199" s="31"/>
      <c r="J199" s="31"/>
      <c r="K199" s="31"/>
      <c r="L199" s="31"/>
      <c r="M199" s="31"/>
      <c r="N199" s="31"/>
    </row>
    <row r="200" spans="1:14" s="38" customFormat="1" ht="11.25" customHeight="1" x14ac:dyDescent="0.2">
      <c r="A200" s="201" t="s">
        <v>80</v>
      </c>
      <c r="B200" s="201"/>
      <c r="C200" s="2"/>
      <c r="D200" s="35"/>
      <c r="E200" s="2"/>
      <c r="F200" s="35"/>
      <c r="G200" s="35"/>
      <c r="H200" s="35"/>
      <c r="I200" s="39"/>
      <c r="J200" s="39"/>
      <c r="K200" s="39"/>
      <c r="L200" s="39"/>
      <c r="M200" s="39"/>
      <c r="N200" s="39"/>
    </row>
    <row r="201" spans="1:14" s="18" customFormat="1" ht="14.25" x14ac:dyDescent="0.2">
      <c r="B201" s="201" t="s">
        <v>147</v>
      </c>
      <c r="C201" s="201"/>
      <c r="D201" s="201"/>
      <c r="E201" s="201"/>
      <c r="F201" s="201"/>
      <c r="G201" s="201"/>
      <c r="H201" s="161"/>
      <c r="I201" s="202" t="s">
        <v>148</v>
      </c>
      <c r="J201" s="202"/>
      <c r="K201" s="202"/>
      <c r="L201" s="202"/>
      <c r="M201" s="202"/>
      <c r="N201" s="202"/>
    </row>
    <row r="202" spans="1:14" ht="11.25" customHeight="1" x14ac:dyDescent="0.2">
      <c r="A202" s="38"/>
      <c r="B202" s="38" t="s">
        <v>4</v>
      </c>
      <c r="C202" s="38" t="s">
        <v>0</v>
      </c>
      <c r="D202" s="38" t="s">
        <v>1</v>
      </c>
      <c r="E202" s="38" t="s">
        <v>2</v>
      </c>
      <c r="F202" s="38" t="s">
        <v>3</v>
      </c>
      <c r="G202" s="38"/>
      <c r="H202" s="38"/>
      <c r="I202" s="37" t="s">
        <v>4</v>
      </c>
      <c r="J202" s="37" t="s">
        <v>0</v>
      </c>
      <c r="K202" s="37" t="s">
        <v>1</v>
      </c>
      <c r="L202" s="37" t="s">
        <v>2</v>
      </c>
      <c r="M202" s="37" t="s">
        <v>3</v>
      </c>
      <c r="N202" s="37"/>
    </row>
    <row r="203" spans="1:14" ht="11.25" customHeight="1" x14ac:dyDescent="0.2">
      <c r="A203" s="34" t="s">
        <v>23</v>
      </c>
      <c r="B203" s="5">
        <v>10</v>
      </c>
      <c r="C203" s="5">
        <v>-10</v>
      </c>
      <c r="D203" s="5">
        <v>0</v>
      </c>
      <c r="E203" s="5">
        <v>20</v>
      </c>
      <c r="F203" s="5">
        <v>-10</v>
      </c>
      <c r="I203" s="31">
        <v>8</v>
      </c>
      <c r="J203" s="31" t="s">
        <v>78</v>
      </c>
      <c r="K203" s="31">
        <v>12</v>
      </c>
      <c r="L203" s="31">
        <v>61</v>
      </c>
      <c r="M203" s="31" t="s">
        <v>78</v>
      </c>
      <c r="N203" s="31"/>
    </row>
    <row r="204" spans="1:14" ht="11.25" customHeight="1" x14ac:dyDescent="0.2">
      <c r="A204" s="34" t="s">
        <v>30</v>
      </c>
      <c r="B204" s="33">
        <v>40</v>
      </c>
      <c r="C204" s="33">
        <v>10</v>
      </c>
      <c r="D204" s="33">
        <v>10</v>
      </c>
      <c r="E204" s="33">
        <v>20</v>
      </c>
      <c r="F204" s="33">
        <v>0</v>
      </c>
      <c r="G204" s="32"/>
      <c r="H204" s="32"/>
      <c r="I204" s="31">
        <v>35</v>
      </c>
      <c r="J204" s="31">
        <v>53</v>
      </c>
      <c r="K204" s="31">
        <v>29</v>
      </c>
      <c r="L204" s="31">
        <v>84</v>
      </c>
      <c r="M204" s="31" t="s">
        <v>78</v>
      </c>
      <c r="N204" s="31"/>
    </row>
    <row r="205" spans="1:14" ht="11.25" customHeight="1" x14ac:dyDescent="0.2">
      <c r="A205" s="34" t="s">
        <v>79</v>
      </c>
      <c r="B205" s="33">
        <v>0</v>
      </c>
      <c r="C205" s="33">
        <v>0</v>
      </c>
      <c r="D205" s="33">
        <v>0</v>
      </c>
      <c r="E205" s="33">
        <v>0</v>
      </c>
      <c r="F205" s="33">
        <v>-10</v>
      </c>
      <c r="G205" s="32"/>
      <c r="H205" s="32"/>
      <c r="I205" s="31" t="s">
        <v>78</v>
      </c>
      <c r="J205" s="31" t="s">
        <v>78</v>
      </c>
      <c r="K205" s="31">
        <v>24</v>
      </c>
      <c r="L205" s="31">
        <v>3</v>
      </c>
      <c r="M205" s="31" t="s">
        <v>78</v>
      </c>
      <c r="N205" s="31"/>
    </row>
    <row r="206" spans="1:14" ht="11.25" customHeight="1" x14ac:dyDescent="0.2">
      <c r="A206" s="34" t="s">
        <v>27</v>
      </c>
      <c r="B206" s="33">
        <v>30</v>
      </c>
      <c r="C206" s="33">
        <v>10</v>
      </c>
      <c r="D206" s="33">
        <v>10</v>
      </c>
      <c r="E206" s="33">
        <v>0</v>
      </c>
      <c r="F206" s="33">
        <v>10</v>
      </c>
      <c r="G206" s="32"/>
      <c r="H206" s="32"/>
      <c r="I206" s="31">
        <v>20</v>
      </c>
      <c r="J206" s="31">
        <v>53</v>
      </c>
      <c r="K206" s="31">
        <v>22</v>
      </c>
      <c r="L206" s="31" t="s">
        <v>78</v>
      </c>
      <c r="M206" s="31">
        <v>29</v>
      </c>
      <c r="N206" s="31"/>
    </row>
    <row r="207" spans="1:14" ht="11.25" customHeight="1" x14ac:dyDescent="0.2">
      <c r="A207" s="34" t="s">
        <v>28</v>
      </c>
      <c r="B207" s="33">
        <v>20</v>
      </c>
      <c r="C207" s="33">
        <v>10</v>
      </c>
      <c r="D207" s="33">
        <v>10</v>
      </c>
      <c r="E207" s="33">
        <v>0</v>
      </c>
      <c r="F207" s="33">
        <v>10</v>
      </c>
      <c r="G207" s="32"/>
      <c r="H207" s="32"/>
      <c r="I207" s="31">
        <v>15</v>
      </c>
      <c r="J207" s="31">
        <v>52</v>
      </c>
      <c r="K207" s="31">
        <v>37</v>
      </c>
      <c r="L207" s="31" t="s">
        <v>78</v>
      </c>
      <c r="M207" s="31">
        <v>15</v>
      </c>
      <c r="N207" s="31"/>
    </row>
    <row r="208" spans="1:14" ht="11.25" customHeight="1" x14ac:dyDescent="0.2">
      <c r="A208" s="34" t="s">
        <v>131</v>
      </c>
      <c r="B208" s="33">
        <v>-10</v>
      </c>
      <c r="C208" s="33">
        <v>0</v>
      </c>
      <c r="D208" s="33">
        <v>-10</v>
      </c>
      <c r="E208" s="33">
        <v>10</v>
      </c>
      <c r="F208" s="33">
        <v>0</v>
      </c>
      <c r="G208" s="32"/>
      <c r="H208" s="32"/>
      <c r="I208" s="31" t="s">
        <v>78</v>
      </c>
      <c r="J208" s="31" t="s">
        <v>78</v>
      </c>
      <c r="K208" s="31" t="s">
        <v>78</v>
      </c>
      <c r="L208" s="31">
        <v>21</v>
      </c>
      <c r="M208" s="31" t="s">
        <v>78</v>
      </c>
      <c r="N208" s="31"/>
    </row>
    <row r="209" spans="1:14" ht="11.25" customHeight="1" x14ac:dyDescent="0.2">
      <c r="A209" s="34" t="s">
        <v>174</v>
      </c>
      <c r="B209" s="33">
        <v>30</v>
      </c>
      <c r="C209" s="33">
        <v>20</v>
      </c>
      <c r="D209" s="33">
        <v>0</v>
      </c>
      <c r="E209" s="33">
        <v>10</v>
      </c>
      <c r="F209" s="33">
        <v>10</v>
      </c>
      <c r="G209" s="32"/>
      <c r="H209" s="32"/>
      <c r="I209" s="31">
        <v>31</v>
      </c>
      <c r="J209" s="31">
        <v>94</v>
      </c>
      <c r="K209" s="31">
        <v>17</v>
      </c>
      <c r="L209" s="31">
        <v>30</v>
      </c>
      <c r="M209" s="31">
        <v>14</v>
      </c>
      <c r="N209" s="31"/>
    </row>
    <row r="210" spans="1:14" ht="11.25" customHeight="1" x14ac:dyDescent="0.2">
      <c r="A210" s="34" t="s">
        <v>208</v>
      </c>
      <c r="B210" s="33">
        <v>40</v>
      </c>
      <c r="C210" s="33">
        <v>10</v>
      </c>
      <c r="D210" s="33">
        <v>10</v>
      </c>
      <c r="E210" s="33">
        <v>10</v>
      </c>
      <c r="F210" s="33">
        <v>10</v>
      </c>
      <c r="G210" s="32"/>
      <c r="H210" s="32"/>
      <c r="I210" s="31">
        <v>38</v>
      </c>
      <c r="J210" s="31">
        <v>44</v>
      </c>
      <c r="K210" s="31">
        <v>59</v>
      </c>
      <c r="L210" s="31">
        <v>27</v>
      </c>
      <c r="M210" s="31">
        <v>32</v>
      </c>
      <c r="N210" s="31"/>
    </row>
    <row r="211" spans="1:14" s="124" customFormat="1" ht="11.25" customHeight="1" x14ac:dyDescent="0.2">
      <c r="A211" s="34" t="s">
        <v>218</v>
      </c>
      <c r="B211" s="33">
        <v>30</v>
      </c>
      <c r="C211" s="33">
        <v>0</v>
      </c>
      <c r="D211" s="33">
        <v>10</v>
      </c>
      <c r="E211" s="33">
        <v>10</v>
      </c>
      <c r="F211" s="33">
        <v>10</v>
      </c>
      <c r="G211" s="141"/>
      <c r="H211" s="141"/>
      <c r="I211" s="142">
        <v>31</v>
      </c>
      <c r="J211" s="142">
        <v>24</v>
      </c>
      <c r="K211" s="142">
        <v>35</v>
      </c>
      <c r="L211" s="142">
        <v>29</v>
      </c>
      <c r="M211" s="142">
        <v>34</v>
      </c>
      <c r="N211" s="142"/>
    </row>
    <row r="212" spans="1:14" s="126" customFormat="1" ht="11.25" customHeight="1" x14ac:dyDescent="0.2">
      <c r="A212" s="34" t="s">
        <v>223</v>
      </c>
      <c r="B212" s="33">
        <v>30</v>
      </c>
      <c r="C212" s="33">
        <v>0</v>
      </c>
      <c r="D212" s="33">
        <v>10</v>
      </c>
      <c r="E212" s="33">
        <v>20</v>
      </c>
      <c r="F212" s="33">
        <v>10</v>
      </c>
      <c r="G212" s="141"/>
      <c r="H212" s="141"/>
      <c r="I212" s="142">
        <v>31</v>
      </c>
      <c r="J212" s="142" t="s">
        <v>78</v>
      </c>
      <c r="K212" s="142">
        <v>59</v>
      </c>
      <c r="L212" s="142">
        <v>71</v>
      </c>
      <c r="M212" s="142">
        <v>10</v>
      </c>
      <c r="N212" s="142"/>
    </row>
    <row r="213" spans="1:14" ht="11.25" customHeight="1" x14ac:dyDescent="0.2">
      <c r="A213" s="67"/>
      <c r="B213" s="5"/>
      <c r="C213" s="5"/>
      <c r="D213" s="5"/>
      <c r="E213" s="5"/>
      <c r="F213" s="5"/>
      <c r="G213" s="5"/>
      <c r="H213" s="5"/>
      <c r="I213" s="75"/>
      <c r="J213" s="75"/>
      <c r="K213" s="31"/>
      <c r="L213" s="31"/>
      <c r="M213" s="31"/>
      <c r="N213" s="31"/>
    </row>
    <row r="214" spans="1:14" s="64" customFormat="1" ht="11.25" customHeight="1" x14ac:dyDescent="0.2">
      <c r="A214" s="30" t="s">
        <v>24</v>
      </c>
      <c r="D214" s="27"/>
      <c r="F214" s="27"/>
      <c r="G214" s="27"/>
      <c r="H214" s="27"/>
      <c r="I214" s="26"/>
      <c r="J214" s="26"/>
      <c r="K214" s="26"/>
      <c r="L214" s="26"/>
      <c r="M214" s="26"/>
      <c r="N214" s="26"/>
    </row>
    <row r="215" spans="1:14" s="64" customFormat="1" ht="11.25" customHeight="1" x14ac:dyDescent="0.2">
      <c r="A215" s="186" t="s">
        <v>205</v>
      </c>
      <c r="B215" s="186"/>
      <c r="C215" s="186"/>
      <c r="D215" s="186"/>
      <c r="E215" s="186"/>
      <c r="F215" s="186"/>
      <c r="G215" s="186"/>
      <c r="H215" s="186"/>
      <c r="I215" s="186"/>
      <c r="J215" s="186"/>
      <c r="K215" s="186"/>
      <c r="L215" s="186"/>
      <c r="M215" s="186"/>
      <c r="N215" s="162"/>
    </row>
    <row r="216" spans="1:14" s="86" customFormat="1" ht="11.25" customHeight="1" x14ac:dyDescent="0.2">
      <c r="A216" s="186"/>
      <c r="B216" s="186"/>
      <c r="C216" s="186"/>
      <c r="D216" s="186"/>
      <c r="E216" s="186"/>
      <c r="F216" s="186"/>
      <c r="G216" s="186"/>
      <c r="H216" s="186"/>
      <c r="I216" s="186"/>
      <c r="J216" s="186"/>
      <c r="K216" s="186"/>
      <c r="L216" s="186"/>
      <c r="M216" s="186"/>
      <c r="N216" s="162"/>
    </row>
    <row r="217" spans="1:14" s="86" customFormat="1" ht="11.25" customHeight="1" x14ac:dyDescent="0.2">
      <c r="A217" s="186"/>
      <c r="B217" s="186"/>
      <c r="C217" s="186"/>
      <c r="D217" s="186"/>
      <c r="E217" s="186"/>
      <c r="F217" s="186"/>
      <c r="G217" s="186"/>
      <c r="H217" s="186"/>
      <c r="I217" s="186"/>
      <c r="J217" s="186"/>
      <c r="K217" s="186"/>
      <c r="L217" s="186"/>
      <c r="M217" s="186"/>
      <c r="N217" s="162"/>
    </row>
    <row r="218" spans="1:14" s="159" customFormat="1" ht="11.25" customHeight="1" x14ac:dyDescent="0.2">
      <c r="A218" s="186"/>
      <c r="B218" s="186"/>
      <c r="C218" s="186"/>
      <c r="D218" s="186"/>
      <c r="E218" s="186"/>
      <c r="F218" s="186"/>
      <c r="G218" s="186"/>
      <c r="H218" s="186"/>
      <c r="I218" s="186"/>
      <c r="J218" s="186"/>
      <c r="K218" s="186"/>
      <c r="L218" s="186"/>
      <c r="M218" s="186"/>
      <c r="N218" s="162"/>
    </row>
    <row r="219" spans="1:14" s="64" customFormat="1" ht="11.25" customHeight="1" x14ac:dyDescent="0.2">
      <c r="A219" s="186" t="s">
        <v>77</v>
      </c>
      <c r="B219" s="186"/>
      <c r="C219" s="186"/>
      <c r="D219" s="186"/>
      <c r="E219" s="186"/>
      <c r="F219" s="186"/>
      <c r="G219" s="186"/>
      <c r="H219" s="186"/>
      <c r="I219" s="186"/>
      <c r="J219" s="186"/>
      <c r="K219" s="186"/>
      <c r="L219" s="186"/>
      <c r="M219" s="186"/>
      <c r="N219" s="162"/>
    </row>
    <row r="220" spans="1:14" s="86" customFormat="1" ht="11.25" customHeight="1" x14ac:dyDescent="0.2">
      <c r="A220" s="186"/>
      <c r="B220" s="186"/>
      <c r="C220" s="186"/>
      <c r="D220" s="186"/>
      <c r="E220" s="186"/>
      <c r="F220" s="186"/>
      <c r="G220" s="186"/>
      <c r="H220" s="186"/>
      <c r="I220" s="186"/>
      <c r="J220" s="186"/>
      <c r="K220" s="186"/>
      <c r="L220" s="186"/>
      <c r="M220" s="186"/>
      <c r="N220" s="162"/>
    </row>
    <row r="221" spans="1:14" s="64" customFormat="1" ht="11.25" customHeight="1" x14ac:dyDescent="0.2">
      <c r="A221" s="186" t="s">
        <v>76</v>
      </c>
      <c r="B221" s="186"/>
      <c r="C221" s="186"/>
      <c r="D221" s="186"/>
      <c r="E221" s="186"/>
      <c r="F221" s="186"/>
      <c r="G221" s="186"/>
      <c r="H221" s="186"/>
      <c r="I221" s="186"/>
      <c r="J221" s="186"/>
      <c r="K221" s="186"/>
      <c r="L221" s="186"/>
      <c r="M221" s="186"/>
      <c r="N221" s="162"/>
    </row>
    <row r="222" spans="1:14" s="86" customFormat="1" ht="11.25" customHeight="1" x14ac:dyDescent="0.2">
      <c r="A222" s="186"/>
      <c r="B222" s="186"/>
      <c r="C222" s="186"/>
      <c r="D222" s="186"/>
      <c r="E222" s="186"/>
      <c r="F222" s="186"/>
      <c r="G222" s="186"/>
      <c r="H222" s="186"/>
      <c r="I222" s="186"/>
      <c r="J222" s="186"/>
      <c r="K222" s="186"/>
      <c r="L222" s="186"/>
      <c r="M222" s="186"/>
      <c r="N222" s="162"/>
    </row>
    <row r="223" spans="1:14" s="64" customFormat="1" ht="11.25" customHeight="1" x14ac:dyDescent="0.2">
      <c r="A223" s="203" t="s">
        <v>75</v>
      </c>
      <c r="B223" s="203"/>
      <c r="C223" s="203"/>
      <c r="D223" s="203"/>
      <c r="E223" s="203"/>
      <c r="F223" s="203"/>
      <c r="G223" s="203"/>
      <c r="H223" s="203"/>
      <c r="I223" s="203"/>
      <c r="J223" s="203"/>
      <c r="K223" s="203"/>
      <c r="L223" s="203"/>
      <c r="M223" s="203"/>
      <c r="N223" s="168"/>
    </row>
    <row r="224" spans="1:14" s="64" customFormat="1" ht="11.25" customHeight="1" x14ac:dyDescent="0.2">
      <c r="A224" s="186" t="s">
        <v>227</v>
      </c>
      <c r="B224" s="186"/>
      <c r="C224" s="186"/>
      <c r="D224" s="186"/>
      <c r="E224" s="186"/>
      <c r="F224" s="186"/>
      <c r="G224" s="186"/>
      <c r="H224" s="186"/>
      <c r="I224" s="186"/>
      <c r="J224" s="186"/>
      <c r="K224" s="186"/>
      <c r="L224" s="186"/>
      <c r="M224" s="186"/>
      <c r="N224" s="162"/>
    </row>
    <row r="225" spans="1:14" s="86" customFormat="1" ht="11.25" customHeight="1" x14ac:dyDescent="0.2">
      <c r="A225" s="186"/>
      <c r="B225" s="186"/>
      <c r="C225" s="186"/>
      <c r="D225" s="186"/>
      <c r="E225" s="186"/>
      <c r="F225" s="186"/>
      <c r="G225" s="186"/>
      <c r="H225" s="186"/>
      <c r="I225" s="186"/>
      <c r="J225" s="186"/>
      <c r="K225" s="186"/>
      <c r="L225" s="186"/>
      <c r="M225" s="186"/>
      <c r="N225" s="162"/>
    </row>
    <row r="226" spans="1:14" s="86" customFormat="1" ht="11.25" customHeight="1" x14ac:dyDescent="0.2">
      <c r="A226" s="186"/>
      <c r="B226" s="186"/>
      <c r="C226" s="186"/>
      <c r="D226" s="186"/>
      <c r="E226" s="186"/>
      <c r="F226" s="186"/>
      <c r="G226" s="186"/>
      <c r="H226" s="186"/>
      <c r="I226" s="186"/>
      <c r="J226" s="186"/>
      <c r="K226" s="186"/>
      <c r="L226" s="186"/>
      <c r="M226" s="186"/>
      <c r="N226" s="162"/>
    </row>
    <row r="227" spans="1:14" s="64" customFormat="1" ht="11.25" customHeight="1" x14ac:dyDescent="0.2">
      <c r="A227" s="187" t="s">
        <v>74</v>
      </c>
      <c r="B227" s="187"/>
      <c r="C227" s="187"/>
      <c r="D227" s="187"/>
      <c r="F227" s="27"/>
      <c r="G227" s="27"/>
      <c r="H227" s="27"/>
      <c r="I227" s="26"/>
      <c r="J227" s="26"/>
      <c r="K227" s="26"/>
      <c r="L227" s="26"/>
      <c r="M227" s="26"/>
      <c r="N227" s="26"/>
    </row>
    <row r="228" spans="1:14" s="64" customFormat="1" ht="11.25" customHeight="1" x14ac:dyDescent="0.2">
      <c r="A228" s="28"/>
      <c r="D228" s="27"/>
      <c r="F228" s="27"/>
      <c r="G228" s="27"/>
      <c r="H228" s="27"/>
      <c r="I228" s="26"/>
      <c r="J228" s="26"/>
      <c r="K228" s="26"/>
      <c r="L228" s="26"/>
      <c r="M228" s="26"/>
      <c r="N228" s="26"/>
    </row>
    <row r="229" spans="1:14" s="64" customFormat="1" ht="11.25" customHeight="1" x14ac:dyDescent="0.2">
      <c r="A229" s="193" t="s">
        <v>219</v>
      </c>
      <c r="B229" s="193"/>
      <c r="D229" s="27"/>
      <c r="F229" s="27"/>
      <c r="G229" s="27"/>
      <c r="H229" s="27"/>
      <c r="I229" s="26"/>
      <c r="J229" s="26"/>
      <c r="K229" s="26"/>
      <c r="L229" s="26"/>
      <c r="M229" s="26"/>
      <c r="N229" s="26"/>
    </row>
  </sheetData>
  <mergeCells count="43">
    <mergeCell ref="Q1:S1"/>
    <mergeCell ref="I201:N201"/>
    <mergeCell ref="B201:G201"/>
    <mergeCell ref="A215:M218"/>
    <mergeCell ref="A223:M223"/>
    <mergeCell ref="B103:G103"/>
    <mergeCell ref="I103:N103"/>
    <mergeCell ref="I117:N117"/>
    <mergeCell ref="B117:G117"/>
    <mergeCell ref="B131:G131"/>
    <mergeCell ref="I131:N131"/>
    <mergeCell ref="I61:N61"/>
    <mergeCell ref="B61:G61"/>
    <mergeCell ref="B75:G75"/>
    <mergeCell ref="I75:N75"/>
    <mergeCell ref="I89:N89"/>
    <mergeCell ref="A229:B229"/>
    <mergeCell ref="A200:B200"/>
    <mergeCell ref="A227:D227"/>
    <mergeCell ref="A221:M222"/>
    <mergeCell ref="I145:N145"/>
    <mergeCell ref="B145:G145"/>
    <mergeCell ref="B159:G159"/>
    <mergeCell ref="A224:M226"/>
    <mergeCell ref="I159:N159"/>
    <mergeCell ref="I173:N173"/>
    <mergeCell ref="B173:G173"/>
    <mergeCell ref="B187:G187"/>
    <mergeCell ref="I187:N187"/>
    <mergeCell ref="A1:O2"/>
    <mergeCell ref="A18:B18"/>
    <mergeCell ref="A102:C102"/>
    <mergeCell ref="A219:M220"/>
    <mergeCell ref="B5:G5"/>
    <mergeCell ref="I5:N5"/>
    <mergeCell ref="B89:G89"/>
    <mergeCell ref="I19:N19"/>
    <mergeCell ref="I33:N33"/>
    <mergeCell ref="B19:G19"/>
    <mergeCell ref="B33:G33"/>
    <mergeCell ref="B47:G47"/>
    <mergeCell ref="I47:N47"/>
    <mergeCell ref="A46:C46"/>
  </mergeCells>
  <hyperlinks>
    <hyperlink ref="Q1" location="Contents!A1" display="Back to contents"/>
  </hyperlinks>
  <pageMargins left="0.39370078740157483" right="0.39370078740157483" top="0.36" bottom="0.37" header="0.19" footer="0.2"/>
  <pageSetup paperSize="9" scale="73" fitToHeight="4" orientation="portrait" r:id="rId1"/>
  <headerFooter alignWithMargins="0"/>
  <rowBreaks count="2" manualBreakCount="2">
    <brk id="73" max="16383" man="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42"/>
  <sheetViews>
    <sheetView showGridLines="0" zoomScaleNormal="100" workbookViewId="0">
      <selection sqref="A1:G2"/>
    </sheetView>
  </sheetViews>
  <sheetFormatPr defaultRowHeight="12.75" x14ac:dyDescent="0.2"/>
  <cols>
    <col min="1" max="1" width="16.85546875" style="2" bestFit="1" customWidth="1"/>
    <col min="2" max="2" width="9.5703125" style="2" customWidth="1"/>
    <col min="3" max="4" width="10.140625" style="2" customWidth="1"/>
    <col min="5" max="5" width="1.5703125" style="2" customWidth="1"/>
    <col min="6" max="7" width="11.140625" style="2" customWidth="1"/>
    <col min="8" max="8" width="2.140625" style="2" customWidth="1"/>
    <col min="9" max="16384" width="9.140625" style="2"/>
  </cols>
  <sheetData>
    <row r="1" spans="1:11" s="1" customFormat="1" ht="18" customHeight="1" x14ac:dyDescent="0.2">
      <c r="A1" s="183" t="s">
        <v>260</v>
      </c>
      <c r="B1" s="183"/>
      <c r="C1" s="183"/>
      <c r="D1" s="183"/>
      <c r="E1" s="183"/>
      <c r="F1" s="183"/>
      <c r="G1" s="183"/>
      <c r="J1" s="190" t="s">
        <v>211</v>
      </c>
      <c r="K1" s="190"/>
    </row>
    <row r="2" spans="1:11" s="1" customFormat="1" ht="18" customHeight="1" x14ac:dyDescent="0.2">
      <c r="A2" s="183"/>
      <c r="B2" s="183"/>
      <c r="C2" s="183"/>
      <c r="D2" s="183"/>
      <c r="E2" s="183"/>
      <c r="F2" s="183"/>
      <c r="G2" s="183"/>
      <c r="I2" s="136"/>
      <c r="J2" s="136"/>
    </row>
    <row r="3" spans="1:11" x14ac:dyDescent="0.2">
      <c r="A3" s="24"/>
      <c r="B3" s="25"/>
      <c r="C3" s="25"/>
      <c r="D3" s="25"/>
      <c r="E3" s="25"/>
      <c r="F3" s="25"/>
      <c r="G3" s="25"/>
    </row>
    <row r="4" spans="1:11" ht="50.25" customHeight="1" x14ac:dyDescent="0.2">
      <c r="A4" s="18"/>
      <c r="B4" s="204" t="s">
        <v>97</v>
      </c>
      <c r="C4" s="204"/>
      <c r="D4" s="204"/>
      <c r="E4" s="84"/>
      <c r="F4" s="205" t="s">
        <v>145</v>
      </c>
      <c r="G4" s="205"/>
    </row>
    <row r="5" spans="1:11" ht="49.5" customHeight="1" x14ac:dyDescent="0.2">
      <c r="A5" s="47" t="s">
        <v>96</v>
      </c>
      <c r="B5" s="23" t="s">
        <v>140</v>
      </c>
      <c r="C5" s="23" t="s">
        <v>139</v>
      </c>
      <c r="D5" s="23" t="s">
        <v>136</v>
      </c>
      <c r="E5" s="68"/>
      <c r="F5" s="23" t="s">
        <v>94</v>
      </c>
      <c r="G5" s="23" t="s">
        <v>93</v>
      </c>
    </row>
    <row r="6" spans="1:11" x14ac:dyDescent="0.2">
      <c r="A6" s="5" t="s">
        <v>5</v>
      </c>
      <c r="B6" s="15">
        <v>21859</v>
      </c>
      <c r="C6" s="15">
        <v>19103</v>
      </c>
      <c r="D6" s="15">
        <v>19752</v>
      </c>
      <c r="E6" s="15"/>
      <c r="F6" s="15">
        <f t="shared" ref="F6:F31" si="0">B6-AVERAGE(C6:D6)</f>
        <v>2431.5</v>
      </c>
      <c r="G6" s="46">
        <f t="shared" ref="G6:G31" si="1">ROUND(F6,-1)</f>
        <v>2430</v>
      </c>
    </row>
    <row r="7" spans="1:11" x14ac:dyDescent="0.2">
      <c r="A7" s="5" t="s">
        <v>6</v>
      </c>
      <c r="B7" s="15">
        <v>22217</v>
      </c>
      <c r="C7" s="15">
        <v>19305</v>
      </c>
      <c r="D7" s="15">
        <v>19352</v>
      </c>
      <c r="E7" s="15"/>
      <c r="F7" s="15">
        <f t="shared" si="0"/>
        <v>2888.5</v>
      </c>
      <c r="G7" s="46">
        <f t="shared" si="1"/>
        <v>2890</v>
      </c>
    </row>
    <row r="8" spans="1:11" x14ac:dyDescent="0.2">
      <c r="A8" s="5" t="s">
        <v>7</v>
      </c>
      <c r="B8" s="15">
        <v>22416</v>
      </c>
      <c r="C8" s="15">
        <v>19417</v>
      </c>
      <c r="D8" s="15">
        <v>19929</v>
      </c>
      <c r="E8" s="15"/>
      <c r="F8" s="15">
        <f t="shared" si="0"/>
        <v>2743</v>
      </c>
      <c r="G8" s="46">
        <f t="shared" si="1"/>
        <v>2740</v>
      </c>
    </row>
    <row r="9" spans="1:11" x14ac:dyDescent="0.2">
      <c r="A9" s="5" t="s">
        <v>8</v>
      </c>
      <c r="B9" s="15">
        <v>22504</v>
      </c>
      <c r="C9" s="15">
        <v>21104</v>
      </c>
      <c r="D9" s="15">
        <v>18732</v>
      </c>
      <c r="E9" s="15"/>
      <c r="F9" s="15">
        <f t="shared" si="0"/>
        <v>2586</v>
      </c>
      <c r="G9" s="46">
        <f t="shared" si="1"/>
        <v>2590</v>
      </c>
    </row>
    <row r="10" spans="1:11" x14ac:dyDescent="0.2">
      <c r="A10" s="5" t="s">
        <v>9</v>
      </c>
      <c r="B10" s="15">
        <v>21510</v>
      </c>
      <c r="C10" s="15">
        <v>19103</v>
      </c>
      <c r="D10" s="15">
        <v>19301</v>
      </c>
      <c r="E10" s="15"/>
      <c r="F10" s="15">
        <f t="shared" si="0"/>
        <v>2308</v>
      </c>
      <c r="G10" s="46">
        <f t="shared" si="1"/>
        <v>2310</v>
      </c>
    </row>
    <row r="11" spans="1:11" x14ac:dyDescent="0.2">
      <c r="A11" s="5" t="s">
        <v>10</v>
      </c>
      <c r="B11" s="15">
        <v>22821</v>
      </c>
      <c r="C11" s="15">
        <v>19074</v>
      </c>
      <c r="D11" s="15">
        <v>19260</v>
      </c>
      <c r="E11" s="15"/>
      <c r="F11" s="15">
        <f t="shared" si="0"/>
        <v>3654</v>
      </c>
      <c r="G11" s="46">
        <f t="shared" si="1"/>
        <v>3650</v>
      </c>
    </row>
    <row r="12" spans="1:11" x14ac:dyDescent="0.2">
      <c r="A12" s="5" t="s">
        <v>11</v>
      </c>
      <c r="B12" s="15">
        <v>22438</v>
      </c>
      <c r="C12" s="15">
        <v>18585</v>
      </c>
      <c r="D12" s="15">
        <v>19005</v>
      </c>
      <c r="E12" s="15"/>
      <c r="F12" s="15">
        <f t="shared" si="0"/>
        <v>3643</v>
      </c>
      <c r="G12" s="46">
        <f t="shared" si="1"/>
        <v>3640</v>
      </c>
    </row>
    <row r="13" spans="1:11" x14ac:dyDescent="0.2">
      <c r="A13" s="5" t="s">
        <v>12</v>
      </c>
      <c r="B13" s="15">
        <v>21320</v>
      </c>
      <c r="C13" s="15">
        <v>18311</v>
      </c>
      <c r="D13" s="15">
        <v>19105</v>
      </c>
      <c r="E13" s="15"/>
      <c r="F13" s="15">
        <f t="shared" si="0"/>
        <v>2612</v>
      </c>
      <c r="G13" s="46">
        <f t="shared" si="1"/>
        <v>2610</v>
      </c>
    </row>
    <row r="14" spans="1:11" x14ac:dyDescent="0.2">
      <c r="A14" s="5" t="s">
        <v>13</v>
      </c>
      <c r="B14" s="15">
        <v>23163</v>
      </c>
      <c r="C14" s="15">
        <v>18856</v>
      </c>
      <c r="D14" s="15">
        <v>17973</v>
      </c>
      <c r="E14" s="15"/>
      <c r="F14" s="15">
        <f t="shared" si="0"/>
        <v>4748.5</v>
      </c>
      <c r="G14" s="46">
        <f t="shared" si="1"/>
        <v>4750</v>
      </c>
    </row>
    <row r="15" spans="1:11" x14ac:dyDescent="0.2">
      <c r="A15" s="5" t="s">
        <v>14</v>
      </c>
      <c r="B15" s="15">
        <v>23379</v>
      </c>
      <c r="C15" s="15">
        <v>18407</v>
      </c>
      <c r="D15" s="15">
        <v>17974</v>
      </c>
      <c r="E15" s="15"/>
      <c r="F15" s="15">
        <f t="shared" si="0"/>
        <v>5188.5</v>
      </c>
      <c r="G15" s="46">
        <f t="shared" si="1"/>
        <v>5190</v>
      </c>
    </row>
    <row r="16" spans="1:11" x14ac:dyDescent="0.2">
      <c r="A16" s="5" t="s">
        <v>15</v>
      </c>
      <c r="B16" s="15">
        <v>20388</v>
      </c>
      <c r="C16" s="15">
        <v>18061</v>
      </c>
      <c r="D16" s="15">
        <v>18281</v>
      </c>
      <c r="E16" s="15"/>
      <c r="F16" s="15">
        <f t="shared" si="0"/>
        <v>2217</v>
      </c>
      <c r="G16" s="46">
        <f t="shared" si="1"/>
        <v>2220</v>
      </c>
    </row>
    <row r="17" spans="1:7" x14ac:dyDescent="0.2">
      <c r="A17" s="5" t="s">
        <v>16</v>
      </c>
      <c r="B17" s="15">
        <v>20366</v>
      </c>
      <c r="C17" s="15">
        <v>18239</v>
      </c>
      <c r="D17" s="15">
        <v>18815</v>
      </c>
      <c r="E17" s="15"/>
      <c r="F17" s="15">
        <f t="shared" si="0"/>
        <v>1839</v>
      </c>
      <c r="G17" s="46">
        <f t="shared" si="1"/>
        <v>1840</v>
      </c>
    </row>
    <row r="18" spans="1:7" x14ac:dyDescent="0.2">
      <c r="A18" s="5" t="s">
        <v>17</v>
      </c>
      <c r="B18" s="15">
        <v>21058</v>
      </c>
      <c r="C18" s="15">
        <v>18599</v>
      </c>
      <c r="D18" s="15">
        <v>18499</v>
      </c>
      <c r="E18" s="15"/>
      <c r="F18" s="15">
        <f t="shared" si="0"/>
        <v>2509</v>
      </c>
      <c r="G18" s="46">
        <f t="shared" si="1"/>
        <v>2510</v>
      </c>
    </row>
    <row r="19" spans="1:7" x14ac:dyDescent="0.2">
      <c r="A19" s="5" t="s">
        <v>18</v>
      </c>
      <c r="B19" s="15">
        <v>21024</v>
      </c>
      <c r="C19" s="15">
        <v>18616</v>
      </c>
      <c r="D19" s="15">
        <v>17749</v>
      </c>
      <c r="E19" s="15"/>
      <c r="F19" s="15">
        <f t="shared" si="0"/>
        <v>2841.5</v>
      </c>
      <c r="G19" s="46">
        <f t="shared" si="1"/>
        <v>2840</v>
      </c>
    </row>
    <row r="20" spans="1:7" x14ac:dyDescent="0.2">
      <c r="A20" s="5" t="s">
        <v>19</v>
      </c>
      <c r="B20" s="15">
        <v>20658</v>
      </c>
      <c r="C20" s="15">
        <v>18064</v>
      </c>
      <c r="D20" s="15">
        <v>17736</v>
      </c>
      <c r="E20" s="15"/>
      <c r="F20" s="15">
        <f t="shared" si="0"/>
        <v>2758</v>
      </c>
      <c r="G20" s="46">
        <f t="shared" si="1"/>
        <v>2760</v>
      </c>
    </row>
    <row r="21" spans="1:7" x14ac:dyDescent="0.2">
      <c r="A21" s="5" t="s">
        <v>20</v>
      </c>
      <c r="B21" s="15">
        <v>19651</v>
      </c>
      <c r="C21" s="15">
        <v>17619</v>
      </c>
      <c r="D21" s="15">
        <v>18127</v>
      </c>
      <c r="E21" s="15"/>
      <c r="F21" s="15">
        <f t="shared" si="0"/>
        <v>1778</v>
      </c>
      <c r="G21" s="46">
        <f t="shared" si="1"/>
        <v>1780</v>
      </c>
    </row>
    <row r="22" spans="1:7" x14ac:dyDescent="0.2">
      <c r="A22" s="45" t="s">
        <v>21</v>
      </c>
      <c r="B22" s="15">
        <v>20384</v>
      </c>
      <c r="C22" s="15">
        <v>17526</v>
      </c>
      <c r="D22" s="15">
        <v>17739</v>
      </c>
      <c r="E22" s="15"/>
      <c r="F22" s="15">
        <f t="shared" si="0"/>
        <v>2751.5</v>
      </c>
      <c r="G22" s="46">
        <f t="shared" si="1"/>
        <v>2750</v>
      </c>
    </row>
    <row r="23" spans="1:7" x14ac:dyDescent="0.2">
      <c r="A23" s="45" t="s">
        <v>22</v>
      </c>
      <c r="B23" s="15">
        <v>19900</v>
      </c>
      <c r="C23" s="15">
        <v>17600</v>
      </c>
      <c r="D23" s="15">
        <v>17850</v>
      </c>
      <c r="E23" s="15"/>
      <c r="F23" s="15">
        <f t="shared" si="0"/>
        <v>2175</v>
      </c>
      <c r="G23" s="46">
        <f t="shared" si="1"/>
        <v>2180</v>
      </c>
    </row>
    <row r="24" spans="1:7" x14ac:dyDescent="0.2">
      <c r="A24" s="45" t="s">
        <v>23</v>
      </c>
      <c r="B24" s="15">
        <v>20532</v>
      </c>
      <c r="C24" s="15">
        <v>17075</v>
      </c>
      <c r="D24" s="15">
        <v>16969</v>
      </c>
      <c r="E24" s="44"/>
      <c r="F24" s="44">
        <f t="shared" si="0"/>
        <v>3510</v>
      </c>
      <c r="G24" s="44">
        <f t="shared" si="1"/>
        <v>3510</v>
      </c>
    </row>
    <row r="25" spans="1:7" x14ac:dyDescent="0.2">
      <c r="A25" s="45" t="s">
        <v>92</v>
      </c>
      <c r="B25" s="15">
        <v>19688</v>
      </c>
      <c r="C25" s="15">
        <v>17059</v>
      </c>
      <c r="D25" s="15">
        <v>16789</v>
      </c>
      <c r="E25" s="15"/>
      <c r="F25" s="44">
        <f t="shared" si="0"/>
        <v>2764</v>
      </c>
      <c r="G25" s="44">
        <f t="shared" si="1"/>
        <v>2760</v>
      </c>
    </row>
    <row r="26" spans="1:7" x14ac:dyDescent="0.2">
      <c r="A26" s="45" t="s">
        <v>26</v>
      </c>
      <c r="B26" s="15">
        <v>19626</v>
      </c>
      <c r="C26" s="15">
        <v>17397</v>
      </c>
      <c r="D26" s="15">
        <v>16958</v>
      </c>
      <c r="E26" s="16"/>
      <c r="F26" s="44">
        <f t="shared" si="0"/>
        <v>2448.5</v>
      </c>
      <c r="G26" s="44">
        <f t="shared" si="1"/>
        <v>2450</v>
      </c>
    </row>
    <row r="27" spans="1:7" x14ac:dyDescent="0.2">
      <c r="A27" s="45" t="s">
        <v>27</v>
      </c>
      <c r="B27" s="15">
        <v>19119</v>
      </c>
      <c r="C27" s="15">
        <v>17269</v>
      </c>
      <c r="D27" s="15">
        <v>18127</v>
      </c>
      <c r="E27" s="15"/>
      <c r="F27" s="44">
        <f t="shared" si="0"/>
        <v>1421</v>
      </c>
      <c r="G27" s="44">
        <f t="shared" si="1"/>
        <v>1420</v>
      </c>
    </row>
    <row r="28" spans="1:7" x14ac:dyDescent="0.2">
      <c r="A28" s="45" t="s">
        <v>28</v>
      </c>
      <c r="B28" s="15">
        <v>19908</v>
      </c>
      <c r="C28" s="15">
        <v>17773</v>
      </c>
      <c r="D28" s="15">
        <v>18045</v>
      </c>
      <c r="E28" s="15"/>
      <c r="F28" s="44">
        <f t="shared" si="0"/>
        <v>1999</v>
      </c>
      <c r="G28" s="44">
        <f t="shared" si="1"/>
        <v>2000</v>
      </c>
    </row>
    <row r="29" spans="1:7" x14ac:dyDescent="0.2">
      <c r="A29" s="45" t="s">
        <v>131</v>
      </c>
      <c r="B29" s="15">
        <v>18675</v>
      </c>
      <c r="C29" s="15">
        <v>16848</v>
      </c>
      <c r="D29" s="15">
        <v>17297</v>
      </c>
      <c r="E29" s="15"/>
      <c r="F29" s="44">
        <f t="shared" si="0"/>
        <v>1602.5</v>
      </c>
      <c r="G29" s="44">
        <f t="shared" si="1"/>
        <v>1600</v>
      </c>
    </row>
    <row r="30" spans="1:7" x14ac:dyDescent="0.2">
      <c r="A30" s="45" t="s">
        <v>165</v>
      </c>
      <c r="B30" s="15">
        <v>22013</v>
      </c>
      <c r="C30" s="15">
        <v>17493</v>
      </c>
      <c r="D30" s="15">
        <v>18410</v>
      </c>
      <c r="E30" s="15"/>
      <c r="F30" s="44">
        <f t="shared" si="0"/>
        <v>4061.5</v>
      </c>
      <c r="G30" s="44">
        <f t="shared" si="1"/>
        <v>4060</v>
      </c>
    </row>
    <row r="31" spans="1:7" x14ac:dyDescent="0.2">
      <c r="A31" s="45" t="s">
        <v>208</v>
      </c>
      <c r="B31" s="15">
        <v>20509</v>
      </c>
      <c r="C31" s="15">
        <v>17625</v>
      </c>
      <c r="D31" s="15">
        <v>17686</v>
      </c>
      <c r="E31" s="15"/>
      <c r="F31" s="44">
        <f t="shared" si="0"/>
        <v>2853.5</v>
      </c>
      <c r="G31" s="44">
        <f t="shared" si="1"/>
        <v>2850</v>
      </c>
    </row>
    <row r="32" spans="1:7" s="124" customFormat="1" x14ac:dyDescent="0.2">
      <c r="A32" s="45" t="s">
        <v>218</v>
      </c>
      <c r="B32" s="16">
        <v>20946</v>
      </c>
      <c r="C32" s="16">
        <v>18335</v>
      </c>
      <c r="D32" s="16">
        <v>18096</v>
      </c>
      <c r="E32" s="16"/>
      <c r="F32" s="44">
        <f t="shared" ref="F32" si="2">B32-AVERAGE(C32:D32)</f>
        <v>2730.5</v>
      </c>
      <c r="G32" s="44">
        <f t="shared" ref="G32" si="3">ROUND(F32,-1)</f>
        <v>2730</v>
      </c>
    </row>
    <row r="33" spans="1:8" s="126" customFormat="1" x14ac:dyDescent="0.2">
      <c r="A33" s="45" t="s">
        <v>217</v>
      </c>
      <c r="B33" s="15">
        <v>23137</v>
      </c>
      <c r="C33" s="15">
        <v>18694</v>
      </c>
      <c r="D33" s="15">
        <v>17986</v>
      </c>
      <c r="E33" s="15"/>
      <c r="F33" s="44">
        <f t="shared" ref="F33" si="4">B33-AVERAGE(C33:D33)</f>
        <v>4797</v>
      </c>
      <c r="G33" s="44">
        <f t="shared" ref="G33" si="5">ROUND(F33,-1)</f>
        <v>4800</v>
      </c>
    </row>
    <row r="34" spans="1:8" x14ac:dyDescent="0.2">
      <c r="A34" s="12"/>
      <c r="B34" s="25"/>
      <c r="C34" s="25"/>
      <c r="D34" s="25"/>
      <c r="E34" s="25"/>
      <c r="F34" s="25"/>
      <c r="G34" s="25"/>
    </row>
    <row r="35" spans="1:8" ht="11.25" customHeight="1" x14ac:dyDescent="0.2"/>
    <row r="36" spans="1:8" s="64" customFormat="1" ht="11.25" customHeight="1" x14ac:dyDescent="0.2">
      <c r="A36" s="10" t="s">
        <v>91</v>
      </c>
    </row>
    <row r="37" spans="1:8" s="64" customFormat="1" ht="11.25" customHeight="1" x14ac:dyDescent="0.2">
      <c r="A37" s="186" t="s">
        <v>151</v>
      </c>
      <c r="B37" s="186"/>
      <c r="C37" s="186"/>
      <c r="D37" s="186"/>
      <c r="E37" s="186"/>
      <c r="F37" s="186"/>
      <c r="G37" s="186"/>
      <c r="H37" s="43"/>
    </row>
    <row r="38" spans="1:8" s="86" customFormat="1" ht="11.25" customHeight="1" x14ac:dyDescent="0.2">
      <c r="A38" s="186"/>
      <c r="B38" s="186"/>
      <c r="C38" s="186"/>
      <c r="D38" s="186"/>
      <c r="E38" s="186"/>
      <c r="F38" s="186"/>
      <c r="G38" s="186"/>
      <c r="H38" s="43"/>
    </row>
    <row r="39" spans="1:8" s="86" customFormat="1" ht="11.25" customHeight="1" x14ac:dyDescent="0.2">
      <c r="A39" s="186"/>
      <c r="B39" s="186"/>
      <c r="C39" s="186"/>
      <c r="D39" s="186"/>
      <c r="E39" s="186"/>
      <c r="F39" s="186"/>
      <c r="G39" s="186"/>
      <c r="H39" s="43"/>
    </row>
    <row r="40" spans="1:8" s="64" customFormat="1" ht="11.25" customHeight="1" x14ac:dyDescent="0.2">
      <c r="A40" s="186"/>
      <c r="B40" s="186"/>
      <c r="C40" s="186"/>
      <c r="D40" s="186"/>
      <c r="E40" s="186"/>
      <c r="F40" s="186"/>
      <c r="G40" s="186"/>
    </row>
    <row r="41" spans="1:8" s="159" customFormat="1" ht="11.25" customHeight="1" x14ac:dyDescent="0.2">
      <c r="A41" s="162"/>
      <c r="B41" s="162"/>
      <c r="C41" s="162"/>
      <c r="D41" s="162"/>
      <c r="E41" s="162"/>
      <c r="F41" s="162"/>
      <c r="G41" s="162"/>
    </row>
    <row r="42" spans="1:8" s="64" customFormat="1" ht="11.25" customHeight="1" x14ac:dyDescent="0.2">
      <c r="A42" s="193" t="s">
        <v>219</v>
      </c>
      <c r="B42" s="193"/>
    </row>
  </sheetData>
  <mergeCells count="6">
    <mergeCell ref="J1:K1"/>
    <mergeCell ref="A42:B42"/>
    <mergeCell ref="B4:D4"/>
    <mergeCell ref="F4:G4"/>
    <mergeCell ref="A37:G40"/>
    <mergeCell ref="A1:G2"/>
  </mergeCells>
  <hyperlinks>
    <hyperlink ref="J1" location="Contents!A1" display="Back to contents"/>
  </hyperlink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00"/>
  <sheetViews>
    <sheetView showGridLines="0" zoomScaleNormal="100" workbookViewId="0">
      <selection sqref="A1:H3"/>
    </sheetView>
  </sheetViews>
  <sheetFormatPr defaultRowHeight="12.75" x14ac:dyDescent="0.2"/>
  <cols>
    <col min="1" max="1" width="8.42578125" style="2" customWidth="1"/>
    <col min="2" max="2" width="16.85546875" style="2" bestFit="1" customWidth="1"/>
    <col min="3" max="3" width="9.7109375" style="2" customWidth="1"/>
    <col min="4" max="4" width="10.5703125" style="2" customWidth="1"/>
    <col min="5" max="5" width="9.7109375" style="2" customWidth="1"/>
    <col min="6" max="6" width="2.140625" style="2" customWidth="1"/>
    <col min="7" max="8" width="10.7109375" style="2" customWidth="1"/>
    <col min="9" max="16384" width="9.140625" style="2"/>
  </cols>
  <sheetData>
    <row r="1" spans="1:11" s="1" customFormat="1" ht="18" customHeight="1" x14ac:dyDescent="0.2">
      <c r="A1" s="183" t="s">
        <v>261</v>
      </c>
      <c r="B1" s="183"/>
      <c r="C1" s="183"/>
      <c r="D1" s="183"/>
      <c r="E1" s="183"/>
      <c r="F1" s="183"/>
      <c r="G1" s="183"/>
      <c r="H1" s="183"/>
      <c r="J1" s="190" t="s">
        <v>211</v>
      </c>
      <c r="K1" s="190"/>
    </row>
    <row r="2" spans="1:11" s="1" customFormat="1" ht="18" customHeight="1" x14ac:dyDescent="0.2">
      <c r="A2" s="183"/>
      <c r="B2" s="183"/>
      <c r="C2" s="183"/>
      <c r="D2" s="183"/>
      <c r="E2" s="183"/>
      <c r="F2" s="183"/>
      <c r="G2" s="183"/>
      <c r="H2" s="183"/>
      <c r="J2" s="136"/>
      <c r="K2" s="136"/>
    </row>
    <row r="3" spans="1:11" s="1" customFormat="1" ht="18" customHeight="1" x14ac:dyDescent="0.2">
      <c r="A3" s="183"/>
      <c r="B3" s="183"/>
      <c r="C3" s="183"/>
      <c r="D3" s="183"/>
      <c r="E3" s="183"/>
      <c r="F3" s="183"/>
      <c r="G3" s="183"/>
      <c r="H3" s="183"/>
      <c r="J3" s="163"/>
      <c r="K3" s="163"/>
    </row>
    <row r="4" spans="1:11" x14ac:dyDescent="0.2">
      <c r="A4" s="25"/>
      <c r="B4" s="24"/>
      <c r="C4" s="25"/>
      <c r="D4" s="25"/>
      <c r="E4" s="25"/>
      <c r="F4" s="25"/>
      <c r="G4" s="25"/>
      <c r="H4" s="25"/>
    </row>
    <row r="5" spans="1:11" ht="52.5" customHeight="1" x14ac:dyDescent="0.2">
      <c r="A5" s="18"/>
      <c r="B5" s="18"/>
      <c r="C5" s="204" t="s">
        <v>97</v>
      </c>
      <c r="D5" s="204"/>
      <c r="E5" s="204"/>
      <c r="F5" s="84"/>
      <c r="G5" s="205" t="s">
        <v>145</v>
      </c>
      <c r="H5" s="205"/>
    </row>
    <row r="6" spans="1:11" ht="41.25" customHeight="1" x14ac:dyDescent="0.2">
      <c r="A6" s="47" t="s">
        <v>224</v>
      </c>
      <c r="B6" s="47" t="s">
        <v>96</v>
      </c>
      <c r="C6" s="85" t="s">
        <v>138</v>
      </c>
      <c r="D6" s="85" t="s">
        <v>139</v>
      </c>
      <c r="E6" s="85" t="s">
        <v>99</v>
      </c>
      <c r="F6" s="68"/>
      <c r="G6" s="68" t="s">
        <v>94</v>
      </c>
      <c r="H6" s="68" t="s">
        <v>93</v>
      </c>
    </row>
    <row r="7" spans="1:11" ht="15" customHeight="1" x14ac:dyDescent="0.2">
      <c r="B7" s="50"/>
      <c r="C7" s="54"/>
      <c r="D7" s="54"/>
      <c r="E7" s="54"/>
      <c r="F7" s="53"/>
      <c r="G7" s="52"/>
      <c r="H7" s="52"/>
    </row>
    <row r="8" spans="1:11" ht="12.95" customHeight="1" x14ac:dyDescent="0.2">
      <c r="A8" s="201" t="s">
        <v>241</v>
      </c>
      <c r="B8" s="201"/>
      <c r="C8" s="54"/>
      <c r="D8" s="54"/>
      <c r="E8" s="54"/>
      <c r="F8" s="53"/>
      <c r="G8" s="52"/>
      <c r="H8" s="52"/>
    </row>
    <row r="9" spans="1:11" ht="12.95" customHeight="1" x14ac:dyDescent="0.2">
      <c r="B9" s="45" t="s">
        <v>165</v>
      </c>
      <c r="C9" s="51">
        <v>1752</v>
      </c>
      <c r="D9" s="51">
        <v>1398</v>
      </c>
      <c r="E9" s="51">
        <v>1508</v>
      </c>
      <c r="F9" s="15"/>
      <c r="G9" s="48">
        <f>C9-AVERAGE(D9:E9)</f>
        <v>299</v>
      </c>
      <c r="H9" s="48">
        <f>ROUND(G9,-1)</f>
        <v>300</v>
      </c>
    </row>
    <row r="10" spans="1:11" ht="12.95" customHeight="1" x14ac:dyDescent="0.2">
      <c r="B10" s="45" t="s">
        <v>208</v>
      </c>
      <c r="C10" s="51">
        <v>1587</v>
      </c>
      <c r="D10" s="51">
        <v>1436</v>
      </c>
      <c r="E10" s="51">
        <v>1377</v>
      </c>
      <c r="F10" s="15"/>
      <c r="G10" s="48">
        <f>C10-AVERAGE(D10:E10)</f>
        <v>180.5</v>
      </c>
      <c r="H10" s="48">
        <f>ROUND(G10,-1)</f>
        <v>180</v>
      </c>
    </row>
    <row r="11" spans="1:11" s="124" customFormat="1" ht="12.95" customHeight="1" x14ac:dyDescent="0.2">
      <c r="B11" s="45" t="s">
        <v>218</v>
      </c>
      <c r="C11" s="51">
        <v>1661</v>
      </c>
      <c r="D11" s="51">
        <v>1460</v>
      </c>
      <c r="E11" s="51">
        <v>1374</v>
      </c>
      <c r="F11" s="16"/>
      <c r="G11" s="48">
        <f>C11-AVERAGE(D11:E11)</f>
        <v>244</v>
      </c>
      <c r="H11" s="48">
        <f>ROUND(G11,-1)</f>
        <v>240</v>
      </c>
    </row>
    <row r="12" spans="1:11" s="126" customFormat="1" ht="12.95" customHeight="1" x14ac:dyDescent="0.2">
      <c r="B12" s="45" t="s">
        <v>217</v>
      </c>
      <c r="C12" s="51">
        <v>1864</v>
      </c>
      <c r="D12" s="51">
        <v>1505</v>
      </c>
      <c r="E12" s="51">
        <v>1535</v>
      </c>
      <c r="F12" s="15"/>
      <c r="G12" s="48">
        <f>C12-AVERAGE(D12:E12)</f>
        <v>344</v>
      </c>
      <c r="H12" s="48">
        <f>ROUND(G12,-1)</f>
        <v>340</v>
      </c>
    </row>
    <row r="13" spans="1:11" ht="12.95" customHeight="1" x14ac:dyDescent="0.2">
      <c r="B13" s="45"/>
      <c r="C13" s="49"/>
      <c r="D13" s="49"/>
      <c r="E13" s="49"/>
      <c r="F13" s="15"/>
      <c r="G13" s="15"/>
      <c r="H13" s="46"/>
    </row>
    <row r="14" spans="1:11" ht="12.95" customHeight="1" x14ac:dyDescent="0.2">
      <c r="A14" s="67" t="s">
        <v>89</v>
      </c>
      <c r="B14" s="50"/>
      <c r="C14" s="49"/>
      <c r="D14" s="49"/>
      <c r="E14" s="49"/>
      <c r="F14" s="15"/>
      <c r="G14" s="15"/>
      <c r="H14" s="46"/>
    </row>
    <row r="15" spans="1:11" ht="12.95" customHeight="1" x14ac:dyDescent="0.2">
      <c r="B15" s="45" t="s">
        <v>165</v>
      </c>
      <c r="C15" s="49">
        <v>569</v>
      </c>
      <c r="D15" s="49">
        <v>439</v>
      </c>
      <c r="E15" s="49">
        <v>451</v>
      </c>
      <c r="F15" s="15"/>
      <c r="G15" s="48">
        <f>C15-AVERAGE(D15:E15)</f>
        <v>124</v>
      </c>
      <c r="H15" s="48">
        <f>ROUND(G15,-1)</f>
        <v>120</v>
      </c>
    </row>
    <row r="16" spans="1:11" ht="12.95" customHeight="1" x14ac:dyDescent="0.2">
      <c r="B16" s="45" t="s">
        <v>208</v>
      </c>
      <c r="C16" s="49">
        <v>467</v>
      </c>
      <c r="D16" s="49">
        <v>382</v>
      </c>
      <c r="E16" s="49">
        <v>405</v>
      </c>
      <c r="F16" s="15"/>
      <c r="G16" s="48">
        <f>C16-AVERAGE(D16:E16)</f>
        <v>73.5</v>
      </c>
      <c r="H16" s="48">
        <f>ROUND(G16,-1)</f>
        <v>70</v>
      </c>
    </row>
    <row r="17" spans="1:8" s="124" customFormat="1" ht="12.95" customHeight="1" x14ac:dyDescent="0.2">
      <c r="B17" s="45" t="s">
        <v>218</v>
      </c>
      <c r="C17" s="49">
        <v>476</v>
      </c>
      <c r="D17" s="49">
        <v>420</v>
      </c>
      <c r="E17" s="49">
        <v>416</v>
      </c>
      <c r="F17" s="15"/>
      <c r="G17" s="48">
        <f>C17-AVERAGE(D17:E17)</f>
        <v>58</v>
      </c>
      <c r="H17" s="48">
        <f>ROUND(G17,-1)</f>
        <v>60</v>
      </c>
    </row>
    <row r="18" spans="1:8" s="126" customFormat="1" ht="12.95" customHeight="1" x14ac:dyDescent="0.2">
      <c r="B18" s="45" t="s">
        <v>217</v>
      </c>
      <c r="C18" s="49">
        <v>570</v>
      </c>
      <c r="D18" s="49">
        <v>404</v>
      </c>
      <c r="E18" s="49">
        <v>465</v>
      </c>
      <c r="F18" s="15"/>
      <c r="G18" s="48">
        <f>C18-AVERAGE(D18:E18)</f>
        <v>135.5</v>
      </c>
      <c r="H18" s="48">
        <f>ROUND(G18,-1)</f>
        <v>140</v>
      </c>
    </row>
    <row r="19" spans="1:8" ht="12.95" customHeight="1" x14ac:dyDescent="0.2">
      <c r="B19" s="45"/>
      <c r="C19" s="49"/>
      <c r="D19" s="49"/>
      <c r="E19" s="49"/>
      <c r="F19" s="15"/>
      <c r="G19" s="15"/>
      <c r="H19" s="46"/>
    </row>
    <row r="20" spans="1:8" ht="12.95" customHeight="1" x14ac:dyDescent="0.2">
      <c r="A20" s="201" t="s">
        <v>242</v>
      </c>
      <c r="B20" s="201"/>
      <c r="C20" s="49"/>
      <c r="D20" s="49"/>
      <c r="E20" s="49"/>
      <c r="F20" s="15"/>
      <c r="G20" s="15"/>
      <c r="H20" s="46"/>
    </row>
    <row r="21" spans="1:8" ht="12.95" customHeight="1" x14ac:dyDescent="0.2">
      <c r="B21" s="45" t="s">
        <v>165</v>
      </c>
      <c r="C21" s="49">
        <v>746</v>
      </c>
      <c r="D21" s="49">
        <v>579</v>
      </c>
      <c r="E21" s="49">
        <v>602</v>
      </c>
      <c r="F21" s="15"/>
      <c r="G21" s="48">
        <f>C21-AVERAGE(D21:E21)</f>
        <v>155.5</v>
      </c>
      <c r="H21" s="48">
        <f>ROUND(G21,-1)</f>
        <v>160</v>
      </c>
    </row>
    <row r="22" spans="1:8" ht="12.95" customHeight="1" x14ac:dyDescent="0.2">
      <c r="B22" s="45" t="s">
        <v>208</v>
      </c>
      <c r="C22" s="127">
        <v>701</v>
      </c>
      <c r="D22" s="127">
        <v>556</v>
      </c>
      <c r="E22" s="127">
        <v>587</v>
      </c>
      <c r="F22" s="15"/>
      <c r="G22" s="48">
        <f>C22-AVERAGE(D22:E22)</f>
        <v>129.5</v>
      </c>
      <c r="H22" s="48">
        <f>ROUND(G22,-1)</f>
        <v>130</v>
      </c>
    </row>
    <row r="23" spans="1:8" s="124" customFormat="1" ht="12.95" customHeight="1" x14ac:dyDescent="0.2">
      <c r="B23" s="45" t="s">
        <v>218</v>
      </c>
      <c r="C23" s="127">
        <v>723</v>
      </c>
      <c r="D23" s="127">
        <v>567</v>
      </c>
      <c r="E23" s="127">
        <v>617</v>
      </c>
      <c r="F23" s="15"/>
      <c r="G23" s="48">
        <f>C23-AVERAGE(D23:E23)</f>
        <v>131</v>
      </c>
      <c r="H23" s="48">
        <f>ROUND(G23,-1)</f>
        <v>130</v>
      </c>
    </row>
    <row r="24" spans="1:8" s="126" customFormat="1" ht="12.95" customHeight="1" x14ac:dyDescent="0.2">
      <c r="B24" s="45" t="s">
        <v>217</v>
      </c>
      <c r="C24" s="127">
        <v>803</v>
      </c>
      <c r="D24" s="127">
        <v>623</v>
      </c>
      <c r="E24" s="127">
        <v>605</v>
      </c>
      <c r="F24" s="15"/>
      <c r="G24" s="48">
        <f>C24-AVERAGE(D24:E24)</f>
        <v>189</v>
      </c>
      <c r="H24" s="48">
        <f>ROUND(G24,-1)</f>
        <v>190</v>
      </c>
    </row>
    <row r="25" spans="1:8" ht="12.95" customHeight="1" x14ac:dyDescent="0.2">
      <c r="B25" s="45"/>
      <c r="C25" s="49"/>
      <c r="D25" s="49"/>
      <c r="E25" s="49"/>
      <c r="F25" s="15"/>
      <c r="G25" s="15"/>
      <c r="H25" s="46"/>
    </row>
    <row r="26" spans="1:8" ht="12.95" customHeight="1" x14ac:dyDescent="0.2">
      <c r="A26" s="67" t="s">
        <v>88</v>
      </c>
      <c r="B26" s="50"/>
      <c r="C26" s="49"/>
      <c r="D26" s="49"/>
      <c r="E26" s="49"/>
      <c r="F26" s="15"/>
      <c r="G26" s="15"/>
      <c r="H26" s="46"/>
    </row>
    <row r="27" spans="1:8" ht="12.95" customHeight="1" x14ac:dyDescent="0.2">
      <c r="B27" s="45" t="s">
        <v>165</v>
      </c>
      <c r="C27" s="60">
        <v>1493</v>
      </c>
      <c r="D27" s="60">
        <v>1186</v>
      </c>
      <c r="E27" s="60">
        <v>1295</v>
      </c>
      <c r="F27" s="15"/>
      <c r="G27" s="48">
        <f>C27-AVERAGE(D27:E27)</f>
        <v>252.5</v>
      </c>
      <c r="H27" s="48">
        <f>ROUND(G27,-1)</f>
        <v>250</v>
      </c>
    </row>
    <row r="28" spans="1:8" ht="12.95" customHeight="1" x14ac:dyDescent="0.2">
      <c r="B28" s="45" t="s">
        <v>208</v>
      </c>
      <c r="C28" s="128">
        <v>1477</v>
      </c>
      <c r="D28" s="128">
        <v>1208</v>
      </c>
      <c r="E28" s="128">
        <v>1285</v>
      </c>
      <c r="F28" s="15"/>
      <c r="G28" s="48">
        <f>C28-AVERAGE(D28:E28)</f>
        <v>230.5</v>
      </c>
      <c r="H28" s="48">
        <f>ROUND(G28,-1)</f>
        <v>230</v>
      </c>
    </row>
    <row r="29" spans="1:8" s="124" customFormat="1" ht="12.95" customHeight="1" x14ac:dyDescent="0.2">
      <c r="B29" s="45" t="s">
        <v>218</v>
      </c>
      <c r="C29" s="128">
        <v>1501</v>
      </c>
      <c r="D29" s="128">
        <v>1293</v>
      </c>
      <c r="E29" s="128">
        <v>1384</v>
      </c>
      <c r="F29" s="15"/>
      <c r="G29" s="48">
        <f>C29-AVERAGE(D29:E29)</f>
        <v>162.5</v>
      </c>
      <c r="H29" s="48">
        <f>ROUND(G29,-1)</f>
        <v>160</v>
      </c>
    </row>
    <row r="30" spans="1:8" s="126" customFormat="1" ht="12.95" customHeight="1" x14ac:dyDescent="0.2">
      <c r="B30" s="45" t="s">
        <v>217</v>
      </c>
      <c r="C30" s="128">
        <v>1622</v>
      </c>
      <c r="D30" s="128">
        <v>1312</v>
      </c>
      <c r="E30" s="128">
        <v>1187</v>
      </c>
      <c r="F30" s="15"/>
      <c r="G30" s="48">
        <f>C30-AVERAGE(D30:E30)</f>
        <v>372.5</v>
      </c>
      <c r="H30" s="48">
        <f>ROUND(G30,-1)</f>
        <v>370</v>
      </c>
    </row>
    <row r="31" spans="1:8" ht="12.95" customHeight="1" x14ac:dyDescent="0.2">
      <c r="B31" s="45"/>
      <c r="C31" s="49"/>
      <c r="D31" s="49"/>
      <c r="E31" s="49"/>
      <c r="F31" s="15"/>
      <c r="G31" s="15"/>
      <c r="H31" s="46"/>
    </row>
    <row r="32" spans="1:8" ht="12.95" customHeight="1" x14ac:dyDescent="0.2">
      <c r="A32" s="201" t="s">
        <v>87</v>
      </c>
      <c r="B32" s="201"/>
      <c r="C32" s="49"/>
      <c r="D32" s="49"/>
      <c r="E32" s="49"/>
      <c r="F32" s="15"/>
      <c r="G32" s="15"/>
      <c r="H32" s="46"/>
    </row>
    <row r="33" spans="1:8" ht="12.95" customHeight="1" x14ac:dyDescent="0.2">
      <c r="B33" s="45" t="s">
        <v>165</v>
      </c>
      <c r="C33" s="49">
        <v>1177</v>
      </c>
      <c r="D33" s="49">
        <v>916</v>
      </c>
      <c r="E33" s="49">
        <v>974</v>
      </c>
      <c r="F33" s="15"/>
      <c r="G33" s="48">
        <f>C33-AVERAGE(D33:E33)</f>
        <v>232</v>
      </c>
      <c r="H33" s="48">
        <f>ROUND(G33,-1)</f>
        <v>230</v>
      </c>
    </row>
    <row r="34" spans="1:8" ht="12.95" customHeight="1" x14ac:dyDescent="0.2">
      <c r="B34" s="45" t="s">
        <v>208</v>
      </c>
      <c r="C34" s="128">
        <v>1134</v>
      </c>
      <c r="D34" s="127">
        <v>980</v>
      </c>
      <c r="E34" s="127">
        <v>992</v>
      </c>
      <c r="F34" s="15"/>
      <c r="G34" s="48">
        <f>C34-AVERAGE(D34:E34)</f>
        <v>148</v>
      </c>
      <c r="H34" s="48">
        <f>ROUND(G34,-1)</f>
        <v>150</v>
      </c>
    </row>
    <row r="35" spans="1:8" ht="12.95" customHeight="1" x14ac:dyDescent="0.2">
      <c r="B35" s="45" t="s">
        <v>218</v>
      </c>
      <c r="C35" s="128">
        <v>1077</v>
      </c>
      <c r="D35" s="128">
        <v>1053</v>
      </c>
      <c r="E35" s="127">
        <v>960</v>
      </c>
      <c r="F35" s="15"/>
      <c r="G35" s="48">
        <f>C35-AVERAGE(D35:E35)</f>
        <v>70.5</v>
      </c>
      <c r="H35" s="48">
        <f>ROUND(G35,-1)</f>
        <v>70</v>
      </c>
    </row>
    <row r="36" spans="1:8" s="126" customFormat="1" ht="12.95" customHeight="1" x14ac:dyDescent="0.2">
      <c r="B36" s="45" t="s">
        <v>217</v>
      </c>
      <c r="C36" s="128">
        <v>1254</v>
      </c>
      <c r="D36" s="127">
        <v>984</v>
      </c>
      <c r="E36" s="127">
        <v>991</v>
      </c>
      <c r="F36" s="15"/>
      <c r="G36" s="48">
        <f>C36-AVERAGE(D36:E36)</f>
        <v>266.5</v>
      </c>
      <c r="H36" s="48">
        <f>ROUND(G36,-1)</f>
        <v>270</v>
      </c>
    </row>
    <row r="37" spans="1:8" s="126" customFormat="1" ht="12.95" customHeight="1" x14ac:dyDescent="0.2">
      <c r="B37" s="45"/>
      <c r="C37" s="128"/>
      <c r="D37" s="128"/>
      <c r="E37" s="127"/>
      <c r="F37" s="15"/>
      <c r="G37" s="48"/>
      <c r="H37" s="48"/>
    </row>
    <row r="38" spans="1:8" ht="12.95" customHeight="1" x14ac:dyDescent="0.2">
      <c r="A38" s="67" t="s">
        <v>86</v>
      </c>
      <c r="B38" s="50"/>
      <c r="C38" s="49"/>
      <c r="D38" s="49"/>
      <c r="E38" s="49"/>
      <c r="F38" s="15"/>
      <c r="G38" s="15"/>
      <c r="H38" s="46"/>
    </row>
    <row r="39" spans="1:8" ht="12.95" customHeight="1" x14ac:dyDescent="0.2">
      <c r="B39" s="45" t="s">
        <v>165</v>
      </c>
      <c r="C39" s="49">
        <v>2192</v>
      </c>
      <c r="D39" s="49">
        <v>1721</v>
      </c>
      <c r="E39" s="49">
        <v>1809</v>
      </c>
      <c r="F39" s="15"/>
      <c r="G39" s="48">
        <f>C39-AVERAGE(D39:E39)</f>
        <v>427</v>
      </c>
      <c r="H39" s="48">
        <f>ROUND(G39,-1)</f>
        <v>430</v>
      </c>
    </row>
    <row r="40" spans="1:8" ht="12.95" customHeight="1" x14ac:dyDescent="0.2">
      <c r="B40" s="45" t="s">
        <v>208</v>
      </c>
      <c r="C40" s="128">
        <v>2016</v>
      </c>
      <c r="D40" s="128">
        <v>1786</v>
      </c>
      <c r="E40" s="128">
        <v>1707</v>
      </c>
      <c r="F40" s="15"/>
      <c r="G40" s="48">
        <f>C40-AVERAGE(D40:E40)</f>
        <v>269.5</v>
      </c>
      <c r="H40" s="48">
        <f>ROUND(G40,-1)</f>
        <v>270</v>
      </c>
    </row>
    <row r="41" spans="1:8" s="124" customFormat="1" ht="12.95" customHeight="1" x14ac:dyDescent="0.2">
      <c r="B41" s="45" t="s">
        <v>218</v>
      </c>
      <c r="C41" s="128">
        <v>2030</v>
      </c>
      <c r="D41" s="128">
        <v>1774</v>
      </c>
      <c r="E41" s="128">
        <v>1726</v>
      </c>
      <c r="F41" s="15"/>
      <c r="G41" s="48">
        <f>C41-AVERAGE(D41:E41)</f>
        <v>280</v>
      </c>
      <c r="H41" s="48">
        <f>ROUND(G41,-1)</f>
        <v>280</v>
      </c>
    </row>
    <row r="42" spans="1:8" s="126" customFormat="1" ht="12.95" customHeight="1" x14ac:dyDescent="0.2">
      <c r="B42" s="45" t="s">
        <v>217</v>
      </c>
      <c r="C42" s="128">
        <v>2272</v>
      </c>
      <c r="D42" s="128">
        <v>1803</v>
      </c>
      <c r="E42" s="128">
        <v>1752</v>
      </c>
      <c r="F42" s="15"/>
      <c r="G42" s="48">
        <f>C42-AVERAGE(D42:E42)</f>
        <v>494.5</v>
      </c>
      <c r="H42" s="48">
        <f>ROUND(G42,-1)</f>
        <v>490</v>
      </c>
    </row>
    <row r="43" spans="1:8" ht="12.95" customHeight="1" x14ac:dyDescent="0.2">
      <c r="B43" s="45"/>
      <c r="C43" s="49"/>
      <c r="D43" s="49"/>
      <c r="E43" s="49"/>
      <c r="F43" s="15"/>
      <c r="G43" s="15"/>
      <c r="H43" s="46"/>
    </row>
    <row r="44" spans="1:8" ht="12.95" customHeight="1" x14ac:dyDescent="0.2">
      <c r="A44" s="201" t="s">
        <v>243</v>
      </c>
      <c r="B44" s="201"/>
      <c r="C44" s="49"/>
      <c r="D44" s="49"/>
      <c r="E44" s="49"/>
      <c r="F44" s="15"/>
      <c r="G44" s="15"/>
      <c r="H44" s="46"/>
    </row>
    <row r="45" spans="1:8" ht="12.95" customHeight="1" x14ac:dyDescent="0.2">
      <c r="B45" s="45" t="s">
        <v>165</v>
      </c>
      <c r="C45" s="49">
        <v>4881</v>
      </c>
      <c r="D45" s="49">
        <v>3855</v>
      </c>
      <c r="E45" s="49">
        <v>4002</v>
      </c>
      <c r="F45" s="15"/>
      <c r="G45" s="48">
        <f>C45-AVERAGE(D45:E45)</f>
        <v>952.5</v>
      </c>
      <c r="H45" s="48">
        <f>ROUND(G45,-1)</f>
        <v>950</v>
      </c>
    </row>
    <row r="46" spans="1:8" ht="12.95" customHeight="1" x14ac:dyDescent="0.2">
      <c r="B46" s="45" t="s">
        <v>208</v>
      </c>
      <c r="C46" s="128">
        <v>4430</v>
      </c>
      <c r="D46" s="128">
        <v>3792</v>
      </c>
      <c r="E46" s="128">
        <v>3950</v>
      </c>
      <c r="F46" s="15"/>
      <c r="G46" s="48">
        <f>C46-AVERAGE(D46:E46)</f>
        <v>559</v>
      </c>
      <c r="H46" s="48">
        <f>ROUND(G46,-1)</f>
        <v>560</v>
      </c>
    </row>
    <row r="47" spans="1:8" s="124" customFormat="1" ht="12.95" customHeight="1" x14ac:dyDescent="0.2">
      <c r="B47" s="45" t="s">
        <v>218</v>
      </c>
      <c r="C47" s="128">
        <v>4565</v>
      </c>
      <c r="D47" s="128">
        <v>4020</v>
      </c>
      <c r="E47" s="128">
        <v>4027</v>
      </c>
      <c r="F47" s="15"/>
      <c r="G47" s="48">
        <f>C47-AVERAGE(D47:E47)</f>
        <v>541.5</v>
      </c>
      <c r="H47" s="48">
        <f>ROUND(G47,-1)</f>
        <v>540</v>
      </c>
    </row>
    <row r="48" spans="1:8" s="126" customFormat="1" ht="12.95" customHeight="1" x14ac:dyDescent="0.2">
      <c r="B48" s="45" t="s">
        <v>217</v>
      </c>
      <c r="C48" s="128">
        <v>5038</v>
      </c>
      <c r="D48" s="128">
        <v>4103</v>
      </c>
      <c r="E48" s="128">
        <v>3831</v>
      </c>
      <c r="F48" s="15"/>
      <c r="G48" s="48">
        <f>C48-AVERAGE(D48:E48)</f>
        <v>1071</v>
      </c>
      <c r="H48" s="48">
        <f>ROUND(G48,-1)</f>
        <v>1070</v>
      </c>
    </row>
    <row r="49" spans="1:8" ht="12.95" customHeight="1" x14ac:dyDescent="0.2">
      <c r="B49" s="45"/>
      <c r="C49" s="49"/>
      <c r="D49" s="49"/>
      <c r="E49" s="49"/>
      <c r="F49" s="15"/>
      <c r="G49" s="15"/>
      <c r="H49" s="46"/>
    </row>
    <row r="50" spans="1:8" ht="12.95" customHeight="1" x14ac:dyDescent="0.2">
      <c r="A50" s="67" t="s">
        <v>98</v>
      </c>
      <c r="B50" s="50"/>
      <c r="C50" s="49"/>
      <c r="D50" s="49"/>
      <c r="E50" s="49"/>
      <c r="F50" s="15"/>
      <c r="G50" s="15"/>
      <c r="H50" s="46"/>
    </row>
    <row r="51" spans="1:8" ht="12.95" customHeight="1" x14ac:dyDescent="0.2">
      <c r="B51" s="45" t="s">
        <v>165</v>
      </c>
      <c r="C51" s="60">
        <v>1322</v>
      </c>
      <c r="D51" s="60">
        <v>1111</v>
      </c>
      <c r="E51" s="60">
        <v>1268</v>
      </c>
      <c r="F51" s="15"/>
      <c r="G51" s="48">
        <f>C51-AVERAGE(D51:E51)</f>
        <v>132.5</v>
      </c>
      <c r="H51" s="48">
        <f>ROUND(G51,-1)</f>
        <v>130</v>
      </c>
    </row>
    <row r="52" spans="1:8" ht="12.95" customHeight="1" x14ac:dyDescent="0.2">
      <c r="B52" s="45" t="s">
        <v>208</v>
      </c>
      <c r="C52" s="128">
        <v>1352</v>
      </c>
      <c r="D52" s="128">
        <v>1137</v>
      </c>
      <c r="E52" s="127">
        <v>993</v>
      </c>
      <c r="F52" s="15"/>
      <c r="G52" s="48">
        <f>C52-AVERAGE(D52:E52)</f>
        <v>287</v>
      </c>
      <c r="H52" s="48">
        <f>ROUND(G52,-1)</f>
        <v>290</v>
      </c>
    </row>
    <row r="53" spans="1:8" s="124" customFormat="1" ht="12.95" customHeight="1" x14ac:dyDescent="0.2">
      <c r="B53" s="45" t="s">
        <v>218</v>
      </c>
      <c r="C53" s="128">
        <v>1346</v>
      </c>
      <c r="D53" s="128">
        <v>1191</v>
      </c>
      <c r="E53" s="128">
        <v>1116</v>
      </c>
      <c r="F53" s="15"/>
      <c r="G53" s="48">
        <f>C53-AVERAGE(D53:E53)</f>
        <v>192.5</v>
      </c>
      <c r="H53" s="48">
        <f>ROUND(G53,-1)</f>
        <v>190</v>
      </c>
    </row>
    <row r="54" spans="1:8" s="126" customFormat="1" ht="12.95" customHeight="1" x14ac:dyDescent="0.2">
      <c r="B54" s="45" t="s">
        <v>217</v>
      </c>
      <c r="C54" s="128">
        <v>1406</v>
      </c>
      <c r="D54" s="128">
        <v>1187</v>
      </c>
      <c r="E54" s="128">
        <v>1178</v>
      </c>
      <c r="F54" s="15"/>
      <c r="G54" s="48">
        <f>C54-AVERAGE(D54:E54)</f>
        <v>223.5</v>
      </c>
      <c r="H54" s="48">
        <f>ROUND(G54,-1)</f>
        <v>220</v>
      </c>
    </row>
    <row r="55" spans="1:8" ht="12.95" customHeight="1" x14ac:dyDescent="0.2">
      <c r="B55" s="45"/>
      <c r="C55" s="49"/>
      <c r="D55" s="49"/>
      <c r="E55" s="49"/>
      <c r="F55" s="15"/>
      <c r="G55" s="15"/>
      <c r="H55" s="46"/>
    </row>
    <row r="56" spans="1:8" ht="12.95" customHeight="1" x14ac:dyDescent="0.2">
      <c r="A56" s="201" t="s">
        <v>85</v>
      </c>
      <c r="B56" s="201"/>
      <c r="C56" s="49"/>
      <c r="D56" s="49"/>
      <c r="E56" s="49"/>
      <c r="F56" s="15"/>
      <c r="G56" s="15"/>
      <c r="H56" s="46"/>
    </row>
    <row r="57" spans="1:8" ht="12.95" customHeight="1" x14ac:dyDescent="0.2">
      <c r="B57" s="45" t="s">
        <v>165</v>
      </c>
      <c r="C57" s="60">
        <v>2751</v>
      </c>
      <c r="D57" s="60">
        <v>2176</v>
      </c>
      <c r="E57" s="60">
        <v>2304</v>
      </c>
      <c r="F57" s="15"/>
      <c r="G57" s="48">
        <f>C57-AVERAGE(D57:E57)</f>
        <v>511</v>
      </c>
      <c r="H57" s="48">
        <f>ROUND(G57,-1)</f>
        <v>510</v>
      </c>
    </row>
    <row r="58" spans="1:8" ht="12.95" customHeight="1" x14ac:dyDescent="0.2">
      <c r="B58" s="45" t="s">
        <v>208</v>
      </c>
      <c r="C58" s="128">
        <v>2549</v>
      </c>
      <c r="D58" s="128">
        <v>2205</v>
      </c>
      <c r="E58" s="128">
        <v>2168</v>
      </c>
      <c r="F58" s="15"/>
      <c r="G58" s="48">
        <f>C58-AVERAGE(D58:E58)</f>
        <v>362.5</v>
      </c>
      <c r="H58" s="48">
        <f>ROUND(G58,-1)</f>
        <v>360</v>
      </c>
    </row>
    <row r="59" spans="1:8" s="124" customFormat="1" ht="12.95" customHeight="1" x14ac:dyDescent="0.2">
      <c r="B59" s="45" t="s">
        <v>218</v>
      </c>
      <c r="C59" s="128">
        <v>2613</v>
      </c>
      <c r="D59" s="128">
        <v>2294</v>
      </c>
      <c r="E59" s="128">
        <v>2251</v>
      </c>
      <c r="F59" s="15"/>
      <c r="G59" s="48">
        <f>C59-AVERAGE(D59:E59)</f>
        <v>340.5</v>
      </c>
      <c r="H59" s="48">
        <f>ROUND(G59,-1)</f>
        <v>340</v>
      </c>
    </row>
    <row r="60" spans="1:8" s="126" customFormat="1" ht="12.95" customHeight="1" x14ac:dyDescent="0.2">
      <c r="B60" s="45" t="s">
        <v>217</v>
      </c>
      <c r="C60" s="128">
        <v>2873</v>
      </c>
      <c r="D60" s="128">
        <v>2353</v>
      </c>
      <c r="E60" s="128">
        <v>2249</v>
      </c>
      <c r="F60" s="15"/>
      <c r="G60" s="48">
        <f>C60-AVERAGE(D60:E60)</f>
        <v>572</v>
      </c>
      <c r="H60" s="48">
        <f>ROUND(G60,-1)</f>
        <v>570</v>
      </c>
    </row>
    <row r="61" spans="1:8" ht="12.95" customHeight="1" x14ac:dyDescent="0.2">
      <c r="B61" s="45"/>
      <c r="C61" s="49"/>
      <c r="D61" s="49"/>
      <c r="E61" s="49"/>
      <c r="F61" s="15"/>
      <c r="G61" s="15"/>
      <c r="H61" s="46"/>
    </row>
    <row r="62" spans="1:8" ht="12.95" customHeight="1" x14ac:dyDescent="0.2">
      <c r="A62" s="67" t="s">
        <v>84</v>
      </c>
      <c r="B62" s="50"/>
      <c r="C62" s="49"/>
      <c r="D62" s="49"/>
      <c r="E62" s="49"/>
      <c r="F62" s="15"/>
      <c r="G62" s="15"/>
      <c r="H62" s="46"/>
    </row>
    <row r="63" spans="1:8" ht="12.95" customHeight="1" x14ac:dyDescent="0.2">
      <c r="B63" s="45" t="s">
        <v>165</v>
      </c>
      <c r="C63" s="49">
        <v>2929</v>
      </c>
      <c r="D63" s="49">
        <v>2437</v>
      </c>
      <c r="E63" s="49">
        <v>2460</v>
      </c>
      <c r="F63" s="15"/>
      <c r="G63" s="48">
        <f>C63-AVERAGE(D63:E63)</f>
        <v>480.5</v>
      </c>
      <c r="H63" s="48">
        <f>ROUND(G63,-1)</f>
        <v>480</v>
      </c>
    </row>
    <row r="64" spans="1:8" ht="12.95" customHeight="1" x14ac:dyDescent="0.2">
      <c r="B64" s="45" t="s">
        <v>208</v>
      </c>
      <c r="C64" s="128">
        <v>2773</v>
      </c>
      <c r="D64" s="128">
        <v>2426</v>
      </c>
      <c r="E64" s="128">
        <v>2478</v>
      </c>
      <c r="F64" s="15"/>
      <c r="G64" s="48">
        <f>C64-AVERAGE(D64:E64)</f>
        <v>321</v>
      </c>
      <c r="H64" s="48">
        <f>ROUND(G64,-1)</f>
        <v>320</v>
      </c>
    </row>
    <row r="65" spans="1:8" s="124" customFormat="1" ht="12.95" customHeight="1" x14ac:dyDescent="0.2">
      <c r="B65" s="45" t="s">
        <v>218</v>
      </c>
      <c r="C65" s="128">
        <v>2803</v>
      </c>
      <c r="D65" s="128">
        <v>2518</v>
      </c>
      <c r="E65" s="128">
        <v>2444</v>
      </c>
      <c r="F65" s="15"/>
      <c r="G65" s="48">
        <f>C65-AVERAGE(D65:E65)</f>
        <v>322</v>
      </c>
      <c r="H65" s="48">
        <f>ROUND(G65,-1)</f>
        <v>320</v>
      </c>
    </row>
    <row r="66" spans="1:8" s="126" customFormat="1" ht="12.95" customHeight="1" x14ac:dyDescent="0.2">
      <c r="B66" s="45" t="s">
        <v>217</v>
      </c>
      <c r="C66" s="128">
        <v>3139</v>
      </c>
      <c r="D66" s="128">
        <v>2614</v>
      </c>
      <c r="E66" s="128">
        <v>2509</v>
      </c>
      <c r="F66" s="15"/>
      <c r="G66" s="48">
        <f>C66-AVERAGE(D66:E66)</f>
        <v>577.5</v>
      </c>
      <c r="H66" s="48">
        <f>ROUND(G66,-1)</f>
        <v>580</v>
      </c>
    </row>
    <row r="67" spans="1:8" ht="12.95" customHeight="1" x14ac:dyDescent="0.2">
      <c r="B67" s="45"/>
      <c r="C67" s="49"/>
      <c r="D67" s="49"/>
      <c r="E67" s="49"/>
      <c r="F67" s="15"/>
      <c r="G67" s="15"/>
      <c r="H67" s="46"/>
    </row>
    <row r="68" spans="1:8" ht="12.95" customHeight="1" x14ac:dyDescent="0.2">
      <c r="A68" s="67" t="s">
        <v>83</v>
      </c>
      <c r="B68" s="50"/>
      <c r="C68" s="49"/>
      <c r="D68" s="49"/>
      <c r="E68" s="49"/>
      <c r="F68" s="15"/>
      <c r="G68" s="15"/>
      <c r="H68" s="46"/>
    </row>
    <row r="69" spans="1:8" ht="12.95" customHeight="1" x14ac:dyDescent="0.2">
      <c r="B69" s="45" t="s">
        <v>165</v>
      </c>
      <c r="C69" s="61">
        <v>78</v>
      </c>
      <c r="D69" s="61">
        <v>57</v>
      </c>
      <c r="E69" s="61">
        <v>76</v>
      </c>
      <c r="F69" s="15"/>
      <c r="G69" s="48">
        <f>C69-AVERAGE(D69:E69)</f>
        <v>11.5</v>
      </c>
      <c r="H69" s="48">
        <f>ROUND(G69,-1)</f>
        <v>10</v>
      </c>
    </row>
    <row r="70" spans="1:8" ht="12.95" customHeight="1" x14ac:dyDescent="0.2">
      <c r="B70" s="45" t="s">
        <v>208</v>
      </c>
      <c r="C70" s="127">
        <v>75</v>
      </c>
      <c r="D70" s="127">
        <v>67</v>
      </c>
      <c r="E70" s="127">
        <v>75</v>
      </c>
      <c r="F70" s="15"/>
      <c r="G70" s="48">
        <f>C70-AVERAGE(D70:E70)</f>
        <v>4</v>
      </c>
      <c r="H70" s="48">
        <f>ROUND(G70,-1)</f>
        <v>0</v>
      </c>
    </row>
    <row r="71" spans="1:8" s="124" customFormat="1" ht="12.95" customHeight="1" x14ac:dyDescent="0.2">
      <c r="B71" s="45" t="s">
        <v>218</v>
      </c>
      <c r="C71" s="127">
        <v>82</v>
      </c>
      <c r="D71" s="127">
        <v>77</v>
      </c>
      <c r="E71" s="127">
        <v>91</v>
      </c>
      <c r="F71" s="15"/>
      <c r="G71" s="48">
        <f>C71-AVERAGE(D71:E71)</f>
        <v>-2</v>
      </c>
      <c r="H71" s="48">
        <f>ROUND(G71,-1)</f>
        <v>0</v>
      </c>
    </row>
    <row r="72" spans="1:8" s="126" customFormat="1" ht="12.95" customHeight="1" x14ac:dyDescent="0.2">
      <c r="B72" s="45" t="s">
        <v>217</v>
      </c>
      <c r="C72" s="127">
        <v>95</v>
      </c>
      <c r="D72" s="127">
        <v>86</v>
      </c>
      <c r="E72" s="127">
        <v>71</v>
      </c>
      <c r="F72" s="15"/>
      <c r="G72" s="48">
        <f>C72-AVERAGE(D72:E72)</f>
        <v>16.5</v>
      </c>
      <c r="H72" s="48">
        <f>ROUND(G72,-1)</f>
        <v>20</v>
      </c>
    </row>
    <row r="73" spans="1:8" ht="12.95" customHeight="1" x14ac:dyDescent="0.2">
      <c r="B73" s="45"/>
      <c r="C73" s="49"/>
      <c r="D73" s="49"/>
      <c r="E73" s="49"/>
      <c r="F73" s="15"/>
      <c r="G73" s="15"/>
      <c r="H73" s="46"/>
    </row>
    <row r="74" spans="1:8" ht="12.95" customHeight="1" x14ac:dyDescent="0.2">
      <c r="A74" s="67" t="s">
        <v>82</v>
      </c>
      <c r="B74" s="45"/>
      <c r="C74" s="49"/>
      <c r="D74" s="49"/>
      <c r="E74" s="49"/>
      <c r="F74" s="15"/>
      <c r="G74" s="15"/>
      <c r="H74" s="46"/>
    </row>
    <row r="75" spans="1:8" ht="12.95" customHeight="1" x14ac:dyDescent="0.2">
      <c r="B75" s="45" t="s">
        <v>165</v>
      </c>
      <c r="C75" s="61">
        <v>96</v>
      </c>
      <c r="D75" s="61">
        <v>74</v>
      </c>
      <c r="E75" s="61">
        <v>82</v>
      </c>
      <c r="F75" s="15"/>
      <c r="G75" s="48">
        <f>C75-AVERAGE(D75:E75)</f>
        <v>18</v>
      </c>
      <c r="H75" s="48">
        <f>ROUND(G75,-1)</f>
        <v>20</v>
      </c>
    </row>
    <row r="76" spans="1:8" ht="12.95" customHeight="1" x14ac:dyDescent="0.2">
      <c r="B76" s="45" t="s">
        <v>208</v>
      </c>
      <c r="C76" s="127">
        <v>84</v>
      </c>
      <c r="D76" s="127">
        <v>87</v>
      </c>
      <c r="E76" s="127">
        <v>68</v>
      </c>
      <c r="F76" s="15"/>
      <c r="G76" s="48">
        <f>C76-AVERAGE(D76:E76)</f>
        <v>6.5</v>
      </c>
      <c r="H76" s="48">
        <f>ROUND(G76,-1)</f>
        <v>10</v>
      </c>
    </row>
    <row r="77" spans="1:8" s="124" customFormat="1" ht="12.95" customHeight="1" x14ac:dyDescent="0.2">
      <c r="B77" s="45" t="s">
        <v>218</v>
      </c>
      <c r="C77" s="127">
        <v>85</v>
      </c>
      <c r="D77" s="127">
        <v>78</v>
      </c>
      <c r="E77" s="127">
        <v>67</v>
      </c>
      <c r="F77" s="15"/>
      <c r="G77" s="48">
        <f>C77-AVERAGE(D77:E77)</f>
        <v>12.5</v>
      </c>
      <c r="H77" s="48">
        <f>ROUND(G77,-1)</f>
        <v>10</v>
      </c>
    </row>
    <row r="78" spans="1:8" s="126" customFormat="1" ht="12.95" customHeight="1" x14ac:dyDescent="0.2">
      <c r="B78" s="45" t="s">
        <v>217</v>
      </c>
      <c r="C78" s="127">
        <v>90</v>
      </c>
      <c r="D78" s="127">
        <v>60</v>
      </c>
      <c r="E78" s="127">
        <v>81</v>
      </c>
      <c r="F78" s="15"/>
      <c r="G78" s="48">
        <f>C78-AVERAGE(D78:E78)</f>
        <v>19.5</v>
      </c>
      <c r="H78" s="48">
        <f>ROUND(G78,-1)</f>
        <v>20</v>
      </c>
    </row>
    <row r="79" spans="1:8" ht="12.95" customHeight="1" x14ac:dyDescent="0.2">
      <c r="B79" s="45"/>
      <c r="C79" s="49"/>
      <c r="D79" s="49"/>
      <c r="E79" s="49"/>
      <c r="F79" s="15"/>
      <c r="G79" s="15"/>
      <c r="H79" s="46"/>
    </row>
    <row r="80" spans="1:8" ht="12.95" customHeight="1" x14ac:dyDescent="0.2">
      <c r="A80" s="67" t="s">
        <v>81</v>
      </c>
      <c r="B80" s="50"/>
      <c r="C80" s="49"/>
      <c r="D80" s="49"/>
      <c r="E80" s="49"/>
      <c r="F80" s="15"/>
      <c r="G80" s="15"/>
      <c r="H80" s="46"/>
    </row>
    <row r="81" spans="1:11" ht="12.95" customHeight="1" x14ac:dyDescent="0.2">
      <c r="B81" s="45" t="s">
        <v>165</v>
      </c>
      <c r="C81" s="60">
        <v>1882</v>
      </c>
      <c r="D81" s="60">
        <v>1439</v>
      </c>
      <c r="E81" s="60">
        <v>1462</v>
      </c>
      <c r="F81" s="15"/>
      <c r="G81" s="48">
        <f>C81-AVERAGE(D81:E81)</f>
        <v>431.5</v>
      </c>
      <c r="H81" s="48">
        <f>ROUND(G81,-1)</f>
        <v>430</v>
      </c>
    </row>
    <row r="82" spans="1:11" ht="12.95" customHeight="1" x14ac:dyDescent="0.2">
      <c r="B82" s="45" t="s">
        <v>208</v>
      </c>
      <c r="C82" s="128">
        <v>1726</v>
      </c>
      <c r="D82" s="128">
        <v>1472</v>
      </c>
      <c r="E82" s="128">
        <v>1492</v>
      </c>
      <c r="F82" s="15"/>
      <c r="G82" s="48">
        <f>C82-AVERAGE(D82:E82)</f>
        <v>244</v>
      </c>
      <c r="H82" s="48">
        <f>ROUND(G82,-1)</f>
        <v>240</v>
      </c>
    </row>
    <row r="83" spans="1:11" s="124" customFormat="1" ht="12.95" customHeight="1" x14ac:dyDescent="0.2">
      <c r="B83" s="45" t="s">
        <v>218</v>
      </c>
      <c r="C83" s="128">
        <v>1843</v>
      </c>
      <c r="D83" s="128">
        <v>1479</v>
      </c>
      <c r="E83" s="128">
        <v>1519</v>
      </c>
      <c r="F83" s="15"/>
      <c r="G83" s="48">
        <f>C83-AVERAGE(D83:E83)</f>
        <v>344</v>
      </c>
      <c r="H83" s="48">
        <f>ROUND(G83,-1)</f>
        <v>340</v>
      </c>
    </row>
    <row r="84" spans="1:11" s="126" customFormat="1" ht="12.95" customHeight="1" x14ac:dyDescent="0.2">
      <c r="B84" s="45" t="s">
        <v>217</v>
      </c>
      <c r="C84" s="128">
        <v>1972</v>
      </c>
      <c r="D84" s="128">
        <v>1552</v>
      </c>
      <c r="E84" s="128">
        <v>1428</v>
      </c>
      <c r="F84" s="15"/>
      <c r="G84" s="48">
        <f>C84-AVERAGE(D84:E84)</f>
        <v>482</v>
      </c>
      <c r="H84" s="48">
        <f>ROUND(G84,-1)</f>
        <v>480</v>
      </c>
    </row>
    <row r="85" spans="1:11" s="126" customFormat="1" ht="12.95" customHeight="1" x14ac:dyDescent="0.2">
      <c r="B85" s="45"/>
      <c r="C85" s="49"/>
      <c r="D85" s="49"/>
      <c r="E85" s="49"/>
      <c r="F85" s="15"/>
      <c r="G85" s="15"/>
      <c r="H85" s="46"/>
    </row>
    <row r="86" spans="1:11" ht="12.95" customHeight="1" x14ac:dyDescent="0.2">
      <c r="A86" s="201" t="s">
        <v>80</v>
      </c>
      <c r="B86" s="201"/>
      <c r="C86" s="49"/>
      <c r="D86" s="49"/>
      <c r="E86" s="49"/>
      <c r="F86" s="15"/>
      <c r="G86" s="15"/>
      <c r="H86" s="46"/>
    </row>
    <row r="87" spans="1:11" ht="12.95" customHeight="1" x14ac:dyDescent="0.2">
      <c r="B87" s="45" t="s">
        <v>165</v>
      </c>
      <c r="C87" s="61">
        <v>145</v>
      </c>
      <c r="D87" s="61">
        <v>105</v>
      </c>
      <c r="E87" s="61">
        <v>117</v>
      </c>
      <c r="F87" s="15"/>
      <c r="G87" s="48">
        <f>C87-AVERAGE(D87:E87)</f>
        <v>34</v>
      </c>
      <c r="H87" s="48">
        <f>ROUND(G87,-1)</f>
        <v>30</v>
      </c>
    </row>
    <row r="88" spans="1:11" ht="12.95" customHeight="1" x14ac:dyDescent="0.2">
      <c r="B88" s="45" t="s">
        <v>208</v>
      </c>
      <c r="C88" s="127">
        <v>138</v>
      </c>
      <c r="D88" s="127">
        <v>91</v>
      </c>
      <c r="E88" s="127">
        <v>109</v>
      </c>
      <c r="F88" s="15"/>
      <c r="G88" s="48">
        <f>C88-AVERAGE(D88:E88)</f>
        <v>38</v>
      </c>
      <c r="H88" s="48">
        <f>ROUND(G88,-1)</f>
        <v>40</v>
      </c>
    </row>
    <row r="89" spans="1:11" s="124" customFormat="1" ht="12.95" customHeight="1" x14ac:dyDescent="0.2">
      <c r="B89" s="45" t="s">
        <v>218</v>
      </c>
      <c r="C89" s="147">
        <v>141</v>
      </c>
      <c r="D89" s="147">
        <v>111</v>
      </c>
      <c r="E89" s="147">
        <v>104</v>
      </c>
      <c r="F89" s="16"/>
      <c r="G89" s="48">
        <f>C89-AVERAGE(D89:E89)</f>
        <v>33.5</v>
      </c>
      <c r="H89" s="48">
        <f>ROUND(G89,-1)</f>
        <v>30</v>
      </c>
    </row>
    <row r="90" spans="1:11" s="126" customFormat="1" ht="12.95" customHeight="1" x14ac:dyDescent="0.2">
      <c r="B90" s="45" t="s">
        <v>217</v>
      </c>
      <c r="C90" s="147">
        <v>139</v>
      </c>
      <c r="D90" s="147">
        <v>108</v>
      </c>
      <c r="E90" s="147">
        <v>104</v>
      </c>
      <c r="F90" s="15"/>
      <c r="G90" s="48">
        <f>C90-AVERAGE(D90:E90)</f>
        <v>33</v>
      </c>
      <c r="H90" s="48">
        <f>ROUND(G90,-1)</f>
        <v>30</v>
      </c>
    </row>
    <row r="91" spans="1:11" ht="12.95" customHeight="1" x14ac:dyDescent="0.2">
      <c r="A91" s="25"/>
      <c r="B91" s="25"/>
      <c r="C91" s="25"/>
      <c r="D91" s="25"/>
      <c r="E91" s="25"/>
      <c r="F91" s="25"/>
      <c r="G91" s="25"/>
      <c r="H91" s="25"/>
    </row>
    <row r="92" spans="1:11" ht="12.95" customHeight="1" x14ac:dyDescent="0.2"/>
    <row r="93" spans="1:11" s="64" customFormat="1" ht="11.25" customHeight="1" x14ac:dyDescent="0.2">
      <c r="A93" s="10" t="s">
        <v>91</v>
      </c>
    </row>
    <row r="94" spans="1:11" s="64" customFormat="1" ht="11.25" customHeight="1" x14ac:dyDescent="0.2">
      <c r="A94" s="186" t="s">
        <v>205</v>
      </c>
      <c r="B94" s="186"/>
      <c r="C94" s="186"/>
      <c r="D94" s="186"/>
      <c r="E94" s="186"/>
      <c r="F94" s="186"/>
      <c r="G94" s="186"/>
      <c r="H94" s="186"/>
      <c r="I94" s="43"/>
      <c r="J94" s="43"/>
      <c r="K94" s="43"/>
    </row>
    <row r="95" spans="1:11" s="86" customFormat="1" ht="11.25" customHeight="1" x14ac:dyDescent="0.2">
      <c r="A95" s="186"/>
      <c r="B95" s="186"/>
      <c r="C95" s="186"/>
      <c r="D95" s="186"/>
      <c r="E95" s="186"/>
      <c r="F95" s="186"/>
      <c r="G95" s="186"/>
      <c r="H95" s="186"/>
      <c r="I95" s="43"/>
      <c r="J95" s="43"/>
      <c r="K95" s="43"/>
    </row>
    <row r="96" spans="1:11" s="86" customFormat="1" ht="11.25" customHeight="1" x14ac:dyDescent="0.2">
      <c r="A96" s="186"/>
      <c r="B96" s="186"/>
      <c r="C96" s="186"/>
      <c r="D96" s="186"/>
      <c r="E96" s="186"/>
      <c r="F96" s="186"/>
      <c r="G96" s="186"/>
      <c r="H96" s="186"/>
      <c r="I96" s="43"/>
      <c r="J96" s="43"/>
      <c r="K96" s="43"/>
    </row>
    <row r="97" spans="1:11" s="86" customFormat="1" ht="11.25" customHeight="1" x14ac:dyDescent="0.2">
      <c r="A97" s="186"/>
      <c r="B97" s="186"/>
      <c r="C97" s="186"/>
      <c r="D97" s="186"/>
      <c r="E97" s="186"/>
      <c r="F97" s="186"/>
      <c r="G97" s="186"/>
      <c r="H97" s="186"/>
      <c r="I97" s="43"/>
      <c r="J97" s="43"/>
      <c r="K97" s="43"/>
    </row>
    <row r="98" spans="1:11" s="86" customFormat="1" ht="11.25" customHeight="1" x14ac:dyDescent="0.2">
      <c r="A98" s="186"/>
      <c r="B98" s="186"/>
      <c r="C98" s="186"/>
      <c r="D98" s="186"/>
      <c r="E98" s="186"/>
      <c r="F98" s="186"/>
      <c r="G98" s="186"/>
      <c r="H98" s="186"/>
      <c r="I98" s="43"/>
      <c r="J98" s="43"/>
      <c r="K98" s="43"/>
    </row>
    <row r="99" spans="1:11" s="159" customFormat="1" ht="11.25" customHeight="1" x14ac:dyDescent="0.2">
      <c r="A99" s="162"/>
      <c r="B99" s="162"/>
      <c r="C99" s="162"/>
      <c r="D99" s="162"/>
      <c r="E99" s="162"/>
      <c r="F99" s="162"/>
      <c r="G99" s="162"/>
      <c r="H99" s="162"/>
      <c r="I99" s="43"/>
      <c r="J99" s="43"/>
      <c r="K99" s="43"/>
    </row>
    <row r="100" spans="1:11" s="64" customFormat="1" ht="11.25" customHeight="1" x14ac:dyDescent="0.2">
      <c r="A100" s="187" t="s">
        <v>219</v>
      </c>
      <c r="B100" s="187"/>
    </row>
  </sheetData>
  <mergeCells count="12">
    <mergeCell ref="J1:K1"/>
    <mergeCell ref="A100:B100"/>
    <mergeCell ref="C5:E5"/>
    <mergeCell ref="G5:H5"/>
    <mergeCell ref="A8:B8"/>
    <mergeCell ref="A20:B20"/>
    <mergeCell ref="A32:B32"/>
    <mergeCell ref="A44:B44"/>
    <mergeCell ref="A86:B86"/>
    <mergeCell ref="A56:B56"/>
    <mergeCell ref="A1:H3"/>
    <mergeCell ref="A94:H98"/>
  </mergeCells>
  <hyperlinks>
    <hyperlink ref="J1" location="Contents!A1" display="Back to contents"/>
  </hyperlinks>
  <pageMargins left="0.75" right="0.75" top="0.65" bottom="0.42" header="0.23" footer="0.17"/>
  <pageSetup paperSize="9" scale="83" fitToHeight="2" orientation="portrait" r:id="rId1"/>
  <headerFooter alignWithMargins="0"/>
  <rowBreaks count="1" manualBreakCount="1">
    <brk id="6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464"/>
  <sheetViews>
    <sheetView showGridLines="0" zoomScaleNormal="100" zoomScaleSheetLayoutView="50" workbookViewId="0">
      <selection sqref="A1:N2"/>
    </sheetView>
  </sheetViews>
  <sheetFormatPr defaultRowHeight="15.75" customHeight="1" x14ac:dyDescent="0.2"/>
  <cols>
    <col min="1" max="1" width="12.7109375" style="66" bestFit="1" customWidth="1"/>
    <col min="2" max="3" width="7.42578125" style="2" customWidth="1"/>
    <col min="4" max="4" width="7.42578125" style="35" customWidth="1"/>
    <col min="5" max="5" width="7.42578125" style="2" customWidth="1"/>
    <col min="6" max="7" width="7.42578125" style="35" customWidth="1"/>
    <col min="8" max="8" width="3.7109375" style="35" customWidth="1"/>
    <col min="9" max="13" width="6.28515625" style="39" customWidth="1"/>
    <col min="14" max="14" width="1.28515625" style="2" customWidth="1"/>
    <col min="15" max="15" width="16.42578125" style="2" customWidth="1"/>
    <col min="16" max="16" width="6.42578125" style="2" customWidth="1"/>
    <col min="17" max="17" width="7" style="2" customWidth="1"/>
    <col min="18" max="18" width="5.5703125" style="2" customWidth="1"/>
    <col min="19" max="20" width="5.42578125" style="2" customWidth="1"/>
    <col min="21" max="21" width="5" style="2" customWidth="1"/>
    <col min="22" max="16384" width="9.140625" style="2"/>
  </cols>
  <sheetData>
    <row r="1" spans="1:18" s="1" customFormat="1" ht="18" customHeight="1" x14ac:dyDescent="0.2">
      <c r="A1" s="200" t="s">
        <v>262</v>
      </c>
      <c r="B1" s="200"/>
      <c r="C1" s="200"/>
      <c r="D1" s="200"/>
      <c r="E1" s="200"/>
      <c r="F1" s="200"/>
      <c r="G1" s="200"/>
      <c r="H1" s="200"/>
      <c r="I1" s="200"/>
      <c r="J1" s="200"/>
      <c r="K1" s="200"/>
      <c r="L1" s="200"/>
      <c r="M1" s="200"/>
      <c r="N1" s="200"/>
      <c r="P1" s="190" t="s">
        <v>211</v>
      </c>
      <c r="Q1" s="190"/>
      <c r="R1" s="190"/>
    </row>
    <row r="2" spans="1:18" s="1" customFormat="1" ht="18" customHeight="1" x14ac:dyDescent="0.2">
      <c r="A2" s="200"/>
      <c r="B2" s="200"/>
      <c r="C2" s="200"/>
      <c r="D2" s="200"/>
      <c r="E2" s="200"/>
      <c r="F2" s="200"/>
      <c r="G2" s="200"/>
      <c r="H2" s="200"/>
      <c r="I2" s="200"/>
      <c r="J2" s="200"/>
      <c r="K2" s="200"/>
      <c r="L2" s="200"/>
      <c r="M2" s="200"/>
      <c r="N2" s="200"/>
      <c r="P2" s="136"/>
      <c r="Q2" s="136"/>
    </row>
    <row r="3" spans="1:18" ht="12.95" customHeight="1" x14ac:dyDescent="0.2"/>
    <row r="4" spans="1:18" ht="12.95" customHeight="1" x14ac:dyDescent="0.2">
      <c r="A4" s="201" t="s">
        <v>124</v>
      </c>
      <c r="B4" s="201"/>
    </row>
    <row r="5" spans="1:18" ht="12.75" customHeight="1" x14ac:dyDescent="0.2">
      <c r="A5" s="18"/>
      <c r="B5" s="201" t="s">
        <v>149</v>
      </c>
      <c r="C5" s="201"/>
      <c r="D5" s="201"/>
      <c r="E5" s="201"/>
      <c r="F5" s="201"/>
      <c r="G5" s="201"/>
      <c r="H5" s="66"/>
      <c r="I5" s="202" t="s">
        <v>148</v>
      </c>
      <c r="J5" s="202"/>
      <c r="K5" s="202"/>
      <c r="L5" s="202"/>
      <c r="M5" s="202"/>
      <c r="N5" s="202"/>
    </row>
    <row r="6" spans="1:18" ht="12.95" customHeight="1" x14ac:dyDescent="0.2">
      <c r="A6" s="38"/>
      <c r="B6" s="38" t="s">
        <v>4</v>
      </c>
      <c r="C6" s="38" t="s">
        <v>0</v>
      </c>
      <c r="D6" s="38" t="s">
        <v>1</v>
      </c>
      <c r="E6" s="38" t="s">
        <v>2</v>
      </c>
      <c r="F6" s="38" t="s">
        <v>3</v>
      </c>
      <c r="G6" s="38"/>
      <c r="H6" s="38"/>
      <c r="I6" s="37" t="s">
        <v>4</v>
      </c>
      <c r="J6" s="37" t="s">
        <v>0</v>
      </c>
      <c r="K6" s="37" t="s">
        <v>1</v>
      </c>
      <c r="L6" s="37" t="s">
        <v>2</v>
      </c>
      <c r="M6" s="37" t="s">
        <v>3</v>
      </c>
    </row>
    <row r="7" spans="1:18" ht="12.95" customHeight="1" x14ac:dyDescent="0.2">
      <c r="A7" s="34" t="s">
        <v>101</v>
      </c>
      <c r="B7" s="5">
        <v>130</v>
      </c>
      <c r="C7" s="5">
        <v>40</v>
      </c>
      <c r="D7" s="5">
        <v>10</v>
      </c>
      <c r="E7" s="5">
        <v>20</v>
      </c>
      <c r="F7" s="5">
        <v>60</v>
      </c>
      <c r="G7" s="5"/>
      <c r="H7" s="55"/>
      <c r="I7" s="31">
        <v>20</v>
      </c>
      <c r="J7" s="31">
        <v>28</v>
      </c>
      <c r="K7" s="31">
        <v>8</v>
      </c>
      <c r="L7" s="31">
        <v>9</v>
      </c>
      <c r="M7" s="31">
        <v>34</v>
      </c>
    </row>
    <row r="8" spans="1:18" ht="12.95" customHeight="1" x14ac:dyDescent="0.2">
      <c r="A8" s="34" t="s">
        <v>100</v>
      </c>
      <c r="B8" s="33">
        <v>30</v>
      </c>
      <c r="C8" s="33">
        <v>20</v>
      </c>
      <c r="D8" s="33">
        <v>10</v>
      </c>
      <c r="E8" s="33">
        <v>-10</v>
      </c>
      <c r="F8" s="33">
        <v>0</v>
      </c>
      <c r="G8" s="33"/>
      <c r="H8" s="32"/>
      <c r="I8" s="31">
        <v>4</v>
      </c>
      <c r="J8" s="31">
        <v>15</v>
      </c>
      <c r="K8" s="31">
        <v>9</v>
      </c>
      <c r="L8" s="31" t="s">
        <v>78</v>
      </c>
      <c r="M8" s="31">
        <v>1</v>
      </c>
    </row>
    <row r="9" spans="1:18" ht="12.95" customHeight="1" x14ac:dyDescent="0.2">
      <c r="A9" s="34" t="s">
        <v>79</v>
      </c>
      <c r="B9" s="33">
        <v>120</v>
      </c>
      <c r="C9" s="33">
        <v>10</v>
      </c>
      <c r="D9" s="33">
        <v>10</v>
      </c>
      <c r="E9" s="33">
        <v>40</v>
      </c>
      <c r="F9" s="33">
        <v>60</v>
      </c>
      <c r="G9" s="33"/>
      <c r="H9" s="32"/>
      <c r="I9" s="31">
        <v>19</v>
      </c>
      <c r="J9" s="31">
        <v>7</v>
      </c>
      <c r="K9" s="31">
        <v>9</v>
      </c>
      <c r="L9" s="31">
        <v>18</v>
      </c>
      <c r="M9" s="31">
        <v>32</v>
      </c>
    </row>
    <row r="10" spans="1:18" ht="12.95" customHeight="1" x14ac:dyDescent="0.2">
      <c r="A10" s="34" t="s">
        <v>27</v>
      </c>
      <c r="B10" s="33">
        <v>90</v>
      </c>
      <c r="C10" s="33">
        <v>40</v>
      </c>
      <c r="D10" s="33">
        <v>0</v>
      </c>
      <c r="E10" s="33">
        <v>10</v>
      </c>
      <c r="F10" s="33">
        <v>40</v>
      </c>
      <c r="G10" s="33"/>
      <c r="H10" s="32"/>
      <c r="I10" s="31">
        <v>14</v>
      </c>
      <c r="J10" s="31">
        <v>33</v>
      </c>
      <c r="K10" s="31">
        <v>1</v>
      </c>
      <c r="L10" s="31">
        <v>7</v>
      </c>
      <c r="M10" s="31">
        <v>17</v>
      </c>
    </row>
    <row r="11" spans="1:18" ht="12.95" customHeight="1" x14ac:dyDescent="0.2">
      <c r="A11" s="34" t="s">
        <v>28</v>
      </c>
      <c r="B11" s="33">
        <v>80</v>
      </c>
      <c r="C11" s="33">
        <v>20</v>
      </c>
      <c r="D11" s="33">
        <v>20</v>
      </c>
      <c r="E11" s="33">
        <v>-20</v>
      </c>
      <c r="F11" s="33">
        <v>60</v>
      </c>
      <c r="G11" s="33"/>
      <c r="H11" s="32"/>
      <c r="I11" s="31">
        <v>12</v>
      </c>
      <c r="J11" s="31">
        <v>12</v>
      </c>
      <c r="K11" s="31">
        <v>16</v>
      </c>
      <c r="L11" s="31" t="s">
        <v>78</v>
      </c>
      <c r="M11" s="31">
        <v>31</v>
      </c>
    </row>
    <row r="12" spans="1:18" ht="12.95" customHeight="1" x14ac:dyDescent="0.2">
      <c r="A12" s="34" t="s">
        <v>131</v>
      </c>
      <c r="B12" s="33">
        <v>110</v>
      </c>
      <c r="C12" s="33">
        <v>0</v>
      </c>
      <c r="D12" s="33">
        <v>30</v>
      </c>
      <c r="E12" s="33">
        <v>30</v>
      </c>
      <c r="F12" s="33">
        <v>50</v>
      </c>
      <c r="G12" s="33"/>
      <c r="H12" s="32"/>
      <c r="I12" s="31">
        <v>17</v>
      </c>
      <c r="J12" s="31">
        <v>0</v>
      </c>
      <c r="K12" s="31">
        <v>25</v>
      </c>
      <c r="L12" s="31">
        <v>16</v>
      </c>
      <c r="M12" s="31">
        <v>25</v>
      </c>
    </row>
    <row r="13" spans="1:18" ht="12.95" customHeight="1" x14ac:dyDescent="0.2">
      <c r="A13" s="34" t="s">
        <v>165</v>
      </c>
      <c r="B13" s="33">
        <v>160</v>
      </c>
      <c r="C13" s="33">
        <v>20</v>
      </c>
      <c r="D13" s="33">
        <v>20</v>
      </c>
      <c r="E13" s="33">
        <v>30</v>
      </c>
      <c r="F13" s="33">
        <v>90</v>
      </c>
      <c r="G13" s="33"/>
      <c r="H13" s="32"/>
      <c r="I13" s="31">
        <v>23</v>
      </c>
      <c r="J13" s="31">
        <v>13</v>
      </c>
      <c r="K13" s="31">
        <v>18</v>
      </c>
      <c r="L13" s="31">
        <v>17</v>
      </c>
      <c r="M13" s="31">
        <v>37</v>
      </c>
    </row>
    <row r="14" spans="1:18" ht="12.95" customHeight="1" x14ac:dyDescent="0.2">
      <c r="A14" s="34" t="s">
        <v>208</v>
      </c>
      <c r="B14" s="33">
        <v>100</v>
      </c>
      <c r="C14" s="33">
        <v>20</v>
      </c>
      <c r="D14" s="33">
        <v>0</v>
      </c>
      <c r="E14" s="33">
        <v>30</v>
      </c>
      <c r="F14" s="33">
        <v>40</v>
      </c>
      <c r="G14" s="33"/>
      <c r="H14" s="32"/>
      <c r="I14" s="31">
        <v>14</v>
      </c>
      <c r="J14" s="31">
        <v>15</v>
      </c>
      <c r="K14" s="31">
        <v>1</v>
      </c>
      <c r="L14" s="31">
        <v>19</v>
      </c>
      <c r="M14" s="31">
        <v>17</v>
      </c>
    </row>
    <row r="15" spans="1:18" s="124" customFormat="1" ht="12.95" customHeight="1" x14ac:dyDescent="0.2">
      <c r="A15" s="34" t="s">
        <v>218</v>
      </c>
      <c r="B15" s="33">
        <v>60</v>
      </c>
      <c r="C15" s="33">
        <v>0</v>
      </c>
      <c r="D15" s="33">
        <v>-20</v>
      </c>
      <c r="E15" s="33">
        <v>40</v>
      </c>
      <c r="F15" s="33">
        <v>30</v>
      </c>
      <c r="G15" s="33"/>
      <c r="H15" s="141"/>
      <c r="I15" s="142">
        <v>8</v>
      </c>
      <c r="J15" s="142">
        <v>1</v>
      </c>
      <c r="K15" s="142" t="s">
        <v>78</v>
      </c>
      <c r="L15" s="142">
        <v>21</v>
      </c>
      <c r="M15" s="142">
        <v>13</v>
      </c>
    </row>
    <row r="16" spans="1:18" s="126" customFormat="1" ht="12.95" customHeight="1" x14ac:dyDescent="0.2">
      <c r="A16" s="34" t="s">
        <v>223</v>
      </c>
      <c r="B16" s="33">
        <v>250</v>
      </c>
      <c r="C16" s="33">
        <v>50</v>
      </c>
      <c r="D16" s="33">
        <v>30</v>
      </c>
      <c r="E16" s="33">
        <v>60</v>
      </c>
      <c r="F16" s="33">
        <v>110</v>
      </c>
      <c r="G16" s="33"/>
      <c r="H16" s="141"/>
      <c r="I16" s="142">
        <v>37</v>
      </c>
      <c r="J16" s="142">
        <v>35</v>
      </c>
      <c r="K16" s="142">
        <v>24</v>
      </c>
      <c r="L16" s="142">
        <v>37</v>
      </c>
      <c r="M16" s="142">
        <v>45</v>
      </c>
    </row>
    <row r="17" spans="1:14" ht="12.95" customHeight="1" x14ac:dyDescent="0.2">
      <c r="A17" s="67"/>
    </row>
    <row r="18" spans="1:14" ht="12.95" customHeight="1" x14ac:dyDescent="0.2">
      <c r="A18" s="201" t="s">
        <v>123</v>
      </c>
      <c r="B18" s="201"/>
    </row>
    <row r="19" spans="1:14" ht="12.95" customHeight="1" x14ac:dyDescent="0.2">
      <c r="A19" s="18"/>
      <c r="B19" s="201" t="s">
        <v>149</v>
      </c>
      <c r="C19" s="201"/>
      <c r="D19" s="201"/>
      <c r="E19" s="201"/>
      <c r="F19" s="201"/>
      <c r="G19" s="201"/>
      <c r="H19" s="66"/>
      <c r="I19" s="202" t="s">
        <v>148</v>
      </c>
      <c r="J19" s="202"/>
      <c r="K19" s="202"/>
      <c r="L19" s="202"/>
      <c r="M19" s="202"/>
      <c r="N19" s="202"/>
    </row>
    <row r="20" spans="1:14" ht="12.95" customHeight="1" x14ac:dyDescent="0.2">
      <c r="A20" s="38"/>
      <c r="B20" s="38" t="s">
        <v>4</v>
      </c>
      <c r="C20" s="38" t="s">
        <v>0</v>
      </c>
      <c r="D20" s="38" t="s">
        <v>1</v>
      </c>
      <c r="E20" s="38" t="s">
        <v>2</v>
      </c>
      <c r="F20" s="38" t="s">
        <v>3</v>
      </c>
      <c r="G20" s="38"/>
      <c r="H20" s="38"/>
      <c r="I20" s="37" t="s">
        <v>4</v>
      </c>
      <c r="J20" s="37" t="s">
        <v>0</v>
      </c>
      <c r="K20" s="37" t="s">
        <v>1</v>
      </c>
      <c r="L20" s="37" t="s">
        <v>2</v>
      </c>
      <c r="M20" s="37" t="s">
        <v>3</v>
      </c>
    </row>
    <row r="21" spans="1:14" ht="12.95" customHeight="1" x14ac:dyDescent="0.2">
      <c r="A21" s="34" t="s">
        <v>101</v>
      </c>
      <c r="B21" s="5">
        <v>90</v>
      </c>
      <c r="C21" s="5">
        <v>-20</v>
      </c>
      <c r="D21" s="5">
        <v>20</v>
      </c>
      <c r="E21" s="5">
        <v>30</v>
      </c>
      <c r="F21" s="5">
        <v>50</v>
      </c>
      <c r="G21" s="5"/>
      <c r="H21" s="55"/>
      <c r="I21" s="31">
        <v>13</v>
      </c>
      <c r="J21" s="31" t="s">
        <v>78</v>
      </c>
      <c r="K21" s="31">
        <v>16</v>
      </c>
      <c r="L21" s="31">
        <v>16</v>
      </c>
      <c r="M21" s="31">
        <v>24</v>
      </c>
    </row>
    <row r="22" spans="1:14" ht="12.95" customHeight="1" x14ac:dyDescent="0.2">
      <c r="A22" s="34" t="s">
        <v>100</v>
      </c>
      <c r="B22" s="33">
        <v>120</v>
      </c>
      <c r="C22" s="33">
        <v>20</v>
      </c>
      <c r="D22" s="33">
        <v>0</v>
      </c>
      <c r="E22" s="33">
        <v>40</v>
      </c>
      <c r="F22" s="33">
        <v>60</v>
      </c>
      <c r="G22" s="33"/>
      <c r="H22" s="32"/>
      <c r="I22" s="31">
        <v>17</v>
      </c>
      <c r="J22" s="31">
        <v>13</v>
      </c>
      <c r="K22" s="31">
        <v>1</v>
      </c>
      <c r="L22" s="31">
        <v>16</v>
      </c>
      <c r="M22" s="31">
        <v>28</v>
      </c>
    </row>
    <row r="23" spans="1:14" ht="12.95" customHeight="1" x14ac:dyDescent="0.2">
      <c r="A23" s="34" t="s">
        <v>79</v>
      </c>
      <c r="B23" s="33">
        <v>90</v>
      </c>
      <c r="C23" s="33">
        <v>0</v>
      </c>
      <c r="D23" s="33">
        <v>20</v>
      </c>
      <c r="E23" s="33">
        <v>30</v>
      </c>
      <c r="F23" s="33">
        <v>40</v>
      </c>
      <c r="G23" s="33"/>
      <c r="H23" s="32"/>
      <c r="I23" s="31">
        <v>13</v>
      </c>
      <c r="J23" s="31" t="s">
        <v>78</v>
      </c>
      <c r="K23" s="31">
        <v>18</v>
      </c>
      <c r="L23" s="31">
        <v>14</v>
      </c>
      <c r="M23" s="31">
        <v>17</v>
      </c>
    </row>
    <row r="24" spans="1:14" ht="12.95" customHeight="1" x14ac:dyDescent="0.2">
      <c r="A24" s="34" t="s">
        <v>27</v>
      </c>
      <c r="B24" s="33">
        <v>70</v>
      </c>
      <c r="C24" s="33">
        <v>-10</v>
      </c>
      <c r="D24" s="33">
        <v>10</v>
      </c>
      <c r="E24" s="33">
        <v>50</v>
      </c>
      <c r="F24" s="33">
        <v>20</v>
      </c>
      <c r="G24" s="33"/>
      <c r="H24" s="32"/>
      <c r="I24" s="31">
        <v>10</v>
      </c>
      <c r="J24" s="31" t="s">
        <v>78</v>
      </c>
      <c r="K24" s="31">
        <v>8</v>
      </c>
      <c r="L24" s="31">
        <v>24</v>
      </c>
      <c r="M24" s="31">
        <v>7</v>
      </c>
    </row>
    <row r="25" spans="1:14" ht="12.95" customHeight="1" x14ac:dyDescent="0.2">
      <c r="A25" s="34" t="s">
        <v>28</v>
      </c>
      <c r="B25" s="33">
        <v>80</v>
      </c>
      <c r="C25" s="33">
        <v>10</v>
      </c>
      <c r="D25" s="33">
        <v>10</v>
      </c>
      <c r="E25" s="33">
        <v>20</v>
      </c>
      <c r="F25" s="33">
        <v>50</v>
      </c>
      <c r="G25" s="33"/>
      <c r="H25" s="32"/>
      <c r="I25" s="31">
        <v>11</v>
      </c>
      <c r="J25" s="31">
        <v>4</v>
      </c>
      <c r="K25" s="31">
        <v>5</v>
      </c>
      <c r="L25" s="31">
        <v>7</v>
      </c>
      <c r="M25" s="31">
        <v>20</v>
      </c>
    </row>
    <row r="26" spans="1:14" ht="12.95" customHeight="1" x14ac:dyDescent="0.2">
      <c r="A26" s="34" t="s">
        <v>131</v>
      </c>
      <c r="B26" s="33">
        <v>60</v>
      </c>
      <c r="C26" s="33">
        <v>10</v>
      </c>
      <c r="D26" s="33">
        <v>20</v>
      </c>
      <c r="E26" s="33">
        <v>0</v>
      </c>
      <c r="F26" s="33">
        <v>30</v>
      </c>
      <c r="G26" s="33"/>
      <c r="H26" s="32"/>
      <c r="I26" s="31">
        <v>8</v>
      </c>
      <c r="J26" s="31">
        <v>8</v>
      </c>
      <c r="K26" s="31">
        <v>15</v>
      </c>
      <c r="L26" s="31" t="s">
        <v>78</v>
      </c>
      <c r="M26" s="31">
        <v>13</v>
      </c>
    </row>
    <row r="27" spans="1:14" ht="12.95" customHeight="1" x14ac:dyDescent="0.2">
      <c r="A27" s="34" t="s">
        <v>165</v>
      </c>
      <c r="B27" s="33">
        <v>180</v>
      </c>
      <c r="C27" s="33">
        <v>-10</v>
      </c>
      <c r="D27" s="33">
        <v>20</v>
      </c>
      <c r="E27" s="33">
        <v>40</v>
      </c>
      <c r="F27" s="33">
        <v>130</v>
      </c>
      <c r="G27" s="33"/>
      <c r="H27" s="32"/>
      <c r="I27" s="31">
        <v>23</v>
      </c>
      <c r="J27" s="31" t="s">
        <v>78</v>
      </c>
      <c r="K27" s="31">
        <v>14</v>
      </c>
      <c r="L27" s="31">
        <v>16</v>
      </c>
      <c r="M27" s="31">
        <v>49</v>
      </c>
    </row>
    <row r="28" spans="1:14" ht="12.95" customHeight="1" x14ac:dyDescent="0.2">
      <c r="A28" s="34" t="s">
        <v>208</v>
      </c>
      <c r="B28" s="33">
        <v>110</v>
      </c>
      <c r="C28" s="33">
        <v>10</v>
      </c>
      <c r="D28" s="33">
        <v>30</v>
      </c>
      <c r="E28" s="33">
        <v>0</v>
      </c>
      <c r="F28" s="33">
        <v>60</v>
      </c>
      <c r="G28" s="33"/>
      <c r="H28" s="32"/>
      <c r="I28" s="31">
        <v>14</v>
      </c>
      <c r="J28" s="31">
        <v>8</v>
      </c>
      <c r="K28" s="31">
        <v>24</v>
      </c>
      <c r="L28" s="31">
        <v>1</v>
      </c>
      <c r="M28" s="31">
        <v>24</v>
      </c>
    </row>
    <row r="29" spans="1:14" s="124" customFormat="1" ht="12.95" customHeight="1" x14ac:dyDescent="0.2">
      <c r="A29" s="34" t="s">
        <v>218</v>
      </c>
      <c r="B29" s="33">
        <v>170</v>
      </c>
      <c r="C29" s="33">
        <v>20</v>
      </c>
      <c r="D29" s="33">
        <v>-10</v>
      </c>
      <c r="E29" s="33">
        <v>50</v>
      </c>
      <c r="F29" s="33">
        <v>100</v>
      </c>
      <c r="G29" s="33"/>
      <c r="H29" s="32"/>
      <c r="I29" s="31">
        <v>22</v>
      </c>
      <c r="J29" s="31">
        <v>18</v>
      </c>
      <c r="K29" s="31" t="s">
        <v>78</v>
      </c>
      <c r="L29" s="31">
        <v>22</v>
      </c>
      <c r="M29" s="31">
        <v>39</v>
      </c>
    </row>
    <row r="30" spans="1:14" s="126" customFormat="1" ht="12.95" customHeight="1" x14ac:dyDescent="0.2">
      <c r="A30" s="34" t="s">
        <v>223</v>
      </c>
      <c r="B30" s="33">
        <v>170</v>
      </c>
      <c r="C30" s="33">
        <v>0</v>
      </c>
      <c r="D30" s="33">
        <v>0</v>
      </c>
      <c r="E30" s="33">
        <v>50</v>
      </c>
      <c r="F30" s="33">
        <v>120</v>
      </c>
      <c r="G30" s="33"/>
      <c r="H30" s="32"/>
      <c r="I30" s="31">
        <v>22</v>
      </c>
      <c r="J30" s="31">
        <v>3</v>
      </c>
      <c r="K30" s="31">
        <v>2</v>
      </c>
      <c r="L30" s="31">
        <v>20</v>
      </c>
      <c r="M30" s="31">
        <v>44</v>
      </c>
    </row>
    <row r="31" spans="1:14" ht="12.95" customHeight="1" x14ac:dyDescent="0.2"/>
    <row r="32" spans="1:14" ht="12.95" customHeight="1" x14ac:dyDescent="0.2">
      <c r="A32" s="201" t="s">
        <v>122</v>
      </c>
      <c r="B32" s="201"/>
    </row>
    <row r="33" spans="1:14" ht="12.95" customHeight="1" x14ac:dyDescent="0.2">
      <c r="A33" s="18"/>
      <c r="B33" s="201" t="s">
        <v>149</v>
      </c>
      <c r="C33" s="201"/>
      <c r="D33" s="201"/>
      <c r="E33" s="201"/>
      <c r="F33" s="201"/>
      <c r="G33" s="201"/>
      <c r="H33" s="66"/>
      <c r="I33" s="202" t="s">
        <v>148</v>
      </c>
      <c r="J33" s="202"/>
      <c r="K33" s="202"/>
      <c r="L33" s="202"/>
      <c r="M33" s="202"/>
      <c r="N33" s="202"/>
    </row>
    <row r="34" spans="1:14" ht="12.95" customHeight="1" x14ac:dyDescent="0.2">
      <c r="A34" s="38"/>
      <c r="B34" s="38" t="s">
        <v>4</v>
      </c>
      <c r="C34" s="38" t="s">
        <v>0</v>
      </c>
      <c r="D34" s="38" t="s">
        <v>1</v>
      </c>
      <c r="E34" s="38" t="s">
        <v>2</v>
      </c>
      <c r="F34" s="38" t="s">
        <v>3</v>
      </c>
      <c r="G34" s="38"/>
      <c r="H34" s="38"/>
      <c r="I34" s="37" t="s">
        <v>4</v>
      </c>
      <c r="J34" s="37" t="s">
        <v>0</v>
      </c>
      <c r="K34" s="37" t="s">
        <v>1</v>
      </c>
      <c r="L34" s="37" t="s">
        <v>2</v>
      </c>
      <c r="M34" s="37" t="s">
        <v>3</v>
      </c>
    </row>
    <row r="35" spans="1:14" ht="12.95" customHeight="1" x14ac:dyDescent="0.2">
      <c r="A35" s="34" t="s">
        <v>101</v>
      </c>
      <c r="B35" s="5">
        <v>70</v>
      </c>
      <c r="C35" s="5">
        <v>10</v>
      </c>
      <c r="D35" s="5">
        <v>0</v>
      </c>
      <c r="E35" s="5">
        <v>30</v>
      </c>
      <c r="F35" s="5">
        <v>20</v>
      </c>
      <c r="G35" s="5"/>
      <c r="H35" s="55"/>
      <c r="I35" s="31">
        <v>17</v>
      </c>
      <c r="J35" s="31">
        <v>19</v>
      </c>
      <c r="K35" s="31">
        <v>7</v>
      </c>
      <c r="L35" s="31">
        <v>20</v>
      </c>
      <c r="M35" s="31">
        <v>18</v>
      </c>
    </row>
    <row r="36" spans="1:14" ht="12.95" customHeight="1" x14ac:dyDescent="0.2">
      <c r="A36" s="34" t="s">
        <v>100</v>
      </c>
      <c r="B36" s="33">
        <v>100</v>
      </c>
      <c r="C36" s="33">
        <v>0</v>
      </c>
      <c r="D36" s="33">
        <v>20</v>
      </c>
      <c r="E36" s="33">
        <v>30</v>
      </c>
      <c r="F36" s="33">
        <v>50</v>
      </c>
      <c r="G36" s="33"/>
      <c r="H36" s="32"/>
      <c r="I36" s="31">
        <v>25</v>
      </c>
      <c r="J36" s="31" t="s">
        <v>78</v>
      </c>
      <c r="K36" s="31">
        <v>31</v>
      </c>
      <c r="L36" s="31">
        <v>28</v>
      </c>
      <c r="M36" s="31">
        <v>38</v>
      </c>
    </row>
    <row r="37" spans="1:14" ht="12.95" customHeight="1" x14ac:dyDescent="0.2">
      <c r="A37" s="34" t="s">
        <v>79</v>
      </c>
      <c r="B37" s="33">
        <v>30</v>
      </c>
      <c r="C37" s="33">
        <v>-10</v>
      </c>
      <c r="D37" s="33">
        <v>0</v>
      </c>
      <c r="E37" s="33">
        <v>0</v>
      </c>
      <c r="F37" s="33">
        <v>40</v>
      </c>
      <c r="G37" s="33"/>
      <c r="H37" s="32"/>
      <c r="I37" s="31">
        <v>8</v>
      </c>
      <c r="J37" s="31" t="s">
        <v>78</v>
      </c>
      <c r="K37" s="31">
        <v>2</v>
      </c>
      <c r="L37" s="31" t="s">
        <v>78</v>
      </c>
      <c r="M37" s="31">
        <v>37</v>
      </c>
    </row>
    <row r="38" spans="1:14" ht="12.95" customHeight="1" x14ac:dyDescent="0.2">
      <c r="A38" s="34" t="s">
        <v>27</v>
      </c>
      <c r="B38" s="33">
        <v>40</v>
      </c>
      <c r="C38" s="33">
        <v>10</v>
      </c>
      <c r="D38" s="33">
        <v>-10</v>
      </c>
      <c r="E38" s="33">
        <v>20</v>
      </c>
      <c r="F38" s="33">
        <v>20</v>
      </c>
      <c r="G38" s="33"/>
      <c r="H38" s="32"/>
      <c r="I38" s="31">
        <v>10</v>
      </c>
      <c r="J38" s="31">
        <v>10</v>
      </c>
      <c r="K38" s="31" t="s">
        <v>78</v>
      </c>
      <c r="L38" s="31">
        <v>15</v>
      </c>
      <c r="M38" s="31">
        <v>15</v>
      </c>
    </row>
    <row r="39" spans="1:14" ht="12.95" customHeight="1" x14ac:dyDescent="0.2">
      <c r="A39" s="34" t="s">
        <v>28</v>
      </c>
      <c r="B39" s="33">
        <v>70</v>
      </c>
      <c r="C39" s="33">
        <v>0</v>
      </c>
      <c r="D39" s="33">
        <v>10</v>
      </c>
      <c r="E39" s="33">
        <v>0</v>
      </c>
      <c r="F39" s="33">
        <v>60</v>
      </c>
      <c r="G39" s="33"/>
      <c r="H39" s="32"/>
      <c r="I39" s="31">
        <v>16</v>
      </c>
      <c r="J39" s="31">
        <v>7</v>
      </c>
      <c r="K39" s="31">
        <v>12</v>
      </c>
      <c r="L39" s="31" t="s">
        <v>78</v>
      </c>
      <c r="M39" s="31">
        <v>42</v>
      </c>
    </row>
    <row r="40" spans="1:14" ht="12.95" customHeight="1" x14ac:dyDescent="0.2">
      <c r="A40" s="34" t="s">
        <v>131</v>
      </c>
      <c r="B40" s="33">
        <v>20</v>
      </c>
      <c r="C40" s="33">
        <v>0</v>
      </c>
      <c r="D40" s="33">
        <v>0</v>
      </c>
      <c r="E40" s="33">
        <v>0</v>
      </c>
      <c r="F40" s="33">
        <v>10</v>
      </c>
      <c r="G40" s="33"/>
      <c r="H40" s="32"/>
      <c r="I40" s="31">
        <v>5</v>
      </c>
      <c r="J40" s="31">
        <v>4</v>
      </c>
      <c r="K40" s="31">
        <v>5</v>
      </c>
      <c r="L40" s="31">
        <v>2</v>
      </c>
      <c r="M40" s="31">
        <v>9</v>
      </c>
    </row>
    <row r="41" spans="1:14" ht="12.95" customHeight="1" x14ac:dyDescent="0.2">
      <c r="A41" s="34" t="s">
        <v>165</v>
      </c>
      <c r="B41" s="33">
        <v>120</v>
      </c>
      <c r="C41" s="33">
        <v>10</v>
      </c>
      <c r="D41" s="33">
        <v>10</v>
      </c>
      <c r="E41" s="33">
        <v>20</v>
      </c>
      <c r="F41" s="33">
        <v>80</v>
      </c>
      <c r="G41" s="33"/>
      <c r="H41" s="32"/>
      <c r="I41" s="31">
        <v>28</v>
      </c>
      <c r="J41" s="31">
        <v>14</v>
      </c>
      <c r="K41" s="31">
        <v>8</v>
      </c>
      <c r="L41" s="31">
        <v>15</v>
      </c>
      <c r="M41" s="31">
        <v>55</v>
      </c>
    </row>
    <row r="42" spans="1:14" ht="12.95" customHeight="1" x14ac:dyDescent="0.2">
      <c r="A42" s="34" t="s">
        <v>208</v>
      </c>
      <c r="B42" s="33">
        <v>60</v>
      </c>
      <c r="C42" s="33">
        <v>10</v>
      </c>
      <c r="D42" s="33">
        <v>0</v>
      </c>
      <c r="E42" s="33">
        <v>30</v>
      </c>
      <c r="F42" s="33">
        <v>20</v>
      </c>
      <c r="G42" s="33"/>
      <c r="H42" s="32"/>
      <c r="I42" s="31">
        <v>13</v>
      </c>
      <c r="J42" s="31">
        <v>7</v>
      </c>
      <c r="K42" s="31">
        <v>2</v>
      </c>
      <c r="L42" s="31">
        <v>26</v>
      </c>
      <c r="M42" s="31">
        <v>10</v>
      </c>
    </row>
    <row r="43" spans="1:14" s="124" customFormat="1" ht="12.95" customHeight="1" x14ac:dyDescent="0.2">
      <c r="A43" s="34" t="s">
        <v>218</v>
      </c>
      <c r="B43" s="33">
        <v>110</v>
      </c>
      <c r="C43" s="33">
        <v>0</v>
      </c>
      <c r="D43" s="33">
        <v>10</v>
      </c>
      <c r="E43" s="33">
        <v>40</v>
      </c>
      <c r="F43" s="33">
        <v>60</v>
      </c>
      <c r="G43" s="33"/>
      <c r="H43" s="32"/>
      <c r="I43" s="31">
        <v>25</v>
      </c>
      <c r="J43" s="31" t="s">
        <v>78</v>
      </c>
      <c r="K43" s="31">
        <v>10</v>
      </c>
      <c r="L43" s="31">
        <v>33</v>
      </c>
      <c r="M43" s="31">
        <v>41</v>
      </c>
    </row>
    <row r="44" spans="1:14" s="126" customFormat="1" ht="12.95" customHeight="1" x14ac:dyDescent="0.2">
      <c r="A44" s="34" t="s">
        <v>223</v>
      </c>
      <c r="B44" s="33">
        <v>140</v>
      </c>
      <c r="C44" s="33">
        <v>10</v>
      </c>
      <c r="D44" s="33">
        <v>10</v>
      </c>
      <c r="E44" s="33">
        <v>50</v>
      </c>
      <c r="F44" s="33">
        <v>80</v>
      </c>
      <c r="G44" s="33"/>
      <c r="H44" s="32"/>
      <c r="I44" s="31">
        <v>34</v>
      </c>
      <c r="J44" s="31">
        <v>12</v>
      </c>
      <c r="K44" s="31">
        <v>10</v>
      </c>
      <c r="L44" s="31">
        <v>41</v>
      </c>
      <c r="M44" s="31">
        <v>49</v>
      </c>
    </row>
    <row r="45" spans="1:14" ht="12.95" customHeight="1" x14ac:dyDescent="0.2"/>
    <row r="46" spans="1:14" ht="12.95" customHeight="1" x14ac:dyDescent="0.2">
      <c r="A46" s="201" t="s">
        <v>244</v>
      </c>
      <c r="B46" s="201"/>
    </row>
    <row r="47" spans="1:14" ht="12.95" customHeight="1" x14ac:dyDescent="0.2">
      <c r="A47" s="18"/>
      <c r="B47" s="201" t="s">
        <v>149</v>
      </c>
      <c r="C47" s="201"/>
      <c r="D47" s="201"/>
      <c r="E47" s="201"/>
      <c r="F47" s="201"/>
      <c r="G47" s="201"/>
      <c r="H47" s="66"/>
      <c r="I47" s="202" t="s">
        <v>148</v>
      </c>
      <c r="J47" s="202"/>
      <c r="K47" s="202"/>
      <c r="L47" s="202"/>
      <c r="M47" s="202"/>
      <c r="N47" s="202"/>
    </row>
    <row r="48" spans="1:14" ht="12.95" customHeight="1" x14ac:dyDescent="0.2">
      <c r="A48" s="38"/>
      <c r="B48" s="38" t="s">
        <v>4</v>
      </c>
      <c r="C48" s="38" t="s">
        <v>0</v>
      </c>
      <c r="D48" s="38" t="s">
        <v>1</v>
      </c>
      <c r="E48" s="38" t="s">
        <v>2</v>
      </c>
      <c r="F48" s="38" t="s">
        <v>3</v>
      </c>
      <c r="G48" s="38"/>
      <c r="H48" s="38"/>
      <c r="I48" s="37" t="s">
        <v>4</v>
      </c>
      <c r="J48" s="37" t="s">
        <v>0</v>
      </c>
      <c r="K48" s="37" t="s">
        <v>1</v>
      </c>
      <c r="L48" s="37" t="s">
        <v>2</v>
      </c>
      <c r="M48" s="37" t="s">
        <v>3</v>
      </c>
    </row>
    <row r="49" spans="1:14" ht="12.95" customHeight="1" x14ac:dyDescent="0.2">
      <c r="A49" s="34" t="s">
        <v>101</v>
      </c>
      <c r="B49" s="5">
        <v>40</v>
      </c>
      <c r="C49" s="5">
        <v>10</v>
      </c>
      <c r="D49" s="5">
        <v>0</v>
      </c>
      <c r="E49" s="5">
        <v>-10</v>
      </c>
      <c r="F49" s="5">
        <v>40</v>
      </c>
      <c r="G49" s="5"/>
      <c r="H49" s="55"/>
      <c r="I49" s="31">
        <v>13</v>
      </c>
      <c r="J49" s="31">
        <v>24</v>
      </c>
      <c r="K49" s="31" t="s">
        <v>78</v>
      </c>
      <c r="L49" s="31" t="s">
        <v>78</v>
      </c>
      <c r="M49" s="31">
        <v>36</v>
      </c>
    </row>
    <row r="50" spans="1:14" ht="12.95" customHeight="1" x14ac:dyDescent="0.2">
      <c r="A50" s="34" t="s">
        <v>100</v>
      </c>
      <c r="B50" s="33">
        <v>60</v>
      </c>
      <c r="C50" s="33">
        <v>10</v>
      </c>
      <c r="D50" s="33">
        <v>10</v>
      </c>
      <c r="E50" s="33">
        <v>30</v>
      </c>
      <c r="F50" s="33">
        <v>20</v>
      </c>
      <c r="G50" s="33"/>
      <c r="H50" s="32"/>
      <c r="I50" s="31">
        <v>17</v>
      </c>
      <c r="J50" s="31">
        <v>13</v>
      </c>
      <c r="K50" s="31">
        <v>10</v>
      </c>
      <c r="L50" s="31">
        <v>27</v>
      </c>
      <c r="M50" s="31">
        <v>14</v>
      </c>
    </row>
    <row r="51" spans="1:14" ht="12.95" customHeight="1" x14ac:dyDescent="0.2">
      <c r="A51" s="34" t="s">
        <v>79</v>
      </c>
      <c r="B51" s="32">
        <v>10</v>
      </c>
      <c r="C51" s="32">
        <v>-10</v>
      </c>
      <c r="D51" s="32">
        <v>10</v>
      </c>
      <c r="E51" s="32">
        <v>0</v>
      </c>
      <c r="F51" s="32">
        <v>10</v>
      </c>
      <c r="G51" s="32"/>
      <c r="H51" s="58"/>
      <c r="I51" s="57">
        <v>3</v>
      </c>
      <c r="J51" s="57" t="s">
        <v>78</v>
      </c>
      <c r="K51" s="57">
        <v>21</v>
      </c>
      <c r="L51" s="57" t="s">
        <v>78</v>
      </c>
      <c r="M51" s="57">
        <v>9</v>
      </c>
    </row>
    <row r="52" spans="1:14" ht="12.95" customHeight="1" x14ac:dyDescent="0.2">
      <c r="A52" s="34" t="s">
        <v>27</v>
      </c>
      <c r="B52" s="32">
        <v>30</v>
      </c>
      <c r="C52" s="32">
        <v>10</v>
      </c>
      <c r="D52" s="32">
        <v>0</v>
      </c>
      <c r="E52" s="32">
        <v>10</v>
      </c>
      <c r="F52" s="32">
        <v>10</v>
      </c>
      <c r="G52" s="32"/>
      <c r="H52" s="58"/>
      <c r="I52" s="57">
        <v>9</v>
      </c>
      <c r="J52" s="57">
        <v>16</v>
      </c>
      <c r="K52" s="57" t="s">
        <v>78</v>
      </c>
      <c r="L52" s="57">
        <v>12</v>
      </c>
      <c r="M52" s="57">
        <v>10</v>
      </c>
    </row>
    <row r="53" spans="1:14" ht="12.95" customHeight="1" x14ac:dyDescent="0.2">
      <c r="A53" s="34" t="s">
        <v>28</v>
      </c>
      <c r="B53" s="32">
        <v>50</v>
      </c>
      <c r="C53" s="32">
        <v>10</v>
      </c>
      <c r="D53" s="32">
        <v>0</v>
      </c>
      <c r="E53" s="32">
        <v>20</v>
      </c>
      <c r="F53" s="32">
        <v>20</v>
      </c>
      <c r="G53" s="32"/>
      <c r="H53" s="58"/>
      <c r="I53" s="57">
        <v>15</v>
      </c>
      <c r="J53" s="57">
        <v>33</v>
      </c>
      <c r="K53" s="57">
        <v>0</v>
      </c>
      <c r="L53" s="57">
        <v>18</v>
      </c>
      <c r="M53" s="57">
        <v>15</v>
      </c>
    </row>
    <row r="54" spans="1:14" ht="12.95" customHeight="1" x14ac:dyDescent="0.2">
      <c r="A54" s="34" t="s">
        <v>131</v>
      </c>
      <c r="B54" s="32">
        <v>40</v>
      </c>
      <c r="C54" s="32">
        <v>10</v>
      </c>
      <c r="D54" s="32">
        <v>10</v>
      </c>
      <c r="E54" s="32">
        <v>20</v>
      </c>
      <c r="F54" s="32">
        <v>0</v>
      </c>
      <c r="G54" s="32"/>
      <c r="H54" s="58"/>
      <c r="I54" s="57">
        <v>11</v>
      </c>
      <c r="J54" s="57">
        <v>13</v>
      </c>
      <c r="K54" s="57">
        <v>19</v>
      </c>
      <c r="L54" s="57">
        <v>20</v>
      </c>
      <c r="M54" s="57" t="s">
        <v>78</v>
      </c>
    </row>
    <row r="55" spans="1:14" ht="12.95" customHeight="1" x14ac:dyDescent="0.2">
      <c r="A55" s="34" t="s">
        <v>165</v>
      </c>
      <c r="B55" s="32">
        <v>70</v>
      </c>
      <c r="C55" s="32">
        <v>0</v>
      </c>
      <c r="D55" s="32">
        <v>10</v>
      </c>
      <c r="E55" s="32">
        <v>20</v>
      </c>
      <c r="F55" s="32">
        <v>30</v>
      </c>
      <c r="G55" s="32"/>
      <c r="H55" s="58"/>
      <c r="I55" s="57">
        <v>18</v>
      </c>
      <c r="J55" s="57">
        <v>6</v>
      </c>
      <c r="K55" s="57">
        <v>22</v>
      </c>
      <c r="L55" s="57">
        <v>17</v>
      </c>
      <c r="M55" s="57">
        <v>22</v>
      </c>
    </row>
    <row r="56" spans="1:14" ht="12.95" customHeight="1" x14ac:dyDescent="0.2">
      <c r="A56" s="34" t="s">
        <v>208</v>
      </c>
      <c r="B56" s="32">
        <v>70</v>
      </c>
      <c r="C56" s="32">
        <v>10</v>
      </c>
      <c r="D56" s="32">
        <v>10</v>
      </c>
      <c r="E56" s="32">
        <v>20</v>
      </c>
      <c r="F56" s="32">
        <v>20</v>
      </c>
      <c r="G56" s="32"/>
      <c r="H56" s="58"/>
      <c r="I56" s="57">
        <v>20</v>
      </c>
      <c r="J56" s="57">
        <v>27</v>
      </c>
      <c r="K56" s="57">
        <v>16</v>
      </c>
      <c r="L56" s="57">
        <v>19</v>
      </c>
      <c r="M56" s="57">
        <v>20</v>
      </c>
    </row>
    <row r="57" spans="1:14" s="124" customFormat="1" ht="12.95" customHeight="1" x14ac:dyDescent="0.2">
      <c r="A57" s="34" t="s">
        <v>218</v>
      </c>
      <c r="B57" s="32">
        <v>70</v>
      </c>
      <c r="C57" s="32">
        <v>10</v>
      </c>
      <c r="D57" s="32">
        <v>-10</v>
      </c>
      <c r="E57" s="32">
        <v>30</v>
      </c>
      <c r="F57" s="32">
        <v>40</v>
      </c>
      <c r="G57" s="32"/>
      <c r="H57" s="58"/>
      <c r="I57" s="57">
        <v>22</v>
      </c>
      <c r="J57" s="57">
        <v>16</v>
      </c>
      <c r="K57" s="57" t="s">
        <v>78</v>
      </c>
      <c r="L57" s="57">
        <v>36</v>
      </c>
      <c r="M57" s="57">
        <v>31</v>
      </c>
    </row>
    <row r="58" spans="1:14" s="126" customFormat="1" ht="12.95" customHeight="1" x14ac:dyDescent="0.2">
      <c r="A58" s="34" t="s">
        <v>223</v>
      </c>
      <c r="B58" s="32">
        <v>60</v>
      </c>
      <c r="C58" s="32">
        <v>-10</v>
      </c>
      <c r="D58" s="32">
        <v>10</v>
      </c>
      <c r="E58" s="32">
        <v>20</v>
      </c>
      <c r="F58" s="32">
        <v>50</v>
      </c>
      <c r="G58" s="32"/>
      <c r="H58" s="137"/>
      <c r="I58" s="57">
        <v>18</v>
      </c>
      <c r="J58" s="57" t="s">
        <v>78</v>
      </c>
      <c r="K58" s="57">
        <v>8</v>
      </c>
      <c r="L58" s="57">
        <v>22</v>
      </c>
      <c r="M58" s="57">
        <v>38</v>
      </c>
    </row>
    <row r="59" spans="1:14" ht="12.95" customHeight="1" x14ac:dyDescent="0.2">
      <c r="D59" s="2"/>
      <c r="F59" s="2"/>
      <c r="G59" s="126"/>
    </row>
    <row r="60" spans="1:14" s="124" customFormat="1" ht="12.95" customHeight="1" x14ac:dyDescent="0.2">
      <c r="A60" s="201" t="s">
        <v>225</v>
      </c>
      <c r="B60" s="201"/>
      <c r="D60" s="35"/>
      <c r="F60" s="35"/>
      <c r="G60" s="35"/>
      <c r="H60" s="35"/>
      <c r="I60" s="39"/>
      <c r="J60" s="39"/>
      <c r="K60" s="39"/>
      <c r="L60" s="39"/>
      <c r="M60" s="39"/>
    </row>
    <row r="61" spans="1:14" s="124" customFormat="1" ht="12.95" customHeight="1" x14ac:dyDescent="0.2">
      <c r="A61" s="18"/>
      <c r="B61" s="201" t="s">
        <v>149</v>
      </c>
      <c r="C61" s="201"/>
      <c r="D61" s="201"/>
      <c r="E61" s="201"/>
      <c r="F61" s="201"/>
      <c r="G61" s="201"/>
      <c r="H61" s="123"/>
      <c r="I61" s="202" t="s">
        <v>148</v>
      </c>
      <c r="J61" s="202"/>
      <c r="K61" s="202"/>
      <c r="L61" s="202"/>
      <c r="M61" s="202"/>
      <c r="N61" s="202"/>
    </row>
    <row r="62" spans="1:14" s="124" customFormat="1" ht="12.95" customHeight="1" x14ac:dyDescent="0.2">
      <c r="A62" s="123"/>
      <c r="B62" s="123" t="s">
        <v>4</v>
      </c>
      <c r="C62" s="123" t="s">
        <v>0</v>
      </c>
      <c r="D62" s="123" t="s">
        <v>1</v>
      </c>
      <c r="E62" s="123" t="s">
        <v>2</v>
      </c>
      <c r="F62" s="123" t="s">
        <v>3</v>
      </c>
      <c r="G62" s="161"/>
      <c r="H62" s="123"/>
      <c r="I62" s="37" t="s">
        <v>4</v>
      </c>
      <c r="J62" s="37" t="s">
        <v>0</v>
      </c>
      <c r="K62" s="37" t="s">
        <v>1</v>
      </c>
      <c r="L62" s="37" t="s">
        <v>2</v>
      </c>
      <c r="M62" s="37" t="s">
        <v>3</v>
      </c>
    </row>
    <row r="63" spans="1:14" s="124" customFormat="1" ht="12.95" customHeight="1" x14ac:dyDescent="0.2">
      <c r="A63" s="34" t="s">
        <v>101</v>
      </c>
      <c r="B63" s="5">
        <v>210</v>
      </c>
      <c r="C63" s="5">
        <v>-20</v>
      </c>
      <c r="D63" s="5">
        <v>20</v>
      </c>
      <c r="E63" s="5">
        <v>80</v>
      </c>
      <c r="F63" s="5">
        <v>120</v>
      </c>
      <c r="G63" s="5"/>
      <c r="H63" s="55"/>
      <c r="I63" s="31">
        <v>15</v>
      </c>
      <c r="J63" s="31" t="s">
        <v>78</v>
      </c>
      <c r="K63" s="31">
        <v>10</v>
      </c>
      <c r="L63" s="31">
        <v>20</v>
      </c>
      <c r="M63" s="31">
        <v>28</v>
      </c>
    </row>
    <row r="64" spans="1:14" s="124" customFormat="1" ht="12.95" customHeight="1" x14ac:dyDescent="0.2">
      <c r="A64" s="34" t="s">
        <v>100</v>
      </c>
      <c r="B64" s="33">
        <v>210</v>
      </c>
      <c r="C64" s="33">
        <v>30</v>
      </c>
      <c r="D64" s="33">
        <v>20</v>
      </c>
      <c r="E64" s="33">
        <v>40</v>
      </c>
      <c r="F64" s="33">
        <v>120</v>
      </c>
      <c r="G64" s="33"/>
      <c r="H64" s="32"/>
      <c r="I64" s="31">
        <v>16</v>
      </c>
      <c r="J64" s="31">
        <v>11</v>
      </c>
      <c r="K64" s="31">
        <v>11</v>
      </c>
      <c r="L64" s="31">
        <v>10</v>
      </c>
      <c r="M64" s="31">
        <v>28</v>
      </c>
    </row>
    <row r="65" spans="1:14" s="124" customFormat="1" ht="12.95" customHeight="1" x14ac:dyDescent="0.2">
      <c r="A65" s="34" t="s">
        <v>79</v>
      </c>
      <c r="B65" s="33">
        <v>190</v>
      </c>
      <c r="C65" s="33">
        <v>50</v>
      </c>
      <c r="D65" s="33">
        <v>30</v>
      </c>
      <c r="E65" s="33">
        <v>80</v>
      </c>
      <c r="F65" s="33">
        <v>30</v>
      </c>
      <c r="G65" s="33"/>
      <c r="H65" s="32"/>
      <c r="I65" s="31">
        <v>14</v>
      </c>
      <c r="J65" s="31">
        <v>19</v>
      </c>
      <c r="K65" s="31">
        <v>15</v>
      </c>
      <c r="L65" s="31">
        <v>19</v>
      </c>
      <c r="M65" s="31">
        <v>7</v>
      </c>
    </row>
    <row r="66" spans="1:14" s="124" customFormat="1" ht="12.95" customHeight="1" x14ac:dyDescent="0.2">
      <c r="A66" s="34" t="s">
        <v>27</v>
      </c>
      <c r="B66" s="33">
        <v>80</v>
      </c>
      <c r="C66" s="33">
        <v>20</v>
      </c>
      <c r="D66" s="33">
        <v>10</v>
      </c>
      <c r="E66" s="33">
        <v>10</v>
      </c>
      <c r="F66" s="33">
        <v>40</v>
      </c>
      <c r="G66" s="33"/>
      <c r="H66" s="32"/>
      <c r="I66" s="31">
        <v>6</v>
      </c>
      <c r="J66" s="31">
        <v>6</v>
      </c>
      <c r="K66" s="31">
        <v>5</v>
      </c>
      <c r="L66" s="31">
        <v>2</v>
      </c>
      <c r="M66" s="31">
        <v>8</v>
      </c>
    </row>
    <row r="67" spans="1:14" s="124" customFormat="1" ht="12.95" customHeight="1" x14ac:dyDescent="0.2">
      <c r="A67" s="34" t="s">
        <v>28</v>
      </c>
      <c r="B67" s="33">
        <v>160</v>
      </c>
      <c r="C67" s="33">
        <v>0</v>
      </c>
      <c r="D67" s="33">
        <v>20</v>
      </c>
      <c r="E67" s="33">
        <v>30</v>
      </c>
      <c r="F67" s="33">
        <v>120</v>
      </c>
      <c r="G67" s="33"/>
      <c r="H67" s="32"/>
      <c r="I67" s="31">
        <v>11</v>
      </c>
      <c r="J67" s="31" t="s">
        <v>78</v>
      </c>
      <c r="K67" s="31">
        <v>7</v>
      </c>
      <c r="L67" s="31">
        <v>6</v>
      </c>
      <c r="M67" s="31">
        <v>24</v>
      </c>
    </row>
    <row r="68" spans="1:14" s="124" customFormat="1" ht="12.95" customHeight="1" x14ac:dyDescent="0.2">
      <c r="A68" s="34" t="s">
        <v>131</v>
      </c>
      <c r="B68" s="33">
        <v>150</v>
      </c>
      <c r="C68" s="33">
        <v>10</v>
      </c>
      <c r="D68" s="33">
        <v>-10</v>
      </c>
      <c r="E68" s="33">
        <v>70</v>
      </c>
      <c r="F68" s="33">
        <v>90</v>
      </c>
      <c r="G68" s="33"/>
      <c r="H68" s="32"/>
      <c r="I68" s="31">
        <v>11</v>
      </c>
      <c r="J68" s="31">
        <v>3</v>
      </c>
      <c r="K68" s="31" t="s">
        <v>78</v>
      </c>
      <c r="L68" s="31">
        <v>18</v>
      </c>
      <c r="M68" s="31">
        <v>19</v>
      </c>
    </row>
    <row r="69" spans="1:14" s="124" customFormat="1" ht="12.95" customHeight="1" x14ac:dyDescent="0.2">
      <c r="A69" s="34" t="s">
        <v>165</v>
      </c>
      <c r="B69" s="33">
        <v>310</v>
      </c>
      <c r="C69" s="33">
        <v>10</v>
      </c>
      <c r="D69" s="33">
        <v>40</v>
      </c>
      <c r="E69" s="33">
        <v>130</v>
      </c>
      <c r="F69" s="33">
        <v>140</v>
      </c>
      <c r="G69" s="33"/>
      <c r="H69" s="32"/>
      <c r="I69" s="31">
        <v>23</v>
      </c>
      <c r="J69" s="31">
        <v>6</v>
      </c>
      <c r="K69" s="31">
        <v>17</v>
      </c>
      <c r="L69" s="31">
        <v>33</v>
      </c>
      <c r="M69" s="31">
        <v>28</v>
      </c>
    </row>
    <row r="70" spans="1:14" s="124" customFormat="1" ht="12.95" customHeight="1" x14ac:dyDescent="0.2">
      <c r="A70" s="34" t="s">
        <v>208</v>
      </c>
      <c r="B70" s="33">
        <v>190</v>
      </c>
      <c r="C70" s="33">
        <v>20</v>
      </c>
      <c r="D70" s="33">
        <v>70</v>
      </c>
      <c r="E70" s="33">
        <v>60</v>
      </c>
      <c r="F70" s="33">
        <v>40</v>
      </c>
      <c r="G70" s="33"/>
      <c r="H70" s="32"/>
      <c r="I70" s="31">
        <v>14</v>
      </c>
      <c r="J70" s="31">
        <v>8</v>
      </c>
      <c r="K70" s="31">
        <v>30</v>
      </c>
      <c r="L70" s="31">
        <v>17</v>
      </c>
      <c r="M70" s="31">
        <v>7</v>
      </c>
    </row>
    <row r="71" spans="1:14" s="124" customFormat="1" ht="12.95" customHeight="1" x14ac:dyDescent="0.2">
      <c r="A71" s="34" t="s">
        <v>218</v>
      </c>
      <c r="B71" s="33">
        <v>180</v>
      </c>
      <c r="C71" s="33">
        <v>20</v>
      </c>
      <c r="D71" s="33">
        <v>30</v>
      </c>
      <c r="E71" s="33">
        <v>20</v>
      </c>
      <c r="F71" s="33">
        <v>110</v>
      </c>
      <c r="G71" s="33"/>
      <c r="H71" s="32"/>
      <c r="I71" s="31">
        <v>13</v>
      </c>
      <c r="J71" s="31">
        <v>9</v>
      </c>
      <c r="K71" s="31">
        <v>16</v>
      </c>
      <c r="L71" s="31">
        <v>4</v>
      </c>
      <c r="M71" s="31">
        <v>21</v>
      </c>
    </row>
    <row r="72" spans="1:14" s="126" customFormat="1" ht="12.95" customHeight="1" x14ac:dyDescent="0.2">
      <c r="A72" s="34" t="s">
        <v>223</v>
      </c>
      <c r="B72" s="33">
        <v>340</v>
      </c>
      <c r="C72" s="33">
        <v>50</v>
      </c>
      <c r="D72" s="33">
        <v>0</v>
      </c>
      <c r="E72" s="33">
        <v>110</v>
      </c>
      <c r="F72" s="33">
        <v>180</v>
      </c>
      <c r="G72" s="33"/>
      <c r="H72" s="32"/>
      <c r="I72" s="31">
        <v>25</v>
      </c>
      <c r="J72" s="31">
        <v>18</v>
      </c>
      <c r="K72" s="31">
        <v>1</v>
      </c>
      <c r="L72" s="31">
        <v>31</v>
      </c>
      <c r="M72" s="31">
        <v>34</v>
      </c>
    </row>
    <row r="73" spans="1:14" s="124" customFormat="1" ht="12.95" customHeight="1" x14ac:dyDescent="0.2">
      <c r="A73" s="123"/>
      <c r="G73" s="126"/>
      <c r="H73" s="35"/>
      <c r="I73" s="39"/>
      <c r="J73" s="39"/>
      <c r="K73" s="39"/>
      <c r="L73" s="39"/>
      <c r="M73" s="39"/>
    </row>
    <row r="74" spans="1:14" ht="12.95" customHeight="1" x14ac:dyDescent="0.2">
      <c r="A74" s="201" t="s">
        <v>121</v>
      </c>
      <c r="B74" s="201"/>
    </row>
    <row r="75" spans="1:14" ht="12.95" customHeight="1" x14ac:dyDescent="0.2">
      <c r="A75" s="18"/>
      <c r="B75" s="201" t="s">
        <v>149</v>
      </c>
      <c r="C75" s="201"/>
      <c r="D75" s="201"/>
      <c r="E75" s="201"/>
      <c r="F75" s="201"/>
      <c r="G75" s="201"/>
      <c r="H75" s="66"/>
      <c r="I75" s="202" t="s">
        <v>148</v>
      </c>
      <c r="J75" s="202"/>
      <c r="K75" s="202"/>
      <c r="L75" s="202"/>
      <c r="M75" s="202"/>
      <c r="N75" s="202"/>
    </row>
    <row r="76" spans="1:14" ht="12.95" customHeight="1" x14ac:dyDescent="0.2">
      <c r="A76" s="38"/>
      <c r="B76" s="38" t="s">
        <v>4</v>
      </c>
      <c r="C76" s="38" t="s">
        <v>0</v>
      </c>
      <c r="D76" s="38" t="s">
        <v>1</v>
      </c>
      <c r="E76" s="38" t="s">
        <v>2</v>
      </c>
      <c r="F76" s="38" t="s">
        <v>3</v>
      </c>
      <c r="G76" s="38"/>
      <c r="H76" s="38"/>
      <c r="I76" s="37" t="s">
        <v>4</v>
      </c>
      <c r="J76" s="37" t="s">
        <v>0</v>
      </c>
      <c r="K76" s="37" t="s">
        <v>1</v>
      </c>
      <c r="L76" s="37" t="s">
        <v>2</v>
      </c>
      <c r="M76" s="37" t="s">
        <v>3</v>
      </c>
    </row>
    <row r="77" spans="1:14" ht="12.95" customHeight="1" x14ac:dyDescent="0.2">
      <c r="A77" s="34" t="s">
        <v>101</v>
      </c>
      <c r="B77" s="5">
        <v>80</v>
      </c>
      <c r="C77" s="5">
        <v>10</v>
      </c>
      <c r="D77" s="5">
        <v>10</v>
      </c>
      <c r="E77" s="5">
        <v>30</v>
      </c>
      <c r="F77" s="5">
        <v>30</v>
      </c>
      <c r="G77" s="5"/>
      <c r="H77" s="55"/>
      <c r="I77" s="31">
        <v>50</v>
      </c>
      <c r="J77" s="31">
        <v>26</v>
      </c>
      <c r="K77" s="31">
        <v>27</v>
      </c>
      <c r="L77" s="31">
        <v>66</v>
      </c>
      <c r="M77" s="31">
        <v>67</v>
      </c>
    </row>
    <row r="78" spans="1:14" ht="12.95" customHeight="1" x14ac:dyDescent="0.2">
      <c r="A78" s="34" t="s">
        <v>100</v>
      </c>
      <c r="B78" s="33">
        <v>10</v>
      </c>
      <c r="C78" s="33">
        <v>0</v>
      </c>
      <c r="D78" s="33">
        <v>10</v>
      </c>
      <c r="E78" s="33">
        <v>-10</v>
      </c>
      <c r="F78" s="33">
        <v>10</v>
      </c>
      <c r="G78" s="33"/>
      <c r="H78" s="32"/>
      <c r="I78" s="31">
        <v>9</v>
      </c>
      <c r="J78" s="31">
        <v>10</v>
      </c>
      <c r="K78" s="31">
        <v>57</v>
      </c>
      <c r="L78" s="31" t="s">
        <v>78</v>
      </c>
      <c r="M78" s="31">
        <v>21</v>
      </c>
    </row>
    <row r="79" spans="1:14" ht="12.95" customHeight="1" x14ac:dyDescent="0.2">
      <c r="A79" s="34" t="s">
        <v>79</v>
      </c>
      <c r="B79" s="32">
        <v>10</v>
      </c>
      <c r="C79" s="32">
        <v>0</v>
      </c>
      <c r="D79" s="32">
        <v>0</v>
      </c>
      <c r="E79" s="32">
        <v>0</v>
      </c>
      <c r="F79" s="32">
        <v>10</v>
      </c>
      <c r="G79" s="32"/>
      <c r="H79" s="58"/>
      <c r="I79" s="57">
        <v>5</v>
      </c>
      <c r="J79" s="57" t="s">
        <v>78</v>
      </c>
      <c r="K79" s="57">
        <v>3</v>
      </c>
      <c r="L79" s="57" t="s">
        <v>78</v>
      </c>
      <c r="M79" s="57">
        <v>24</v>
      </c>
    </row>
    <row r="80" spans="1:14" ht="12.95" customHeight="1" x14ac:dyDescent="0.2">
      <c r="A80" s="34" t="s">
        <v>27</v>
      </c>
      <c r="B80" s="32">
        <v>0</v>
      </c>
      <c r="C80" s="32">
        <v>0</v>
      </c>
      <c r="D80" s="32">
        <v>0</v>
      </c>
      <c r="E80" s="32">
        <v>0</v>
      </c>
      <c r="F80" s="32">
        <v>0</v>
      </c>
      <c r="G80" s="32"/>
      <c r="H80" s="58"/>
      <c r="I80" s="57">
        <v>1</v>
      </c>
      <c r="J80" s="57" t="s">
        <v>78</v>
      </c>
      <c r="K80" s="57" t="s">
        <v>78</v>
      </c>
      <c r="L80" s="57">
        <v>2</v>
      </c>
      <c r="M80" s="57">
        <v>5</v>
      </c>
    </row>
    <row r="81" spans="1:14" ht="12.95" customHeight="1" x14ac:dyDescent="0.2">
      <c r="A81" s="34" t="s">
        <v>28</v>
      </c>
      <c r="B81" s="32">
        <v>20</v>
      </c>
      <c r="C81" s="32">
        <v>0</v>
      </c>
      <c r="D81" s="32">
        <v>0</v>
      </c>
      <c r="E81" s="32">
        <v>20</v>
      </c>
      <c r="F81" s="32">
        <v>0</v>
      </c>
      <c r="G81" s="32"/>
      <c r="H81" s="58"/>
      <c r="I81" s="57">
        <v>8</v>
      </c>
      <c r="J81" s="57">
        <v>2</v>
      </c>
      <c r="K81" s="57" t="s">
        <v>78</v>
      </c>
      <c r="L81" s="57">
        <v>31</v>
      </c>
      <c r="M81" s="57" t="s">
        <v>78</v>
      </c>
    </row>
    <row r="82" spans="1:14" ht="12.95" customHeight="1" x14ac:dyDescent="0.2">
      <c r="A82" s="34" t="s">
        <v>131</v>
      </c>
      <c r="B82" s="32">
        <v>-10</v>
      </c>
      <c r="C82" s="32">
        <v>-10</v>
      </c>
      <c r="D82" s="32">
        <v>-10</v>
      </c>
      <c r="E82" s="32">
        <v>0</v>
      </c>
      <c r="F82" s="32">
        <v>0</v>
      </c>
      <c r="G82" s="32"/>
      <c r="H82" s="58"/>
      <c r="I82" s="57" t="s">
        <v>78</v>
      </c>
      <c r="J82" s="57" t="s">
        <v>78</v>
      </c>
      <c r="K82" s="57" t="s">
        <v>78</v>
      </c>
      <c r="L82" s="57" t="s">
        <v>78</v>
      </c>
      <c r="M82" s="57">
        <v>5</v>
      </c>
    </row>
    <row r="83" spans="1:14" ht="12.95" customHeight="1" x14ac:dyDescent="0.2">
      <c r="A83" s="34" t="s">
        <v>165</v>
      </c>
      <c r="B83" s="32">
        <v>40</v>
      </c>
      <c r="C83" s="32">
        <v>0</v>
      </c>
      <c r="D83" s="32">
        <v>0</v>
      </c>
      <c r="E83" s="32">
        <v>20</v>
      </c>
      <c r="F83" s="32">
        <v>30</v>
      </c>
      <c r="G83" s="32"/>
      <c r="H83" s="58"/>
      <c r="I83" s="57">
        <v>26</v>
      </c>
      <c r="J83" s="57">
        <v>2</v>
      </c>
      <c r="K83" s="57" t="s">
        <v>78</v>
      </c>
      <c r="L83" s="57">
        <v>38</v>
      </c>
      <c r="M83" s="57">
        <v>66</v>
      </c>
    </row>
    <row r="84" spans="1:14" ht="12.95" customHeight="1" x14ac:dyDescent="0.2">
      <c r="A84" s="34" t="s">
        <v>208</v>
      </c>
      <c r="B84" s="32">
        <v>20</v>
      </c>
      <c r="C84" s="32">
        <v>10</v>
      </c>
      <c r="D84" s="32">
        <v>0</v>
      </c>
      <c r="E84" s="32">
        <v>10</v>
      </c>
      <c r="F84" s="32">
        <v>0</v>
      </c>
      <c r="G84" s="32"/>
      <c r="H84" s="58"/>
      <c r="I84" s="57">
        <v>13</v>
      </c>
      <c r="J84" s="57">
        <v>34</v>
      </c>
      <c r="K84" s="57">
        <v>0</v>
      </c>
      <c r="L84" s="57">
        <v>12</v>
      </c>
      <c r="M84" s="57">
        <v>8</v>
      </c>
    </row>
    <row r="85" spans="1:14" s="124" customFormat="1" ht="12.95" customHeight="1" x14ac:dyDescent="0.2">
      <c r="A85" s="34" t="s">
        <v>218</v>
      </c>
      <c r="B85" s="32">
        <v>20</v>
      </c>
      <c r="C85" s="32">
        <v>0</v>
      </c>
      <c r="D85" s="32">
        <v>10</v>
      </c>
      <c r="E85" s="32">
        <v>-10</v>
      </c>
      <c r="F85" s="32">
        <v>20</v>
      </c>
      <c r="G85" s="32"/>
      <c r="H85" s="58"/>
      <c r="I85" s="57">
        <v>12</v>
      </c>
      <c r="J85" s="57">
        <v>4</v>
      </c>
      <c r="K85" s="57">
        <v>23</v>
      </c>
      <c r="L85" s="57" t="s">
        <v>78</v>
      </c>
      <c r="M85" s="57">
        <v>35</v>
      </c>
    </row>
    <row r="86" spans="1:14" s="126" customFormat="1" ht="12.95" customHeight="1" x14ac:dyDescent="0.2">
      <c r="A86" s="34" t="s">
        <v>223</v>
      </c>
      <c r="B86" s="32">
        <v>40</v>
      </c>
      <c r="C86" s="32">
        <v>0</v>
      </c>
      <c r="D86" s="32">
        <v>10</v>
      </c>
      <c r="E86" s="32">
        <v>10</v>
      </c>
      <c r="F86" s="32">
        <v>20</v>
      </c>
      <c r="G86" s="32"/>
      <c r="H86" s="137"/>
      <c r="I86" s="57">
        <v>22</v>
      </c>
      <c r="J86" s="57" t="s">
        <v>78</v>
      </c>
      <c r="K86" s="57">
        <v>51</v>
      </c>
      <c r="L86" s="57">
        <v>10</v>
      </c>
      <c r="M86" s="57">
        <v>45</v>
      </c>
    </row>
    <row r="87" spans="1:14" ht="12.95" customHeight="1" x14ac:dyDescent="0.2"/>
    <row r="88" spans="1:14" ht="12.95" customHeight="1" x14ac:dyDescent="0.2">
      <c r="A88" s="201" t="s">
        <v>242</v>
      </c>
      <c r="B88" s="201"/>
      <c r="C88" s="201"/>
    </row>
    <row r="89" spans="1:14" ht="12.95" customHeight="1" x14ac:dyDescent="0.2">
      <c r="A89" s="18"/>
      <c r="B89" s="201" t="s">
        <v>149</v>
      </c>
      <c r="C89" s="201"/>
      <c r="D89" s="201"/>
      <c r="E89" s="201"/>
      <c r="F89" s="201"/>
      <c r="G89" s="201"/>
      <c r="H89" s="66"/>
      <c r="I89" s="202" t="s">
        <v>148</v>
      </c>
      <c r="J89" s="202"/>
      <c r="K89" s="202"/>
      <c r="L89" s="202"/>
      <c r="M89" s="202"/>
      <c r="N89" s="202"/>
    </row>
    <row r="90" spans="1:14" ht="12.95" customHeight="1" x14ac:dyDescent="0.2">
      <c r="A90" s="38"/>
      <c r="B90" s="38" t="s">
        <v>4</v>
      </c>
      <c r="C90" s="38" t="s">
        <v>0</v>
      </c>
      <c r="D90" s="38" t="s">
        <v>1</v>
      </c>
      <c r="E90" s="38" t="s">
        <v>2</v>
      </c>
      <c r="F90" s="38" t="s">
        <v>3</v>
      </c>
      <c r="G90" s="38"/>
      <c r="H90" s="38"/>
      <c r="I90" s="37" t="s">
        <v>4</v>
      </c>
      <c r="J90" s="37" t="s">
        <v>0</v>
      </c>
      <c r="K90" s="37" t="s">
        <v>1</v>
      </c>
      <c r="L90" s="37" t="s">
        <v>2</v>
      </c>
      <c r="M90" s="37" t="s">
        <v>3</v>
      </c>
    </row>
    <row r="91" spans="1:14" ht="12.95" customHeight="1" x14ac:dyDescent="0.2">
      <c r="A91" s="34" t="s">
        <v>101</v>
      </c>
      <c r="B91" s="5">
        <v>140</v>
      </c>
      <c r="C91" s="5">
        <v>20</v>
      </c>
      <c r="D91" s="5">
        <v>30</v>
      </c>
      <c r="E91" s="5">
        <v>40</v>
      </c>
      <c r="F91" s="5">
        <v>40</v>
      </c>
      <c r="G91" s="5"/>
      <c r="H91" s="55"/>
      <c r="I91" s="31">
        <v>25</v>
      </c>
      <c r="J91" s="31">
        <v>23</v>
      </c>
      <c r="K91" s="31">
        <v>29</v>
      </c>
      <c r="L91" s="31">
        <v>25</v>
      </c>
      <c r="M91" s="31">
        <v>24</v>
      </c>
    </row>
    <row r="92" spans="1:14" ht="12.95" customHeight="1" x14ac:dyDescent="0.2">
      <c r="A92" s="34" t="s">
        <v>100</v>
      </c>
      <c r="B92" s="33">
        <v>100</v>
      </c>
      <c r="C92" s="33">
        <v>10</v>
      </c>
      <c r="D92" s="33">
        <v>10</v>
      </c>
      <c r="E92" s="33">
        <v>30</v>
      </c>
      <c r="F92" s="33">
        <v>50</v>
      </c>
      <c r="G92" s="33"/>
      <c r="H92" s="32"/>
      <c r="I92" s="31">
        <v>18</v>
      </c>
      <c r="J92" s="31">
        <v>12</v>
      </c>
      <c r="K92" s="31">
        <v>12</v>
      </c>
      <c r="L92" s="31">
        <v>17</v>
      </c>
      <c r="M92" s="31">
        <v>27</v>
      </c>
    </row>
    <row r="93" spans="1:14" ht="12.95" customHeight="1" x14ac:dyDescent="0.2">
      <c r="A93" s="34" t="s">
        <v>79</v>
      </c>
      <c r="B93" s="32">
        <v>50</v>
      </c>
      <c r="C93" s="32">
        <v>20</v>
      </c>
      <c r="D93" s="32">
        <v>10</v>
      </c>
      <c r="E93" s="32">
        <v>10</v>
      </c>
      <c r="F93" s="32">
        <v>20</v>
      </c>
      <c r="G93" s="32"/>
      <c r="H93" s="58"/>
      <c r="I93" s="57">
        <v>8</v>
      </c>
      <c r="J93" s="57">
        <v>17</v>
      </c>
      <c r="K93" s="57">
        <v>7</v>
      </c>
      <c r="L93" s="57">
        <v>4</v>
      </c>
      <c r="M93" s="57">
        <v>9</v>
      </c>
    </row>
    <row r="94" spans="1:14" ht="12.95" customHeight="1" x14ac:dyDescent="0.2">
      <c r="A94" s="34" t="s">
        <v>27</v>
      </c>
      <c r="B94" s="32">
        <v>20</v>
      </c>
      <c r="C94" s="32">
        <v>-20</v>
      </c>
      <c r="D94" s="32">
        <v>-20</v>
      </c>
      <c r="E94" s="32">
        <v>10</v>
      </c>
      <c r="F94" s="32">
        <v>40</v>
      </c>
      <c r="G94" s="32"/>
      <c r="H94" s="58"/>
      <c r="I94" s="57">
        <v>3</v>
      </c>
      <c r="J94" s="57" t="s">
        <v>78</v>
      </c>
      <c r="K94" s="57" t="s">
        <v>78</v>
      </c>
      <c r="L94" s="57">
        <v>6</v>
      </c>
      <c r="M94" s="57">
        <v>19</v>
      </c>
    </row>
    <row r="95" spans="1:14" ht="12.95" customHeight="1" x14ac:dyDescent="0.2">
      <c r="A95" s="34" t="s">
        <v>28</v>
      </c>
      <c r="B95" s="32">
        <v>40</v>
      </c>
      <c r="C95" s="32">
        <v>0</v>
      </c>
      <c r="D95" s="32">
        <v>-10</v>
      </c>
      <c r="E95" s="32">
        <v>20</v>
      </c>
      <c r="F95" s="32">
        <v>40</v>
      </c>
      <c r="G95" s="32"/>
      <c r="H95" s="58"/>
      <c r="I95" s="57">
        <v>7</v>
      </c>
      <c r="J95" s="57" t="s">
        <v>78</v>
      </c>
      <c r="K95" s="57" t="s">
        <v>78</v>
      </c>
      <c r="L95" s="57">
        <v>10</v>
      </c>
      <c r="M95" s="57">
        <v>18</v>
      </c>
    </row>
    <row r="96" spans="1:14" ht="12.95" customHeight="1" x14ac:dyDescent="0.2">
      <c r="A96" s="34" t="s">
        <v>131</v>
      </c>
      <c r="B96" s="32">
        <v>110</v>
      </c>
      <c r="C96" s="32">
        <v>20</v>
      </c>
      <c r="D96" s="32">
        <v>30</v>
      </c>
      <c r="E96" s="32">
        <v>20</v>
      </c>
      <c r="F96" s="32">
        <v>40</v>
      </c>
      <c r="G96" s="32"/>
      <c r="H96" s="58"/>
      <c r="I96" s="57">
        <v>19</v>
      </c>
      <c r="J96" s="57">
        <v>24</v>
      </c>
      <c r="K96" s="57">
        <v>28</v>
      </c>
      <c r="L96" s="57">
        <v>10</v>
      </c>
      <c r="M96" s="57">
        <v>21</v>
      </c>
    </row>
    <row r="97" spans="1:14" ht="12.95" customHeight="1" x14ac:dyDescent="0.2">
      <c r="A97" s="34" t="s">
        <v>165</v>
      </c>
      <c r="B97" s="32">
        <v>160</v>
      </c>
      <c r="C97" s="32">
        <v>10</v>
      </c>
      <c r="D97" s="32">
        <v>30</v>
      </c>
      <c r="E97" s="32">
        <v>50</v>
      </c>
      <c r="F97" s="32">
        <v>60</v>
      </c>
      <c r="G97" s="32"/>
      <c r="H97" s="58"/>
      <c r="I97" s="57">
        <v>26</v>
      </c>
      <c r="J97" s="57">
        <v>18</v>
      </c>
      <c r="K97" s="57">
        <v>23</v>
      </c>
      <c r="L97" s="57">
        <v>28</v>
      </c>
      <c r="M97" s="57">
        <v>29</v>
      </c>
    </row>
    <row r="98" spans="1:14" ht="12.95" customHeight="1" x14ac:dyDescent="0.2">
      <c r="A98" s="34" t="s">
        <v>208</v>
      </c>
      <c r="B98" s="32">
        <v>130</v>
      </c>
      <c r="C98" s="32">
        <v>20</v>
      </c>
      <c r="D98" s="32">
        <v>30</v>
      </c>
      <c r="E98" s="32">
        <v>20</v>
      </c>
      <c r="F98" s="32">
        <v>50</v>
      </c>
      <c r="G98" s="32"/>
      <c r="H98" s="58"/>
      <c r="I98" s="57">
        <v>23</v>
      </c>
      <c r="J98" s="57">
        <v>30</v>
      </c>
      <c r="K98" s="57">
        <v>28</v>
      </c>
      <c r="L98" s="57">
        <v>13</v>
      </c>
      <c r="M98" s="57">
        <v>27</v>
      </c>
    </row>
    <row r="99" spans="1:14" s="124" customFormat="1" ht="12.95" customHeight="1" x14ac:dyDescent="0.2">
      <c r="A99" s="34" t="s">
        <v>218</v>
      </c>
      <c r="B99" s="32">
        <v>130</v>
      </c>
      <c r="C99" s="32">
        <v>-10</v>
      </c>
      <c r="D99" s="32">
        <v>30</v>
      </c>
      <c r="E99" s="32">
        <v>60</v>
      </c>
      <c r="F99" s="32">
        <v>50</v>
      </c>
      <c r="G99" s="32"/>
      <c r="H99" s="58"/>
      <c r="I99" s="57">
        <v>22</v>
      </c>
      <c r="J99" s="57" t="s">
        <v>78</v>
      </c>
      <c r="K99" s="57">
        <v>29</v>
      </c>
      <c r="L99" s="57">
        <v>34</v>
      </c>
      <c r="M99" s="57">
        <v>21</v>
      </c>
    </row>
    <row r="100" spans="1:14" s="126" customFormat="1" ht="12.95" customHeight="1" x14ac:dyDescent="0.2">
      <c r="A100" s="34" t="s">
        <v>223</v>
      </c>
      <c r="B100" s="32">
        <v>190</v>
      </c>
      <c r="C100" s="32">
        <v>10</v>
      </c>
      <c r="D100" s="32">
        <v>40</v>
      </c>
      <c r="E100" s="32">
        <v>30</v>
      </c>
      <c r="F100" s="32">
        <v>110</v>
      </c>
      <c r="G100" s="32"/>
      <c r="H100" s="137"/>
      <c r="I100" s="57">
        <v>31</v>
      </c>
      <c r="J100" s="57">
        <v>9</v>
      </c>
      <c r="K100" s="57">
        <v>41</v>
      </c>
      <c r="L100" s="57">
        <v>17</v>
      </c>
      <c r="M100" s="57">
        <v>46</v>
      </c>
    </row>
    <row r="101" spans="1:14" ht="12.95" customHeight="1" x14ac:dyDescent="0.2"/>
    <row r="102" spans="1:14" ht="12.95" customHeight="1" x14ac:dyDescent="0.2">
      <c r="A102" s="201" t="s">
        <v>120</v>
      </c>
      <c r="B102" s="201"/>
      <c r="C102" s="201"/>
    </row>
    <row r="103" spans="1:14" ht="12.95" customHeight="1" x14ac:dyDescent="0.2">
      <c r="A103" s="18"/>
      <c r="B103" s="201" t="s">
        <v>149</v>
      </c>
      <c r="C103" s="201"/>
      <c r="D103" s="201"/>
      <c r="E103" s="201"/>
      <c r="F103" s="201"/>
      <c r="G103" s="201"/>
      <c r="H103" s="66"/>
      <c r="I103" s="202" t="s">
        <v>148</v>
      </c>
      <c r="J103" s="202"/>
      <c r="K103" s="202"/>
      <c r="L103" s="202"/>
      <c r="M103" s="202"/>
      <c r="N103" s="202"/>
    </row>
    <row r="104" spans="1:14" ht="12.95" customHeight="1" x14ac:dyDescent="0.2">
      <c r="A104" s="38"/>
      <c r="B104" s="38" t="s">
        <v>4</v>
      </c>
      <c r="C104" s="38" t="s">
        <v>0</v>
      </c>
      <c r="D104" s="38" t="s">
        <v>1</v>
      </c>
      <c r="E104" s="38" t="s">
        <v>2</v>
      </c>
      <c r="F104" s="38" t="s">
        <v>3</v>
      </c>
      <c r="G104" s="38"/>
      <c r="H104" s="38"/>
      <c r="I104" s="37" t="s">
        <v>4</v>
      </c>
      <c r="J104" s="37" t="s">
        <v>0</v>
      </c>
      <c r="K104" s="37" t="s">
        <v>1</v>
      </c>
      <c r="L104" s="37" t="s">
        <v>2</v>
      </c>
      <c r="M104" s="37" t="s">
        <v>3</v>
      </c>
    </row>
    <row r="105" spans="1:14" ht="12.95" customHeight="1" x14ac:dyDescent="0.2">
      <c r="A105" s="34" t="s">
        <v>101</v>
      </c>
      <c r="B105" s="5">
        <v>90</v>
      </c>
      <c r="C105" s="5">
        <v>10</v>
      </c>
      <c r="D105" s="5">
        <v>0</v>
      </c>
      <c r="E105" s="5">
        <v>50</v>
      </c>
      <c r="F105" s="5">
        <v>20</v>
      </c>
      <c r="G105" s="5"/>
      <c r="H105" s="55"/>
      <c r="I105" s="31">
        <v>17</v>
      </c>
      <c r="J105" s="31">
        <v>10</v>
      </c>
      <c r="K105" s="31">
        <v>4</v>
      </c>
      <c r="L105" s="31">
        <v>32</v>
      </c>
      <c r="M105" s="31">
        <v>16</v>
      </c>
    </row>
    <row r="106" spans="1:14" ht="12.95" customHeight="1" x14ac:dyDescent="0.2">
      <c r="A106" s="34" t="s">
        <v>100</v>
      </c>
      <c r="B106" s="33">
        <v>110</v>
      </c>
      <c r="C106" s="33">
        <v>20</v>
      </c>
      <c r="D106" s="33">
        <v>20</v>
      </c>
      <c r="E106" s="33">
        <v>30</v>
      </c>
      <c r="F106" s="33">
        <v>40</v>
      </c>
      <c r="G106" s="33"/>
      <c r="H106" s="32"/>
      <c r="I106" s="31">
        <v>20</v>
      </c>
      <c r="J106" s="31">
        <v>16</v>
      </c>
      <c r="K106" s="31">
        <v>17</v>
      </c>
      <c r="L106" s="31">
        <v>18</v>
      </c>
      <c r="M106" s="31">
        <v>28</v>
      </c>
    </row>
    <row r="107" spans="1:14" ht="12.95" customHeight="1" x14ac:dyDescent="0.2">
      <c r="A107" s="34" t="s">
        <v>79</v>
      </c>
      <c r="B107" s="32">
        <v>50</v>
      </c>
      <c r="C107" s="32">
        <v>0</v>
      </c>
      <c r="D107" s="32">
        <v>10</v>
      </c>
      <c r="E107" s="32">
        <v>20</v>
      </c>
      <c r="F107" s="32">
        <v>30</v>
      </c>
      <c r="G107" s="32"/>
      <c r="H107" s="58"/>
      <c r="I107" s="57">
        <v>8</v>
      </c>
      <c r="J107" s="57" t="s">
        <v>78</v>
      </c>
      <c r="K107" s="57">
        <v>5</v>
      </c>
      <c r="L107" s="57">
        <v>11</v>
      </c>
      <c r="M107" s="57">
        <v>17</v>
      </c>
    </row>
    <row r="108" spans="1:14" ht="12.95" customHeight="1" x14ac:dyDescent="0.2">
      <c r="A108" s="34" t="s">
        <v>27</v>
      </c>
      <c r="B108" s="32">
        <v>70</v>
      </c>
      <c r="C108" s="32">
        <v>-10</v>
      </c>
      <c r="D108" s="32">
        <v>10</v>
      </c>
      <c r="E108" s="32">
        <v>40</v>
      </c>
      <c r="F108" s="32">
        <v>20</v>
      </c>
      <c r="G108" s="32"/>
      <c r="H108" s="58"/>
      <c r="I108" s="57">
        <v>12</v>
      </c>
      <c r="J108" s="57" t="s">
        <v>78</v>
      </c>
      <c r="K108" s="57">
        <v>12</v>
      </c>
      <c r="L108" s="57">
        <v>23</v>
      </c>
      <c r="M108" s="57">
        <v>15</v>
      </c>
    </row>
    <row r="109" spans="1:14" ht="12.95" customHeight="1" x14ac:dyDescent="0.2">
      <c r="A109" s="34" t="s">
        <v>28</v>
      </c>
      <c r="B109" s="32">
        <v>80</v>
      </c>
      <c r="C109" s="32">
        <v>10</v>
      </c>
      <c r="D109" s="32">
        <v>0</v>
      </c>
      <c r="E109" s="32">
        <v>30</v>
      </c>
      <c r="F109" s="32">
        <v>50</v>
      </c>
      <c r="G109" s="32"/>
      <c r="H109" s="58"/>
      <c r="I109" s="57">
        <v>16</v>
      </c>
      <c r="J109" s="57">
        <v>11</v>
      </c>
      <c r="K109" s="57" t="s">
        <v>78</v>
      </c>
      <c r="L109" s="57">
        <v>18</v>
      </c>
      <c r="M109" s="57">
        <v>29</v>
      </c>
    </row>
    <row r="110" spans="1:14" ht="12.95" customHeight="1" x14ac:dyDescent="0.2">
      <c r="A110" s="34" t="s">
        <v>131</v>
      </c>
      <c r="B110" s="32">
        <v>40</v>
      </c>
      <c r="C110" s="32">
        <v>10</v>
      </c>
      <c r="D110" s="32">
        <v>20</v>
      </c>
      <c r="E110" s="32">
        <v>10</v>
      </c>
      <c r="F110" s="32">
        <v>0</v>
      </c>
      <c r="G110" s="32"/>
      <c r="H110" s="58"/>
      <c r="I110" s="57">
        <v>8</v>
      </c>
      <c r="J110" s="57">
        <v>10</v>
      </c>
      <c r="K110" s="57">
        <v>20</v>
      </c>
      <c r="L110" s="57">
        <v>7</v>
      </c>
      <c r="M110" s="57">
        <v>2</v>
      </c>
    </row>
    <row r="111" spans="1:14" ht="12.95" customHeight="1" x14ac:dyDescent="0.2">
      <c r="A111" s="34" t="s">
        <v>165</v>
      </c>
      <c r="B111" s="32">
        <v>150</v>
      </c>
      <c r="C111" s="32">
        <v>20</v>
      </c>
      <c r="D111" s="32">
        <v>20</v>
      </c>
      <c r="E111" s="32">
        <v>70</v>
      </c>
      <c r="F111" s="32">
        <v>40</v>
      </c>
      <c r="G111" s="32"/>
      <c r="H111" s="58"/>
      <c r="I111" s="57">
        <v>28</v>
      </c>
      <c r="J111" s="57">
        <v>17</v>
      </c>
      <c r="K111" s="57">
        <v>23</v>
      </c>
      <c r="L111" s="57">
        <v>44</v>
      </c>
      <c r="M111" s="57">
        <v>23</v>
      </c>
    </row>
    <row r="112" spans="1:14" ht="12.95" customHeight="1" x14ac:dyDescent="0.2">
      <c r="A112" s="34" t="s">
        <v>208</v>
      </c>
      <c r="B112" s="32">
        <v>90</v>
      </c>
      <c r="C112" s="32">
        <v>30</v>
      </c>
      <c r="D112" s="32">
        <v>10</v>
      </c>
      <c r="E112" s="32">
        <v>20</v>
      </c>
      <c r="F112" s="32">
        <v>30</v>
      </c>
      <c r="G112" s="32"/>
      <c r="H112" s="58"/>
      <c r="I112" s="57">
        <v>17</v>
      </c>
      <c r="J112" s="57">
        <v>23</v>
      </c>
      <c r="K112" s="57">
        <v>11</v>
      </c>
      <c r="L112" s="57">
        <v>15</v>
      </c>
      <c r="M112" s="57">
        <v>19</v>
      </c>
    </row>
    <row r="113" spans="1:14" s="124" customFormat="1" ht="12.95" customHeight="1" x14ac:dyDescent="0.2">
      <c r="A113" s="34" t="s">
        <v>218</v>
      </c>
      <c r="B113" s="32">
        <v>150</v>
      </c>
      <c r="C113" s="32">
        <v>20</v>
      </c>
      <c r="D113" s="32">
        <v>10</v>
      </c>
      <c r="E113" s="32">
        <v>60</v>
      </c>
      <c r="F113" s="32">
        <v>70</v>
      </c>
      <c r="G113" s="32"/>
      <c r="H113" s="58"/>
      <c r="I113" s="57">
        <v>29</v>
      </c>
      <c r="J113" s="57">
        <v>14</v>
      </c>
      <c r="K113" s="57">
        <v>15</v>
      </c>
      <c r="L113" s="57">
        <v>37</v>
      </c>
      <c r="M113" s="57">
        <v>39</v>
      </c>
    </row>
    <row r="114" spans="1:14" s="126" customFormat="1" ht="12.95" customHeight="1" x14ac:dyDescent="0.2">
      <c r="A114" s="34" t="s">
        <v>223</v>
      </c>
      <c r="B114" s="32">
        <v>180</v>
      </c>
      <c r="C114" s="32">
        <v>10</v>
      </c>
      <c r="D114" s="32">
        <v>30</v>
      </c>
      <c r="E114" s="32">
        <v>50</v>
      </c>
      <c r="F114" s="32">
        <v>90</v>
      </c>
      <c r="G114" s="32"/>
      <c r="H114" s="137"/>
      <c r="I114" s="57">
        <v>34</v>
      </c>
      <c r="J114" s="57">
        <v>9</v>
      </c>
      <c r="K114" s="57">
        <v>29</v>
      </c>
      <c r="L114" s="57">
        <v>36</v>
      </c>
      <c r="M114" s="57">
        <v>55</v>
      </c>
    </row>
    <row r="115" spans="1:14" ht="12.95" customHeight="1" x14ac:dyDescent="0.2"/>
    <row r="116" spans="1:14" ht="12.95" customHeight="1" x14ac:dyDescent="0.2">
      <c r="A116" s="67" t="s">
        <v>119</v>
      </c>
    </row>
    <row r="117" spans="1:14" ht="12.95" customHeight="1" x14ac:dyDescent="0.2">
      <c r="A117" s="18"/>
      <c r="B117" s="201" t="s">
        <v>149</v>
      </c>
      <c r="C117" s="201"/>
      <c r="D117" s="201"/>
      <c r="E117" s="201"/>
      <c r="F117" s="201"/>
      <c r="G117" s="201"/>
      <c r="H117" s="66"/>
      <c r="I117" s="202" t="s">
        <v>148</v>
      </c>
      <c r="J117" s="202"/>
      <c r="K117" s="202"/>
      <c r="L117" s="202"/>
      <c r="M117" s="202"/>
      <c r="N117" s="202"/>
    </row>
    <row r="118" spans="1:14" ht="12.95" customHeight="1" x14ac:dyDescent="0.2">
      <c r="A118" s="38"/>
      <c r="B118" s="38" t="s">
        <v>4</v>
      </c>
      <c r="C118" s="38" t="s">
        <v>0</v>
      </c>
      <c r="D118" s="38" t="s">
        <v>1</v>
      </c>
      <c r="E118" s="38" t="s">
        <v>2</v>
      </c>
      <c r="F118" s="38" t="s">
        <v>3</v>
      </c>
      <c r="G118" s="38"/>
      <c r="H118" s="38"/>
      <c r="I118" s="37" t="s">
        <v>4</v>
      </c>
      <c r="J118" s="37" t="s">
        <v>0</v>
      </c>
      <c r="K118" s="37" t="s">
        <v>1</v>
      </c>
      <c r="L118" s="37" t="s">
        <v>2</v>
      </c>
      <c r="M118" s="37" t="s">
        <v>3</v>
      </c>
    </row>
    <row r="119" spans="1:14" ht="12.95" customHeight="1" x14ac:dyDescent="0.2">
      <c r="A119" s="34" t="s">
        <v>101</v>
      </c>
      <c r="B119" s="5">
        <v>110</v>
      </c>
      <c r="C119" s="5">
        <v>10</v>
      </c>
      <c r="D119" s="5">
        <v>20</v>
      </c>
      <c r="E119" s="5">
        <v>40</v>
      </c>
      <c r="F119" s="5">
        <v>40</v>
      </c>
      <c r="G119" s="5"/>
      <c r="H119" s="55"/>
      <c r="I119" s="31">
        <v>27</v>
      </c>
      <c r="J119" s="31">
        <v>13</v>
      </c>
      <c r="K119" s="31">
        <v>24</v>
      </c>
      <c r="L119" s="31">
        <v>31</v>
      </c>
      <c r="M119" s="31">
        <v>38</v>
      </c>
    </row>
    <row r="120" spans="1:14" ht="12.95" customHeight="1" x14ac:dyDescent="0.2">
      <c r="A120" s="34" t="s">
        <v>100</v>
      </c>
      <c r="B120" s="33">
        <v>40</v>
      </c>
      <c r="C120" s="33">
        <v>20</v>
      </c>
      <c r="D120" s="33">
        <v>-10</v>
      </c>
      <c r="E120" s="33">
        <v>30</v>
      </c>
      <c r="F120" s="33">
        <v>10</v>
      </c>
      <c r="G120" s="33"/>
      <c r="H120" s="32"/>
      <c r="I120" s="31">
        <v>10</v>
      </c>
      <c r="J120" s="31">
        <v>19</v>
      </c>
      <c r="K120" s="31" t="s">
        <v>78</v>
      </c>
      <c r="L120" s="31">
        <v>21</v>
      </c>
      <c r="M120" s="31">
        <v>8</v>
      </c>
    </row>
    <row r="121" spans="1:14" ht="12.95" customHeight="1" x14ac:dyDescent="0.2">
      <c r="A121" s="34" t="s">
        <v>79</v>
      </c>
      <c r="B121" s="32">
        <v>80</v>
      </c>
      <c r="C121" s="32">
        <v>10</v>
      </c>
      <c r="D121" s="32">
        <v>20</v>
      </c>
      <c r="E121" s="32">
        <v>20</v>
      </c>
      <c r="F121" s="32">
        <v>20</v>
      </c>
      <c r="G121" s="32"/>
      <c r="H121" s="58"/>
      <c r="I121" s="57">
        <v>18</v>
      </c>
      <c r="J121" s="57">
        <v>12</v>
      </c>
      <c r="K121" s="57">
        <v>26</v>
      </c>
      <c r="L121" s="57">
        <v>17</v>
      </c>
      <c r="M121" s="57">
        <v>18</v>
      </c>
    </row>
    <row r="122" spans="1:14" ht="12.95" customHeight="1" x14ac:dyDescent="0.2">
      <c r="A122" s="34" t="s">
        <v>27</v>
      </c>
      <c r="B122" s="32">
        <v>20</v>
      </c>
      <c r="C122" s="32">
        <v>0</v>
      </c>
      <c r="D122" s="32">
        <v>0</v>
      </c>
      <c r="E122" s="32">
        <v>20</v>
      </c>
      <c r="F122" s="32">
        <v>-10</v>
      </c>
      <c r="G122" s="32"/>
      <c r="H122" s="58"/>
      <c r="I122" s="57">
        <v>5</v>
      </c>
      <c r="J122" s="57">
        <v>4</v>
      </c>
      <c r="K122" s="57">
        <v>3</v>
      </c>
      <c r="L122" s="57">
        <v>16</v>
      </c>
      <c r="M122" s="57" t="s">
        <v>78</v>
      </c>
    </row>
    <row r="123" spans="1:14" ht="12.95" customHeight="1" x14ac:dyDescent="0.2">
      <c r="A123" s="34" t="s">
        <v>28</v>
      </c>
      <c r="B123" s="32">
        <v>20</v>
      </c>
      <c r="C123" s="32">
        <v>-50</v>
      </c>
      <c r="D123" s="32">
        <v>0</v>
      </c>
      <c r="E123" s="32">
        <v>40</v>
      </c>
      <c r="F123" s="32">
        <v>30</v>
      </c>
      <c r="G123" s="32"/>
      <c r="H123" s="58"/>
      <c r="I123" s="57">
        <v>5</v>
      </c>
      <c r="J123" s="57" t="s">
        <v>78</v>
      </c>
      <c r="K123" s="57" t="s">
        <v>78</v>
      </c>
      <c r="L123" s="57">
        <v>32</v>
      </c>
      <c r="M123" s="57">
        <v>23</v>
      </c>
    </row>
    <row r="124" spans="1:14" ht="12.95" customHeight="1" x14ac:dyDescent="0.2">
      <c r="A124" s="34" t="s">
        <v>131</v>
      </c>
      <c r="B124" s="32">
        <v>60</v>
      </c>
      <c r="C124" s="32">
        <v>30</v>
      </c>
      <c r="D124" s="32">
        <v>20</v>
      </c>
      <c r="E124" s="32">
        <v>10</v>
      </c>
      <c r="F124" s="32">
        <v>0</v>
      </c>
      <c r="G124" s="32"/>
      <c r="H124" s="58"/>
      <c r="I124" s="57">
        <v>14</v>
      </c>
      <c r="J124" s="57">
        <v>32</v>
      </c>
      <c r="K124" s="57">
        <v>20</v>
      </c>
      <c r="L124" s="57">
        <v>9</v>
      </c>
      <c r="M124" s="57">
        <v>2</v>
      </c>
    </row>
    <row r="125" spans="1:14" ht="12.95" customHeight="1" x14ac:dyDescent="0.2">
      <c r="A125" s="34" t="s">
        <v>165</v>
      </c>
      <c r="B125" s="32">
        <v>130</v>
      </c>
      <c r="C125" s="32">
        <v>10</v>
      </c>
      <c r="D125" s="32">
        <v>10</v>
      </c>
      <c r="E125" s="32">
        <v>40</v>
      </c>
      <c r="F125" s="32">
        <v>70</v>
      </c>
      <c r="G125" s="32"/>
      <c r="H125" s="58"/>
      <c r="I125" s="57">
        <v>29</v>
      </c>
      <c r="J125" s="57">
        <v>13</v>
      </c>
      <c r="K125" s="57">
        <v>7</v>
      </c>
      <c r="L125" s="57">
        <v>29</v>
      </c>
      <c r="M125" s="57">
        <v>59</v>
      </c>
    </row>
    <row r="126" spans="1:14" ht="12.95" customHeight="1" x14ac:dyDescent="0.2">
      <c r="A126" s="34" t="s">
        <v>208</v>
      </c>
      <c r="B126" s="32">
        <v>40</v>
      </c>
      <c r="C126" s="32">
        <v>0</v>
      </c>
      <c r="D126" s="32">
        <v>20</v>
      </c>
      <c r="E126" s="32">
        <v>20</v>
      </c>
      <c r="F126" s="32">
        <v>10</v>
      </c>
      <c r="G126" s="32"/>
      <c r="H126" s="58"/>
      <c r="I126" s="57">
        <v>8</v>
      </c>
      <c r="J126" s="57" t="s">
        <v>78</v>
      </c>
      <c r="K126" s="57">
        <v>20</v>
      </c>
      <c r="L126" s="57">
        <v>12</v>
      </c>
      <c r="M126" s="57">
        <v>4</v>
      </c>
    </row>
    <row r="127" spans="1:14" s="124" customFormat="1" ht="12.95" customHeight="1" x14ac:dyDescent="0.2">
      <c r="A127" s="34" t="s">
        <v>218</v>
      </c>
      <c r="B127" s="32">
        <v>90</v>
      </c>
      <c r="C127" s="32">
        <v>20</v>
      </c>
      <c r="D127" s="32">
        <v>20</v>
      </c>
      <c r="E127" s="32">
        <v>10</v>
      </c>
      <c r="F127" s="32">
        <v>40</v>
      </c>
      <c r="G127" s="32"/>
      <c r="H127" s="58"/>
      <c r="I127" s="57">
        <v>19</v>
      </c>
      <c r="J127" s="57">
        <v>19</v>
      </c>
      <c r="K127" s="57">
        <v>24</v>
      </c>
      <c r="L127" s="57">
        <v>6</v>
      </c>
      <c r="M127" s="57">
        <v>33</v>
      </c>
    </row>
    <row r="128" spans="1:14" s="126" customFormat="1" ht="12.95" customHeight="1" x14ac:dyDescent="0.2">
      <c r="A128" s="34" t="s">
        <v>223</v>
      </c>
      <c r="B128" s="32">
        <v>100</v>
      </c>
      <c r="C128" s="32">
        <v>-10</v>
      </c>
      <c r="D128" s="32">
        <v>10</v>
      </c>
      <c r="E128" s="32">
        <v>40</v>
      </c>
      <c r="F128" s="32">
        <v>50</v>
      </c>
      <c r="G128" s="32"/>
      <c r="H128" s="137"/>
      <c r="I128" s="57">
        <v>22</v>
      </c>
      <c r="J128" s="57" t="s">
        <v>78</v>
      </c>
      <c r="K128" s="57">
        <v>10</v>
      </c>
      <c r="L128" s="57">
        <v>30</v>
      </c>
      <c r="M128" s="57">
        <v>39</v>
      </c>
    </row>
    <row r="129" spans="1:14" ht="12.95" customHeight="1" x14ac:dyDescent="0.2"/>
    <row r="130" spans="1:14" ht="12.95" customHeight="1" x14ac:dyDescent="0.2">
      <c r="A130" s="201" t="s">
        <v>118</v>
      </c>
      <c r="B130" s="201"/>
    </row>
    <row r="131" spans="1:14" ht="12.95" customHeight="1" x14ac:dyDescent="0.2">
      <c r="A131" s="18"/>
      <c r="B131" s="201" t="s">
        <v>149</v>
      </c>
      <c r="C131" s="201"/>
      <c r="D131" s="201"/>
      <c r="E131" s="201"/>
      <c r="F131" s="201"/>
      <c r="G131" s="201"/>
      <c r="H131" s="66"/>
      <c r="I131" s="202" t="s">
        <v>148</v>
      </c>
      <c r="J131" s="202"/>
      <c r="K131" s="202"/>
      <c r="L131" s="202"/>
      <c r="M131" s="202"/>
      <c r="N131" s="202"/>
    </row>
    <row r="132" spans="1:14" ht="12.95" customHeight="1" x14ac:dyDescent="0.2">
      <c r="A132" s="38"/>
      <c r="B132" s="38" t="s">
        <v>4</v>
      </c>
      <c r="C132" s="38" t="s">
        <v>0</v>
      </c>
      <c r="D132" s="38" t="s">
        <v>1</v>
      </c>
      <c r="E132" s="38" t="s">
        <v>2</v>
      </c>
      <c r="F132" s="38" t="s">
        <v>3</v>
      </c>
      <c r="G132" s="38"/>
      <c r="H132" s="38"/>
      <c r="I132" s="37" t="s">
        <v>4</v>
      </c>
      <c r="J132" s="37" t="s">
        <v>0</v>
      </c>
      <c r="K132" s="37" t="s">
        <v>1</v>
      </c>
      <c r="L132" s="37" t="s">
        <v>2</v>
      </c>
      <c r="M132" s="37" t="s">
        <v>3</v>
      </c>
    </row>
    <row r="133" spans="1:14" ht="12.95" customHeight="1" x14ac:dyDescent="0.2">
      <c r="A133" s="34" t="s">
        <v>101</v>
      </c>
      <c r="B133" s="5">
        <v>70</v>
      </c>
      <c r="C133" s="5">
        <v>10</v>
      </c>
      <c r="D133" s="5">
        <v>0</v>
      </c>
      <c r="E133" s="5">
        <v>20</v>
      </c>
      <c r="F133" s="5">
        <v>30</v>
      </c>
      <c r="G133" s="5"/>
      <c r="H133" s="55"/>
      <c r="I133" s="31">
        <v>23</v>
      </c>
      <c r="J133" s="31">
        <v>20</v>
      </c>
      <c r="K133" s="31">
        <v>8</v>
      </c>
      <c r="L133" s="31">
        <v>21</v>
      </c>
      <c r="M133" s="31">
        <v>36</v>
      </c>
    </row>
    <row r="134" spans="1:14" ht="12.95" customHeight="1" x14ac:dyDescent="0.2">
      <c r="A134" s="34" t="s">
        <v>100</v>
      </c>
      <c r="B134" s="33">
        <v>30</v>
      </c>
      <c r="C134" s="33">
        <v>0</v>
      </c>
      <c r="D134" s="33">
        <v>-10</v>
      </c>
      <c r="E134" s="33">
        <v>20</v>
      </c>
      <c r="F134" s="33">
        <v>10</v>
      </c>
      <c r="G134" s="33"/>
      <c r="H134" s="32"/>
      <c r="I134" s="31">
        <v>8</v>
      </c>
      <c r="J134" s="31">
        <v>1</v>
      </c>
      <c r="K134" s="31" t="s">
        <v>78</v>
      </c>
      <c r="L134" s="31">
        <v>20</v>
      </c>
      <c r="M134" s="31">
        <v>13</v>
      </c>
    </row>
    <row r="135" spans="1:14" ht="12.95" customHeight="1" x14ac:dyDescent="0.2">
      <c r="A135" s="34" t="s">
        <v>79</v>
      </c>
      <c r="B135" s="32">
        <v>70</v>
      </c>
      <c r="C135" s="32">
        <v>10</v>
      </c>
      <c r="D135" s="32">
        <v>10</v>
      </c>
      <c r="E135" s="32">
        <v>30</v>
      </c>
      <c r="F135" s="32">
        <v>20</v>
      </c>
      <c r="G135" s="32"/>
      <c r="H135" s="58"/>
      <c r="I135" s="57">
        <v>23</v>
      </c>
      <c r="J135" s="57">
        <v>19</v>
      </c>
      <c r="K135" s="57">
        <v>15</v>
      </c>
      <c r="L135" s="57">
        <v>34</v>
      </c>
      <c r="M135" s="57">
        <v>20</v>
      </c>
    </row>
    <row r="136" spans="1:14" ht="12.95" customHeight="1" x14ac:dyDescent="0.2">
      <c r="A136" s="34" t="s">
        <v>27</v>
      </c>
      <c r="B136" s="32">
        <v>-10</v>
      </c>
      <c r="C136" s="32">
        <v>0</v>
      </c>
      <c r="D136" s="32">
        <v>-20</v>
      </c>
      <c r="E136" s="32">
        <v>10</v>
      </c>
      <c r="F136" s="32">
        <v>0</v>
      </c>
      <c r="G136" s="32"/>
      <c r="H136" s="58"/>
      <c r="I136" s="57" t="s">
        <v>78</v>
      </c>
      <c r="J136" s="57" t="s">
        <v>78</v>
      </c>
      <c r="K136" s="57" t="s">
        <v>78</v>
      </c>
      <c r="L136" s="57">
        <v>12</v>
      </c>
      <c r="M136" s="57" t="s">
        <v>78</v>
      </c>
    </row>
    <row r="137" spans="1:14" ht="12.95" customHeight="1" x14ac:dyDescent="0.2">
      <c r="A137" s="34" t="s">
        <v>28</v>
      </c>
      <c r="B137" s="32">
        <v>80</v>
      </c>
      <c r="C137" s="32">
        <v>0</v>
      </c>
      <c r="D137" s="32">
        <v>0</v>
      </c>
      <c r="E137" s="32">
        <v>30</v>
      </c>
      <c r="F137" s="32">
        <v>50</v>
      </c>
      <c r="G137" s="32"/>
      <c r="H137" s="58"/>
      <c r="I137" s="57">
        <v>24</v>
      </c>
      <c r="J137" s="57">
        <v>6</v>
      </c>
      <c r="K137" s="57" t="s">
        <v>78</v>
      </c>
      <c r="L137" s="57">
        <v>30</v>
      </c>
      <c r="M137" s="57">
        <v>46</v>
      </c>
    </row>
    <row r="138" spans="1:14" ht="12.95" customHeight="1" x14ac:dyDescent="0.2">
      <c r="A138" s="34" t="s">
        <v>131</v>
      </c>
      <c r="B138" s="32">
        <v>30</v>
      </c>
      <c r="C138" s="32">
        <v>0</v>
      </c>
      <c r="D138" s="32">
        <v>10</v>
      </c>
      <c r="E138" s="32">
        <v>10</v>
      </c>
      <c r="F138" s="32">
        <v>10</v>
      </c>
      <c r="G138" s="32"/>
      <c r="H138" s="58"/>
      <c r="I138" s="57">
        <v>9</v>
      </c>
      <c r="J138" s="57" t="s">
        <v>78</v>
      </c>
      <c r="K138" s="57">
        <v>11</v>
      </c>
      <c r="L138" s="57">
        <v>9</v>
      </c>
      <c r="M138" s="57">
        <v>13</v>
      </c>
    </row>
    <row r="139" spans="1:14" ht="12.95" customHeight="1" x14ac:dyDescent="0.2">
      <c r="A139" s="34" t="s">
        <v>165</v>
      </c>
      <c r="B139" s="32">
        <v>60</v>
      </c>
      <c r="C139" s="32">
        <v>0</v>
      </c>
      <c r="D139" s="32">
        <v>10</v>
      </c>
      <c r="E139" s="32">
        <v>20</v>
      </c>
      <c r="F139" s="32">
        <v>40</v>
      </c>
      <c r="G139" s="32"/>
      <c r="H139" s="58"/>
      <c r="I139" s="57">
        <v>18</v>
      </c>
      <c r="J139" s="57" t="s">
        <v>78</v>
      </c>
      <c r="K139" s="57">
        <v>10</v>
      </c>
      <c r="L139" s="57">
        <v>15</v>
      </c>
      <c r="M139" s="57">
        <v>33</v>
      </c>
    </row>
    <row r="140" spans="1:14" ht="12.95" customHeight="1" x14ac:dyDescent="0.2">
      <c r="A140" s="34" t="s">
        <v>208</v>
      </c>
      <c r="B140" s="32">
        <v>100</v>
      </c>
      <c r="C140" s="32">
        <v>20</v>
      </c>
      <c r="D140" s="32">
        <v>10</v>
      </c>
      <c r="E140" s="32">
        <v>20</v>
      </c>
      <c r="F140" s="32">
        <v>50</v>
      </c>
      <c r="G140" s="32"/>
      <c r="H140" s="58"/>
      <c r="I140" s="57">
        <v>29</v>
      </c>
      <c r="J140" s="57">
        <v>40</v>
      </c>
      <c r="K140" s="57">
        <v>21</v>
      </c>
      <c r="L140" s="57">
        <v>18</v>
      </c>
      <c r="M140" s="57">
        <v>37</v>
      </c>
    </row>
    <row r="141" spans="1:14" s="124" customFormat="1" ht="12.95" customHeight="1" x14ac:dyDescent="0.2">
      <c r="A141" s="34" t="s">
        <v>218</v>
      </c>
      <c r="B141" s="32">
        <v>50</v>
      </c>
      <c r="C141" s="32">
        <v>0</v>
      </c>
      <c r="D141" s="32">
        <v>-10</v>
      </c>
      <c r="E141" s="32">
        <v>20</v>
      </c>
      <c r="F141" s="32">
        <v>40</v>
      </c>
      <c r="G141" s="32"/>
      <c r="H141" s="58"/>
      <c r="I141" s="57">
        <v>15</v>
      </c>
      <c r="J141" s="57">
        <v>7</v>
      </c>
      <c r="K141" s="57" t="s">
        <v>78</v>
      </c>
      <c r="L141" s="57">
        <v>15</v>
      </c>
      <c r="M141" s="57">
        <v>28</v>
      </c>
    </row>
    <row r="142" spans="1:14" s="126" customFormat="1" ht="12.95" customHeight="1" x14ac:dyDescent="0.2">
      <c r="A142" s="34" t="s">
        <v>223</v>
      </c>
      <c r="B142" s="32">
        <v>40</v>
      </c>
      <c r="C142" s="32">
        <v>0</v>
      </c>
      <c r="D142" s="32">
        <v>0</v>
      </c>
      <c r="E142" s="32">
        <v>10</v>
      </c>
      <c r="F142" s="32">
        <v>30</v>
      </c>
      <c r="G142" s="32"/>
      <c r="H142" s="137"/>
      <c r="I142" s="57">
        <v>11</v>
      </c>
      <c r="J142" s="57" t="s">
        <v>78</v>
      </c>
      <c r="K142" s="57" t="s">
        <v>78</v>
      </c>
      <c r="L142" s="57">
        <v>11</v>
      </c>
      <c r="M142" s="57">
        <v>21</v>
      </c>
    </row>
    <row r="143" spans="1:14" ht="12.95" customHeight="1" x14ac:dyDescent="0.2"/>
    <row r="144" spans="1:14" ht="12.95" customHeight="1" x14ac:dyDescent="0.2">
      <c r="A144" s="67" t="s">
        <v>117</v>
      </c>
    </row>
    <row r="145" spans="1:14" ht="12.95" customHeight="1" x14ac:dyDescent="0.2">
      <c r="A145" s="18"/>
      <c r="B145" s="201" t="s">
        <v>149</v>
      </c>
      <c r="C145" s="201"/>
      <c r="D145" s="201"/>
      <c r="E145" s="201"/>
      <c r="F145" s="201"/>
      <c r="G145" s="201"/>
      <c r="H145" s="66"/>
      <c r="I145" s="202" t="s">
        <v>148</v>
      </c>
      <c r="J145" s="202"/>
      <c r="K145" s="202"/>
      <c r="L145" s="202"/>
      <c r="M145" s="202"/>
      <c r="N145" s="202"/>
    </row>
    <row r="146" spans="1:14" ht="12.95" customHeight="1" x14ac:dyDescent="0.2">
      <c r="A146" s="38"/>
      <c r="B146" s="38" t="s">
        <v>4</v>
      </c>
      <c r="C146" s="38" t="s">
        <v>0</v>
      </c>
      <c r="D146" s="38" t="s">
        <v>1</v>
      </c>
      <c r="E146" s="38" t="s">
        <v>2</v>
      </c>
      <c r="F146" s="38" t="s">
        <v>3</v>
      </c>
      <c r="G146" s="38"/>
      <c r="H146" s="38"/>
      <c r="I146" s="37" t="s">
        <v>4</v>
      </c>
      <c r="J146" s="37" t="s">
        <v>0</v>
      </c>
      <c r="K146" s="37" t="s">
        <v>1</v>
      </c>
      <c r="L146" s="37" t="s">
        <v>2</v>
      </c>
      <c r="M146" s="37" t="s">
        <v>3</v>
      </c>
    </row>
    <row r="147" spans="1:14" ht="12.95" customHeight="1" x14ac:dyDescent="0.2">
      <c r="A147" s="34" t="s">
        <v>101</v>
      </c>
      <c r="B147" s="5">
        <v>60</v>
      </c>
      <c r="C147" s="5">
        <v>10</v>
      </c>
      <c r="D147" s="5">
        <v>20</v>
      </c>
      <c r="E147" s="5">
        <v>20</v>
      </c>
      <c r="F147" s="5">
        <v>10</v>
      </c>
      <c r="G147" s="5"/>
      <c r="H147" s="55"/>
      <c r="I147" s="31">
        <v>19</v>
      </c>
      <c r="J147" s="31">
        <v>18</v>
      </c>
      <c r="K147" s="31">
        <v>30</v>
      </c>
      <c r="L147" s="31">
        <v>22</v>
      </c>
      <c r="M147" s="31">
        <v>11</v>
      </c>
    </row>
    <row r="148" spans="1:14" ht="12.95" customHeight="1" x14ac:dyDescent="0.2">
      <c r="A148" s="34" t="s">
        <v>100</v>
      </c>
      <c r="B148" s="33">
        <v>80</v>
      </c>
      <c r="C148" s="33">
        <v>10</v>
      </c>
      <c r="D148" s="33">
        <v>10</v>
      </c>
      <c r="E148" s="33">
        <v>20</v>
      </c>
      <c r="F148" s="33">
        <v>40</v>
      </c>
      <c r="G148" s="33"/>
      <c r="H148" s="32"/>
      <c r="I148" s="31">
        <v>26</v>
      </c>
      <c r="J148" s="31">
        <v>27</v>
      </c>
      <c r="K148" s="31">
        <v>16</v>
      </c>
      <c r="L148" s="31">
        <v>23</v>
      </c>
      <c r="M148" s="31">
        <v>35</v>
      </c>
    </row>
    <row r="149" spans="1:14" ht="12.95" customHeight="1" x14ac:dyDescent="0.2">
      <c r="A149" s="34" t="s">
        <v>79</v>
      </c>
      <c r="B149" s="32">
        <v>60</v>
      </c>
      <c r="C149" s="32">
        <v>10</v>
      </c>
      <c r="D149" s="32">
        <v>0</v>
      </c>
      <c r="E149" s="32">
        <v>30</v>
      </c>
      <c r="F149" s="32">
        <v>30</v>
      </c>
      <c r="G149" s="32"/>
      <c r="H149" s="58"/>
      <c r="I149" s="57">
        <v>21</v>
      </c>
      <c r="J149" s="57">
        <v>9</v>
      </c>
      <c r="K149" s="57" t="s">
        <v>78</v>
      </c>
      <c r="L149" s="57">
        <v>35</v>
      </c>
      <c r="M149" s="57">
        <v>30</v>
      </c>
    </row>
    <row r="150" spans="1:14" ht="12.95" customHeight="1" x14ac:dyDescent="0.2">
      <c r="A150" s="34" t="s">
        <v>27</v>
      </c>
      <c r="B150" s="32">
        <v>50</v>
      </c>
      <c r="C150" s="32">
        <v>10</v>
      </c>
      <c r="D150" s="32">
        <v>10</v>
      </c>
      <c r="E150" s="32">
        <v>20</v>
      </c>
      <c r="F150" s="32">
        <v>20</v>
      </c>
      <c r="G150" s="32"/>
      <c r="H150" s="58"/>
      <c r="I150" s="57">
        <v>15</v>
      </c>
      <c r="J150" s="57">
        <v>18</v>
      </c>
      <c r="K150" s="57">
        <v>9</v>
      </c>
      <c r="L150" s="57">
        <v>17</v>
      </c>
      <c r="M150" s="57">
        <v>14</v>
      </c>
    </row>
    <row r="151" spans="1:14" ht="12.95" customHeight="1" x14ac:dyDescent="0.2">
      <c r="A151" s="34" t="s">
        <v>28</v>
      </c>
      <c r="B151" s="32">
        <v>30</v>
      </c>
      <c r="C151" s="32">
        <v>0</v>
      </c>
      <c r="D151" s="32">
        <v>0</v>
      </c>
      <c r="E151" s="32">
        <v>20</v>
      </c>
      <c r="F151" s="32">
        <v>20</v>
      </c>
      <c r="G151" s="32"/>
      <c r="H151" s="58"/>
      <c r="I151" s="57">
        <v>9</v>
      </c>
      <c r="J151" s="57" t="s">
        <v>78</v>
      </c>
      <c r="K151" s="57">
        <v>1</v>
      </c>
      <c r="L151" s="57">
        <v>18</v>
      </c>
      <c r="M151" s="57">
        <v>12</v>
      </c>
    </row>
    <row r="152" spans="1:14" ht="12.95" customHeight="1" x14ac:dyDescent="0.2">
      <c r="A152" s="34" t="s">
        <v>131</v>
      </c>
      <c r="B152" s="32">
        <v>50</v>
      </c>
      <c r="C152" s="32">
        <v>20</v>
      </c>
      <c r="D152" s="32">
        <v>0</v>
      </c>
      <c r="E152" s="32">
        <v>10</v>
      </c>
      <c r="F152" s="32">
        <v>20</v>
      </c>
      <c r="G152" s="32"/>
      <c r="H152" s="58"/>
      <c r="I152" s="57">
        <v>16</v>
      </c>
      <c r="J152" s="57">
        <v>44</v>
      </c>
      <c r="K152" s="57">
        <v>2</v>
      </c>
      <c r="L152" s="57">
        <v>14</v>
      </c>
      <c r="M152" s="57">
        <v>14</v>
      </c>
    </row>
    <row r="153" spans="1:14" ht="12.95" customHeight="1" x14ac:dyDescent="0.2">
      <c r="A153" s="34" t="s">
        <v>165</v>
      </c>
      <c r="B153" s="32">
        <v>80</v>
      </c>
      <c r="C153" s="32">
        <v>10</v>
      </c>
      <c r="D153" s="32">
        <v>0</v>
      </c>
      <c r="E153" s="32">
        <v>30</v>
      </c>
      <c r="F153" s="32">
        <v>50</v>
      </c>
      <c r="G153" s="32"/>
      <c r="H153" s="58"/>
      <c r="I153" s="57">
        <v>25</v>
      </c>
      <c r="J153" s="57">
        <v>14</v>
      </c>
      <c r="K153" s="57" t="s">
        <v>78</v>
      </c>
      <c r="L153" s="57">
        <v>28</v>
      </c>
      <c r="M153" s="57">
        <v>41</v>
      </c>
    </row>
    <row r="154" spans="1:14" ht="12.95" customHeight="1" x14ac:dyDescent="0.2">
      <c r="A154" s="34" t="s">
        <v>208</v>
      </c>
      <c r="B154" s="32">
        <v>40</v>
      </c>
      <c r="C154" s="32">
        <v>0</v>
      </c>
      <c r="D154" s="32">
        <v>20</v>
      </c>
      <c r="E154" s="32">
        <v>0</v>
      </c>
      <c r="F154" s="32">
        <v>20</v>
      </c>
      <c r="G154" s="32"/>
      <c r="H154" s="58"/>
      <c r="I154" s="57">
        <v>11</v>
      </c>
      <c r="J154" s="57">
        <v>1</v>
      </c>
      <c r="K154" s="57">
        <v>39</v>
      </c>
      <c r="L154" s="57" t="s">
        <v>78</v>
      </c>
      <c r="M154" s="57">
        <v>14</v>
      </c>
    </row>
    <row r="155" spans="1:14" s="124" customFormat="1" ht="12.95" customHeight="1" x14ac:dyDescent="0.2">
      <c r="A155" s="34" t="s">
        <v>218</v>
      </c>
      <c r="B155" s="32">
        <v>70</v>
      </c>
      <c r="C155" s="32">
        <v>10</v>
      </c>
      <c r="D155" s="32">
        <v>20</v>
      </c>
      <c r="E155" s="32">
        <v>0</v>
      </c>
      <c r="F155" s="32">
        <v>40</v>
      </c>
      <c r="G155" s="32"/>
      <c r="H155" s="58"/>
      <c r="I155" s="57">
        <v>21</v>
      </c>
      <c r="J155" s="57">
        <v>10</v>
      </c>
      <c r="K155" s="57">
        <v>31</v>
      </c>
      <c r="L155" s="57">
        <v>5</v>
      </c>
      <c r="M155" s="57">
        <v>34</v>
      </c>
    </row>
    <row r="156" spans="1:14" s="126" customFormat="1" ht="12.95" customHeight="1" x14ac:dyDescent="0.2">
      <c r="A156" s="34" t="s">
        <v>223</v>
      </c>
      <c r="B156" s="32">
        <v>80</v>
      </c>
      <c r="C156" s="32">
        <v>0</v>
      </c>
      <c r="D156" s="32">
        <v>10</v>
      </c>
      <c r="E156" s="32">
        <v>30</v>
      </c>
      <c r="F156" s="32">
        <v>40</v>
      </c>
      <c r="G156" s="32"/>
      <c r="H156" s="137"/>
      <c r="I156" s="57">
        <v>22</v>
      </c>
      <c r="J156" s="57">
        <v>5</v>
      </c>
      <c r="K156" s="57">
        <v>9</v>
      </c>
      <c r="L156" s="57">
        <v>24</v>
      </c>
      <c r="M156" s="57">
        <v>33</v>
      </c>
    </row>
    <row r="157" spans="1:14" ht="12.95" customHeight="1" x14ac:dyDescent="0.2"/>
    <row r="158" spans="1:14" ht="12.95" customHeight="1" x14ac:dyDescent="0.2">
      <c r="A158" s="201" t="s">
        <v>116</v>
      </c>
      <c r="B158" s="201"/>
    </row>
    <row r="159" spans="1:14" ht="12.95" customHeight="1" x14ac:dyDescent="0.2">
      <c r="A159" s="18"/>
      <c r="B159" s="201" t="s">
        <v>149</v>
      </c>
      <c r="C159" s="201"/>
      <c r="D159" s="201"/>
      <c r="E159" s="201"/>
      <c r="F159" s="201"/>
      <c r="G159" s="201"/>
      <c r="H159" s="66"/>
      <c r="I159" s="202" t="s">
        <v>148</v>
      </c>
      <c r="J159" s="202"/>
      <c r="K159" s="202"/>
      <c r="L159" s="202"/>
      <c r="M159" s="202"/>
      <c r="N159" s="202"/>
    </row>
    <row r="160" spans="1:14" ht="12.95" customHeight="1" x14ac:dyDescent="0.2">
      <c r="A160" s="38"/>
      <c r="B160" s="38" t="s">
        <v>4</v>
      </c>
      <c r="C160" s="38" t="s">
        <v>0</v>
      </c>
      <c r="D160" s="38" t="s">
        <v>1</v>
      </c>
      <c r="E160" s="38" t="s">
        <v>2</v>
      </c>
      <c r="F160" s="38" t="s">
        <v>3</v>
      </c>
      <c r="G160" s="38"/>
      <c r="H160" s="38"/>
      <c r="I160" s="37" t="s">
        <v>4</v>
      </c>
      <c r="J160" s="37" t="s">
        <v>0</v>
      </c>
      <c r="K160" s="37" t="s">
        <v>1</v>
      </c>
      <c r="L160" s="37" t="s">
        <v>2</v>
      </c>
      <c r="M160" s="37" t="s">
        <v>3</v>
      </c>
    </row>
    <row r="161" spans="1:14" ht="12.95" customHeight="1" x14ac:dyDescent="0.2">
      <c r="A161" s="34" t="s">
        <v>101</v>
      </c>
      <c r="B161" s="5">
        <v>30</v>
      </c>
      <c r="C161" s="5">
        <v>10</v>
      </c>
      <c r="D161" s="5">
        <v>0</v>
      </c>
      <c r="E161" s="5">
        <v>10</v>
      </c>
      <c r="F161" s="5">
        <v>20</v>
      </c>
      <c r="G161" s="5"/>
      <c r="H161" s="55"/>
      <c r="I161" s="31">
        <v>11</v>
      </c>
      <c r="J161" s="31">
        <v>11</v>
      </c>
      <c r="K161" s="31">
        <v>4</v>
      </c>
      <c r="L161" s="31">
        <v>6</v>
      </c>
      <c r="M161" s="31">
        <v>18</v>
      </c>
    </row>
    <row r="162" spans="1:14" ht="12.95" customHeight="1" x14ac:dyDescent="0.2">
      <c r="A162" s="34" t="s">
        <v>100</v>
      </c>
      <c r="B162" s="33">
        <v>40</v>
      </c>
      <c r="C162" s="33">
        <v>10</v>
      </c>
      <c r="D162" s="33">
        <v>-10</v>
      </c>
      <c r="E162" s="33">
        <v>20</v>
      </c>
      <c r="F162" s="33">
        <v>20</v>
      </c>
      <c r="G162" s="33"/>
      <c r="H162" s="32"/>
      <c r="I162" s="31">
        <v>14</v>
      </c>
      <c r="J162" s="31">
        <v>19</v>
      </c>
      <c r="K162" s="31" t="s">
        <v>78</v>
      </c>
      <c r="L162" s="31">
        <v>21</v>
      </c>
      <c r="M162" s="31">
        <v>20</v>
      </c>
    </row>
    <row r="163" spans="1:14" ht="12.95" customHeight="1" x14ac:dyDescent="0.2">
      <c r="A163" s="34" t="s">
        <v>79</v>
      </c>
      <c r="B163" s="33">
        <v>50</v>
      </c>
      <c r="C163" s="33">
        <v>0</v>
      </c>
      <c r="D163" s="33">
        <v>10</v>
      </c>
      <c r="E163" s="33">
        <v>0</v>
      </c>
      <c r="F163" s="33">
        <v>40</v>
      </c>
      <c r="G163" s="33"/>
      <c r="H163" s="32"/>
      <c r="I163" s="31">
        <v>19</v>
      </c>
      <c r="J163" s="31" t="s">
        <v>78</v>
      </c>
      <c r="K163" s="31">
        <v>18</v>
      </c>
      <c r="L163" s="31">
        <v>3</v>
      </c>
      <c r="M163" s="31">
        <v>50</v>
      </c>
    </row>
    <row r="164" spans="1:14" ht="12.95" customHeight="1" x14ac:dyDescent="0.2">
      <c r="A164" s="34" t="s">
        <v>27</v>
      </c>
      <c r="B164" s="33">
        <v>-10</v>
      </c>
      <c r="C164" s="33">
        <v>0</v>
      </c>
      <c r="D164" s="33">
        <v>0</v>
      </c>
      <c r="E164" s="33">
        <v>10</v>
      </c>
      <c r="F164" s="33">
        <v>-10</v>
      </c>
      <c r="G164" s="33"/>
      <c r="H164" s="32"/>
      <c r="I164" s="31" t="s">
        <v>78</v>
      </c>
      <c r="J164" s="31" t="s">
        <v>78</v>
      </c>
      <c r="K164" s="31" t="s">
        <v>78</v>
      </c>
      <c r="L164" s="31">
        <v>9</v>
      </c>
      <c r="M164" s="31" t="s">
        <v>78</v>
      </c>
    </row>
    <row r="165" spans="1:14" ht="12.95" customHeight="1" x14ac:dyDescent="0.2">
      <c r="A165" s="34" t="s">
        <v>28</v>
      </c>
      <c r="B165" s="33">
        <v>30</v>
      </c>
      <c r="C165" s="33">
        <v>0</v>
      </c>
      <c r="D165" s="33">
        <v>0</v>
      </c>
      <c r="E165" s="33">
        <v>10</v>
      </c>
      <c r="F165" s="33">
        <v>20</v>
      </c>
      <c r="G165" s="33"/>
      <c r="H165" s="32"/>
      <c r="I165" s="31">
        <v>11</v>
      </c>
      <c r="J165" s="31" t="s">
        <v>78</v>
      </c>
      <c r="K165" s="31">
        <v>0</v>
      </c>
      <c r="L165" s="31">
        <v>8</v>
      </c>
      <c r="M165" s="31">
        <v>23</v>
      </c>
    </row>
    <row r="166" spans="1:14" ht="12.95" customHeight="1" x14ac:dyDescent="0.2">
      <c r="A166" s="34" t="s">
        <v>131</v>
      </c>
      <c r="B166" s="33">
        <v>20</v>
      </c>
      <c r="C166" s="33">
        <v>-10</v>
      </c>
      <c r="D166" s="33">
        <v>10</v>
      </c>
      <c r="E166" s="33">
        <v>10</v>
      </c>
      <c r="F166" s="33">
        <v>0</v>
      </c>
      <c r="G166" s="33"/>
      <c r="H166" s="32"/>
      <c r="I166" s="31">
        <v>6</v>
      </c>
      <c r="J166" s="31" t="s">
        <v>78</v>
      </c>
      <c r="K166" s="31">
        <v>26</v>
      </c>
      <c r="L166" s="31">
        <v>17</v>
      </c>
      <c r="M166" s="31">
        <v>1</v>
      </c>
    </row>
    <row r="167" spans="1:14" ht="12.95" customHeight="1" x14ac:dyDescent="0.2">
      <c r="A167" s="34" t="s">
        <v>165</v>
      </c>
      <c r="B167" s="33">
        <v>90</v>
      </c>
      <c r="C167" s="33">
        <v>20</v>
      </c>
      <c r="D167" s="33">
        <v>10</v>
      </c>
      <c r="E167" s="33">
        <v>30</v>
      </c>
      <c r="F167" s="33">
        <v>30</v>
      </c>
      <c r="G167" s="33"/>
      <c r="H167" s="32"/>
      <c r="I167" s="31">
        <v>33</v>
      </c>
      <c r="J167" s="31">
        <v>47</v>
      </c>
      <c r="K167" s="31">
        <v>20</v>
      </c>
      <c r="L167" s="31">
        <v>38</v>
      </c>
      <c r="M167" s="31">
        <v>30</v>
      </c>
    </row>
    <row r="168" spans="1:14" ht="12.95" customHeight="1" x14ac:dyDescent="0.2">
      <c r="A168" s="34" t="s">
        <v>208</v>
      </c>
      <c r="B168" s="33">
        <v>40</v>
      </c>
      <c r="C168" s="33">
        <v>10</v>
      </c>
      <c r="D168" s="33">
        <v>0</v>
      </c>
      <c r="E168" s="33">
        <v>10</v>
      </c>
      <c r="F168" s="33">
        <v>20</v>
      </c>
      <c r="G168" s="33"/>
      <c r="H168" s="32"/>
      <c r="I168" s="31">
        <v>16</v>
      </c>
      <c r="J168" s="31">
        <v>41</v>
      </c>
      <c r="K168" s="31">
        <v>7</v>
      </c>
      <c r="L168" s="31">
        <v>13</v>
      </c>
      <c r="M168" s="31">
        <v>14</v>
      </c>
    </row>
    <row r="169" spans="1:14" s="124" customFormat="1" ht="12.95" customHeight="1" x14ac:dyDescent="0.2">
      <c r="A169" s="34" t="s">
        <v>218</v>
      </c>
      <c r="B169" s="33">
        <v>10</v>
      </c>
      <c r="C169" s="33">
        <v>-10</v>
      </c>
      <c r="D169" s="33">
        <v>10</v>
      </c>
      <c r="E169" s="33">
        <v>-10</v>
      </c>
      <c r="F169" s="33">
        <v>20</v>
      </c>
      <c r="G169" s="33"/>
      <c r="H169" s="32"/>
      <c r="I169" s="31">
        <v>3</v>
      </c>
      <c r="J169" s="31" t="s">
        <v>78</v>
      </c>
      <c r="K169" s="31">
        <v>19</v>
      </c>
      <c r="L169" s="31" t="s">
        <v>78</v>
      </c>
      <c r="M169" s="31">
        <v>15</v>
      </c>
    </row>
    <row r="170" spans="1:14" s="126" customFormat="1" ht="12.95" customHeight="1" x14ac:dyDescent="0.2">
      <c r="A170" s="34" t="s">
        <v>223</v>
      </c>
      <c r="B170" s="33">
        <v>100</v>
      </c>
      <c r="C170" s="33">
        <v>10</v>
      </c>
      <c r="D170" s="33">
        <v>10</v>
      </c>
      <c r="E170" s="33">
        <v>20</v>
      </c>
      <c r="F170" s="33">
        <v>50</v>
      </c>
      <c r="G170" s="33"/>
      <c r="H170" s="32"/>
      <c r="I170" s="31">
        <v>33</v>
      </c>
      <c r="J170" s="31">
        <v>28</v>
      </c>
      <c r="K170" s="31">
        <v>26</v>
      </c>
      <c r="L170" s="31">
        <v>27</v>
      </c>
      <c r="M170" s="31">
        <v>43</v>
      </c>
    </row>
    <row r="171" spans="1:14" ht="12.95" customHeight="1" x14ac:dyDescent="0.2"/>
    <row r="172" spans="1:14" ht="12.95" customHeight="1" x14ac:dyDescent="0.2">
      <c r="A172" s="201" t="s">
        <v>115</v>
      </c>
      <c r="B172" s="201"/>
    </row>
    <row r="173" spans="1:14" ht="12.95" customHeight="1" x14ac:dyDescent="0.2">
      <c r="A173" s="18"/>
      <c r="B173" s="201" t="s">
        <v>149</v>
      </c>
      <c r="C173" s="201"/>
      <c r="D173" s="201"/>
      <c r="E173" s="201"/>
      <c r="F173" s="201"/>
      <c r="G173" s="201"/>
      <c r="H173" s="66"/>
      <c r="I173" s="202" t="s">
        <v>148</v>
      </c>
      <c r="J173" s="202"/>
      <c r="K173" s="202"/>
      <c r="L173" s="202"/>
      <c r="M173" s="202"/>
      <c r="N173" s="202"/>
    </row>
    <row r="174" spans="1:14" ht="12.95" customHeight="1" x14ac:dyDescent="0.2">
      <c r="A174" s="38"/>
      <c r="B174" s="38" t="s">
        <v>4</v>
      </c>
      <c r="C174" s="38" t="s">
        <v>0</v>
      </c>
      <c r="D174" s="38" t="s">
        <v>1</v>
      </c>
      <c r="E174" s="38" t="s">
        <v>2</v>
      </c>
      <c r="F174" s="38" t="s">
        <v>3</v>
      </c>
      <c r="G174" s="38"/>
      <c r="H174" s="38"/>
      <c r="I174" s="37" t="s">
        <v>4</v>
      </c>
      <c r="J174" s="37" t="s">
        <v>0</v>
      </c>
      <c r="K174" s="37" t="s">
        <v>1</v>
      </c>
      <c r="L174" s="37" t="s">
        <v>2</v>
      </c>
      <c r="M174" s="37" t="s">
        <v>3</v>
      </c>
    </row>
    <row r="175" spans="1:14" ht="12.95" customHeight="1" x14ac:dyDescent="0.2">
      <c r="A175" s="34" t="s">
        <v>101</v>
      </c>
      <c r="B175" s="5">
        <v>90</v>
      </c>
      <c r="C175" s="5">
        <v>10</v>
      </c>
      <c r="D175" s="5">
        <v>20</v>
      </c>
      <c r="E175" s="5">
        <v>10</v>
      </c>
      <c r="F175" s="5">
        <v>50</v>
      </c>
      <c r="G175" s="5"/>
      <c r="H175" s="55"/>
      <c r="I175" s="31">
        <v>19</v>
      </c>
      <c r="J175" s="31">
        <v>14</v>
      </c>
      <c r="K175" s="31">
        <v>18</v>
      </c>
      <c r="L175" s="31">
        <v>6</v>
      </c>
      <c r="M175" s="31">
        <v>43</v>
      </c>
    </row>
    <row r="176" spans="1:14" ht="12.95" customHeight="1" x14ac:dyDescent="0.2">
      <c r="A176" s="34" t="s">
        <v>100</v>
      </c>
      <c r="B176" s="33">
        <v>60</v>
      </c>
      <c r="C176" s="33">
        <v>10</v>
      </c>
      <c r="D176" s="33">
        <v>10</v>
      </c>
      <c r="E176" s="33">
        <v>10</v>
      </c>
      <c r="F176" s="33">
        <v>30</v>
      </c>
      <c r="G176" s="33"/>
      <c r="H176" s="32"/>
      <c r="I176" s="31">
        <v>12</v>
      </c>
      <c r="J176" s="31">
        <v>15</v>
      </c>
      <c r="K176" s="31">
        <v>12</v>
      </c>
      <c r="L176" s="31">
        <v>5</v>
      </c>
      <c r="M176" s="31">
        <v>18</v>
      </c>
    </row>
    <row r="177" spans="1:16" ht="12.95" customHeight="1" x14ac:dyDescent="0.2">
      <c r="A177" s="34" t="s">
        <v>79</v>
      </c>
      <c r="B177" s="33">
        <v>100</v>
      </c>
      <c r="C177" s="33">
        <v>30</v>
      </c>
      <c r="D177" s="33">
        <v>20</v>
      </c>
      <c r="E177" s="33">
        <v>20</v>
      </c>
      <c r="F177" s="33">
        <v>20</v>
      </c>
      <c r="G177" s="33"/>
      <c r="H177" s="32"/>
      <c r="I177" s="31">
        <v>19</v>
      </c>
      <c r="J177" s="31">
        <v>34</v>
      </c>
      <c r="K177" s="31">
        <v>21</v>
      </c>
      <c r="L177" s="31">
        <v>14</v>
      </c>
      <c r="M177" s="31">
        <v>15</v>
      </c>
    </row>
    <row r="178" spans="1:16" ht="12.95" customHeight="1" x14ac:dyDescent="0.2">
      <c r="A178" s="34" t="s">
        <v>27</v>
      </c>
      <c r="B178" s="33">
        <v>60</v>
      </c>
      <c r="C178" s="33">
        <v>10</v>
      </c>
      <c r="D178" s="33">
        <v>-10</v>
      </c>
      <c r="E178" s="33">
        <v>20</v>
      </c>
      <c r="F178" s="33">
        <v>30</v>
      </c>
      <c r="G178" s="33"/>
      <c r="H178" s="32"/>
      <c r="I178" s="31">
        <v>13</v>
      </c>
      <c r="J178" s="31">
        <v>11</v>
      </c>
      <c r="K178" s="31" t="s">
        <v>78</v>
      </c>
      <c r="L178" s="31">
        <v>14</v>
      </c>
      <c r="M178" s="31">
        <v>24</v>
      </c>
    </row>
    <row r="179" spans="1:16" ht="12.95" customHeight="1" x14ac:dyDescent="0.2">
      <c r="A179" s="34" t="s">
        <v>28</v>
      </c>
      <c r="B179" s="33">
        <v>40</v>
      </c>
      <c r="C179" s="33">
        <v>10</v>
      </c>
      <c r="D179" s="33">
        <v>-10</v>
      </c>
      <c r="E179" s="33">
        <v>20</v>
      </c>
      <c r="F179" s="33">
        <v>30</v>
      </c>
      <c r="G179" s="33"/>
      <c r="H179" s="32"/>
      <c r="I179" s="31">
        <v>8</v>
      </c>
      <c r="J179" s="31">
        <v>7</v>
      </c>
      <c r="K179" s="31" t="s">
        <v>78</v>
      </c>
      <c r="L179" s="31">
        <v>9</v>
      </c>
      <c r="M179" s="31">
        <v>18</v>
      </c>
    </row>
    <row r="180" spans="1:16" ht="12.95" customHeight="1" x14ac:dyDescent="0.2">
      <c r="A180" s="34" t="s">
        <v>131</v>
      </c>
      <c r="B180" s="33">
        <v>40</v>
      </c>
      <c r="C180" s="33">
        <v>10</v>
      </c>
      <c r="D180" s="33">
        <v>0</v>
      </c>
      <c r="E180" s="33">
        <v>0</v>
      </c>
      <c r="F180" s="33">
        <v>30</v>
      </c>
      <c r="G180" s="33"/>
      <c r="H180" s="32"/>
      <c r="I180" s="31">
        <v>9</v>
      </c>
      <c r="J180" s="31">
        <v>10</v>
      </c>
      <c r="K180" s="31">
        <v>2</v>
      </c>
      <c r="L180" s="31" t="s">
        <v>78</v>
      </c>
      <c r="M180" s="31">
        <v>24</v>
      </c>
    </row>
    <row r="181" spans="1:16" ht="12.95" customHeight="1" x14ac:dyDescent="0.2">
      <c r="A181" s="34" t="s">
        <v>165</v>
      </c>
      <c r="B181" s="33">
        <v>130</v>
      </c>
      <c r="C181" s="33">
        <v>0</v>
      </c>
      <c r="D181" s="33">
        <v>20</v>
      </c>
      <c r="E181" s="33">
        <v>40</v>
      </c>
      <c r="F181" s="33">
        <v>70</v>
      </c>
      <c r="G181" s="33"/>
      <c r="H181" s="32"/>
      <c r="I181" s="31">
        <v>26</v>
      </c>
      <c r="J181" s="31">
        <v>2</v>
      </c>
      <c r="K181" s="31">
        <v>22</v>
      </c>
      <c r="L181" s="31">
        <v>22</v>
      </c>
      <c r="M181" s="31">
        <v>48</v>
      </c>
    </row>
    <row r="182" spans="1:16" ht="12.95" customHeight="1" x14ac:dyDescent="0.2">
      <c r="A182" s="34" t="s">
        <v>208</v>
      </c>
      <c r="B182" s="33">
        <v>90</v>
      </c>
      <c r="C182" s="33">
        <v>20</v>
      </c>
      <c r="D182" s="33">
        <v>-10</v>
      </c>
      <c r="E182" s="33">
        <v>60</v>
      </c>
      <c r="F182" s="33">
        <v>20</v>
      </c>
      <c r="G182" s="33"/>
      <c r="H182" s="32"/>
      <c r="I182" s="31">
        <v>17</v>
      </c>
      <c r="J182" s="31">
        <v>18</v>
      </c>
      <c r="K182" s="31" t="s">
        <v>78</v>
      </c>
      <c r="L182" s="31">
        <v>41</v>
      </c>
      <c r="M182" s="31">
        <v>14</v>
      </c>
    </row>
    <row r="183" spans="1:16" s="124" customFormat="1" ht="12.95" customHeight="1" x14ac:dyDescent="0.2">
      <c r="A183" s="34" t="s">
        <v>218</v>
      </c>
      <c r="B183" s="33">
        <v>30</v>
      </c>
      <c r="C183" s="33">
        <v>0</v>
      </c>
      <c r="D183" s="33">
        <v>-10</v>
      </c>
      <c r="E183" s="33">
        <v>20</v>
      </c>
      <c r="F183" s="33">
        <v>20</v>
      </c>
      <c r="G183" s="33"/>
      <c r="H183" s="32"/>
      <c r="I183" s="31">
        <v>6</v>
      </c>
      <c r="J183" s="31">
        <v>3</v>
      </c>
      <c r="K183" s="31" t="s">
        <v>78</v>
      </c>
      <c r="L183" s="31">
        <v>10</v>
      </c>
      <c r="M183" s="31">
        <v>11</v>
      </c>
    </row>
    <row r="184" spans="1:16" s="126" customFormat="1" ht="12.95" customHeight="1" x14ac:dyDescent="0.2">
      <c r="A184" s="34" t="s">
        <v>223</v>
      </c>
      <c r="B184" s="33">
        <v>160</v>
      </c>
      <c r="C184" s="33">
        <v>-10</v>
      </c>
      <c r="D184" s="33">
        <v>50</v>
      </c>
      <c r="E184" s="33">
        <v>70</v>
      </c>
      <c r="F184" s="33">
        <v>50</v>
      </c>
      <c r="G184" s="33"/>
      <c r="H184" s="32"/>
      <c r="I184" s="31">
        <v>30</v>
      </c>
      <c r="J184" s="31" t="s">
        <v>78</v>
      </c>
      <c r="K184" s="31">
        <v>43</v>
      </c>
      <c r="L184" s="31">
        <v>40</v>
      </c>
      <c r="M184" s="31">
        <v>34</v>
      </c>
    </row>
    <row r="185" spans="1:16" ht="12.95" customHeight="1" x14ac:dyDescent="0.2">
      <c r="A185" s="34"/>
      <c r="B185" s="5"/>
      <c r="C185" s="5"/>
      <c r="D185" s="5"/>
      <c r="E185" s="5"/>
      <c r="F185" s="5"/>
      <c r="G185" s="5"/>
      <c r="H185" s="56"/>
      <c r="I185" s="31"/>
      <c r="J185" s="31"/>
      <c r="K185" s="31"/>
      <c r="L185" s="31"/>
      <c r="M185" s="31"/>
    </row>
    <row r="186" spans="1:16" ht="12.95" customHeight="1" x14ac:dyDescent="0.2">
      <c r="A186" s="201" t="s">
        <v>88</v>
      </c>
      <c r="B186" s="201"/>
    </row>
    <row r="187" spans="1:16" s="18" customFormat="1" ht="12.95" customHeight="1" x14ac:dyDescent="0.2">
      <c r="B187" s="201" t="s">
        <v>149</v>
      </c>
      <c r="C187" s="201"/>
      <c r="D187" s="201"/>
      <c r="E187" s="201"/>
      <c r="F187" s="201"/>
      <c r="G187" s="201"/>
      <c r="H187" s="66"/>
      <c r="I187" s="202" t="s">
        <v>148</v>
      </c>
      <c r="J187" s="202"/>
      <c r="K187" s="202"/>
      <c r="L187" s="202"/>
      <c r="M187" s="202"/>
      <c r="N187" s="202"/>
    </row>
    <row r="188" spans="1:16" s="38" customFormat="1" ht="12.95" customHeight="1" x14ac:dyDescent="0.2">
      <c r="B188" s="38" t="s">
        <v>4</v>
      </c>
      <c r="C188" s="38" t="s">
        <v>0</v>
      </c>
      <c r="D188" s="38" t="s">
        <v>1</v>
      </c>
      <c r="E188" s="38" t="s">
        <v>2</v>
      </c>
      <c r="F188" s="38" t="s">
        <v>3</v>
      </c>
      <c r="I188" s="37" t="s">
        <v>4</v>
      </c>
      <c r="J188" s="37" t="s">
        <v>0</v>
      </c>
      <c r="K188" s="37" t="s">
        <v>1</v>
      </c>
      <c r="L188" s="37" t="s">
        <v>2</v>
      </c>
      <c r="M188" s="37" t="s">
        <v>3</v>
      </c>
      <c r="P188" s="2"/>
    </row>
    <row r="189" spans="1:16" ht="12.95" customHeight="1" x14ac:dyDescent="0.2">
      <c r="A189" s="34" t="s">
        <v>101</v>
      </c>
      <c r="B189" s="5">
        <v>280</v>
      </c>
      <c r="C189" s="5">
        <v>10</v>
      </c>
      <c r="D189" s="5">
        <v>60</v>
      </c>
      <c r="E189" s="5">
        <v>80</v>
      </c>
      <c r="F189" s="5">
        <v>130</v>
      </c>
      <c r="G189" s="5"/>
      <c r="H189" s="55"/>
      <c r="I189" s="31">
        <v>23</v>
      </c>
      <c r="J189" s="31">
        <v>6</v>
      </c>
      <c r="K189" s="31">
        <v>25</v>
      </c>
      <c r="L189" s="31">
        <v>21</v>
      </c>
      <c r="M189" s="31">
        <v>36</v>
      </c>
    </row>
    <row r="190" spans="1:16" ht="12.95" customHeight="1" x14ac:dyDescent="0.2">
      <c r="A190" s="34" t="s">
        <v>100</v>
      </c>
      <c r="B190" s="33">
        <v>190</v>
      </c>
      <c r="C190" s="33">
        <v>30</v>
      </c>
      <c r="D190" s="33">
        <v>40</v>
      </c>
      <c r="E190" s="33">
        <v>60</v>
      </c>
      <c r="F190" s="33">
        <v>60</v>
      </c>
      <c r="G190" s="33"/>
      <c r="H190" s="32"/>
      <c r="I190" s="31">
        <v>16</v>
      </c>
      <c r="J190" s="31">
        <v>14</v>
      </c>
      <c r="K190" s="31">
        <v>17</v>
      </c>
      <c r="L190" s="31">
        <v>16</v>
      </c>
      <c r="M190" s="31">
        <v>16</v>
      </c>
    </row>
    <row r="191" spans="1:16" ht="12.95" customHeight="1" x14ac:dyDescent="0.2">
      <c r="A191" s="34" t="s">
        <v>79</v>
      </c>
      <c r="B191" s="33">
        <v>90</v>
      </c>
      <c r="C191" s="33">
        <v>30</v>
      </c>
      <c r="D191" s="33">
        <v>-10</v>
      </c>
      <c r="E191" s="33">
        <v>50</v>
      </c>
      <c r="F191" s="33">
        <v>20</v>
      </c>
      <c r="G191" s="33"/>
      <c r="H191" s="32"/>
      <c r="I191" s="31">
        <v>7</v>
      </c>
      <c r="J191" s="31">
        <v>13</v>
      </c>
      <c r="K191" s="31" t="s">
        <v>78</v>
      </c>
      <c r="L191" s="31">
        <v>12</v>
      </c>
      <c r="M191" s="31">
        <v>6</v>
      </c>
    </row>
    <row r="192" spans="1:16" ht="12.95" customHeight="1" x14ac:dyDescent="0.2">
      <c r="A192" s="34" t="s">
        <v>27</v>
      </c>
      <c r="B192" s="33">
        <v>120</v>
      </c>
      <c r="C192" s="33">
        <v>20</v>
      </c>
      <c r="D192" s="33">
        <v>50</v>
      </c>
      <c r="E192" s="33">
        <v>-10</v>
      </c>
      <c r="F192" s="33">
        <v>60</v>
      </c>
      <c r="G192" s="33"/>
      <c r="H192" s="32"/>
      <c r="I192" s="31">
        <v>10</v>
      </c>
      <c r="J192" s="31">
        <v>8</v>
      </c>
      <c r="K192" s="31">
        <v>23</v>
      </c>
      <c r="L192" s="31" t="s">
        <v>78</v>
      </c>
      <c r="M192" s="31">
        <v>15</v>
      </c>
    </row>
    <row r="193" spans="1:14" ht="12.95" customHeight="1" x14ac:dyDescent="0.2">
      <c r="A193" s="34" t="s">
        <v>28</v>
      </c>
      <c r="B193" s="33">
        <v>140</v>
      </c>
      <c r="C193" s="33">
        <v>-10</v>
      </c>
      <c r="D193" s="33">
        <v>60</v>
      </c>
      <c r="E193" s="33">
        <v>30</v>
      </c>
      <c r="F193" s="33">
        <v>70</v>
      </c>
      <c r="G193" s="33"/>
      <c r="H193" s="32"/>
      <c r="I193" s="31">
        <v>11</v>
      </c>
      <c r="J193" s="31" t="s">
        <v>78</v>
      </c>
      <c r="K193" s="31">
        <v>27</v>
      </c>
      <c r="L193" s="31">
        <v>7</v>
      </c>
      <c r="M193" s="31">
        <v>16</v>
      </c>
    </row>
    <row r="194" spans="1:14" ht="12.95" customHeight="1" x14ac:dyDescent="0.2">
      <c r="A194" s="34" t="s">
        <v>131</v>
      </c>
      <c r="B194" s="33">
        <v>40</v>
      </c>
      <c r="C194" s="33">
        <v>0</v>
      </c>
      <c r="D194" s="33">
        <v>-10</v>
      </c>
      <c r="E194" s="33">
        <v>0</v>
      </c>
      <c r="F194" s="33">
        <v>50</v>
      </c>
      <c r="G194" s="33"/>
      <c r="H194" s="32"/>
      <c r="I194" s="31">
        <v>3</v>
      </c>
      <c r="J194" s="31">
        <v>2</v>
      </c>
      <c r="K194" s="31" t="s">
        <v>78</v>
      </c>
      <c r="L194" s="31">
        <v>1</v>
      </c>
      <c r="M194" s="31">
        <v>13</v>
      </c>
    </row>
    <row r="195" spans="1:14" ht="12.95" customHeight="1" x14ac:dyDescent="0.2">
      <c r="A195" s="34" t="s">
        <v>165</v>
      </c>
      <c r="B195" s="33">
        <v>250</v>
      </c>
      <c r="C195" s="33">
        <v>0</v>
      </c>
      <c r="D195" s="33">
        <v>30</v>
      </c>
      <c r="E195" s="33">
        <v>90</v>
      </c>
      <c r="F195" s="33">
        <v>130</v>
      </c>
      <c r="G195" s="33"/>
      <c r="H195" s="32"/>
      <c r="I195" s="31">
        <v>20</v>
      </c>
      <c r="J195" s="31">
        <v>2</v>
      </c>
      <c r="K195" s="31">
        <v>14</v>
      </c>
      <c r="L195" s="31">
        <v>24</v>
      </c>
      <c r="M195" s="31">
        <v>31</v>
      </c>
    </row>
    <row r="196" spans="1:14" ht="12.95" customHeight="1" x14ac:dyDescent="0.2">
      <c r="A196" s="34" t="s">
        <v>208</v>
      </c>
      <c r="B196" s="33">
        <v>230</v>
      </c>
      <c r="C196" s="33">
        <v>30</v>
      </c>
      <c r="D196" s="33">
        <v>40</v>
      </c>
      <c r="E196" s="33">
        <v>110</v>
      </c>
      <c r="F196" s="33">
        <v>50</v>
      </c>
      <c r="G196" s="33"/>
      <c r="H196" s="32"/>
      <c r="I196" s="31">
        <v>18</v>
      </c>
      <c r="J196" s="31">
        <v>15</v>
      </c>
      <c r="K196" s="31">
        <v>17</v>
      </c>
      <c r="L196" s="31">
        <v>30</v>
      </c>
      <c r="M196" s="31">
        <v>12</v>
      </c>
    </row>
    <row r="197" spans="1:14" s="124" customFormat="1" ht="12.95" customHeight="1" x14ac:dyDescent="0.2">
      <c r="A197" s="34" t="s">
        <v>218</v>
      </c>
      <c r="B197" s="33">
        <v>160</v>
      </c>
      <c r="C197" s="33">
        <v>0</v>
      </c>
      <c r="D197" s="33">
        <v>30</v>
      </c>
      <c r="E197" s="33">
        <v>60</v>
      </c>
      <c r="F197" s="33">
        <v>70</v>
      </c>
      <c r="G197" s="33"/>
      <c r="H197" s="32"/>
      <c r="I197" s="31">
        <v>12</v>
      </c>
      <c r="J197" s="31" t="s">
        <v>78</v>
      </c>
      <c r="K197" s="31">
        <v>11</v>
      </c>
      <c r="L197" s="31">
        <v>16</v>
      </c>
      <c r="M197" s="31">
        <v>16</v>
      </c>
    </row>
    <row r="198" spans="1:14" s="126" customFormat="1" ht="12.95" customHeight="1" x14ac:dyDescent="0.2">
      <c r="A198" s="34" t="s">
        <v>223</v>
      </c>
      <c r="B198" s="33">
        <v>370</v>
      </c>
      <c r="C198" s="33">
        <v>40</v>
      </c>
      <c r="D198" s="33">
        <v>70</v>
      </c>
      <c r="E198" s="33">
        <v>100</v>
      </c>
      <c r="F198" s="33">
        <v>170</v>
      </c>
      <c r="G198" s="33"/>
      <c r="H198" s="32"/>
      <c r="I198" s="31">
        <v>30</v>
      </c>
      <c r="J198" s="31">
        <v>16</v>
      </c>
      <c r="K198" s="31">
        <v>30</v>
      </c>
      <c r="L198" s="31">
        <v>26</v>
      </c>
      <c r="M198" s="31">
        <v>41</v>
      </c>
    </row>
    <row r="199" spans="1:14" ht="12.95" customHeight="1" x14ac:dyDescent="0.2">
      <c r="A199" s="67"/>
    </row>
    <row r="200" spans="1:14" s="18" customFormat="1" ht="12.95" customHeight="1" x14ac:dyDescent="0.2">
      <c r="A200" s="67" t="s">
        <v>114</v>
      </c>
      <c r="B200" s="2"/>
      <c r="C200" s="2"/>
      <c r="D200" s="35"/>
      <c r="E200" s="2"/>
      <c r="F200" s="35"/>
      <c r="G200" s="35"/>
      <c r="H200" s="35"/>
      <c r="I200" s="39"/>
      <c r="J200" s="39"/>
      <c r="K200" s="39"/>
      <c r="L200" s="39"/>
      <c r="M200" s="39"/>
    </row>
    <row r="201" spans="1:14" s="18" customFormat="1" ht="12.95" customHeight="1" x14ac:dyDescent="0.2">
      <c r="B201" s="201" t="s">
        <v>149</v>
      </c>
      <c r="C201" s="201"/>
      <c r="D201" s="201"/>
      <c r="E201" s="201"/>
      <c r="F201" s="201"/>
      <c r="G201" s="201"/>
      <c r="H201" s="66"/>
      <c r="I201" s="202" t="s">
        <v>148</v>
      </c>
      <c r="J201" s="202"/>
      <c r="K201" s="202"/>
      <c r="L201" s="202"/>
      <c r="M201" s="202"/>
      <c r="N201" s="202"/>
    </row>
    <row r="202" spans="1:14" ht="12.95" customHeight="1" x14ac:dyDescent="0.2">
      <c r="A202" s="38"/>
      <c r="B202" s="38" t="s">
        <v>4</v>
      </c>
      <c r="C202" s="38" t="s">
        <v>0</v>
      </c>
      <c r="D202" s="38" t="s">
        <v>1</v>
      </c>
      <c r="E202" s="38" t="s">
        <v>2</v>
      </c>
      <c r="F202" s="38" t="s">
        <v>3</v>
      </c>
      <c r="G202" s="38"/>
      <c r="H202" s="38"/>
      <c r="I202" s="37" t="s">
        <v>4</v>
      </c>
      <c r="J202" s="37" t="s">
        <v>0</v>
      </c>
      <c r="K202" s="37" t="s">
        <v>1</v>
      </c>
      <c r="L202" s="37" t="s">
        <v>2</v>
      </c>
      <c r="M202" s="37" t="s">
        <v>3</v>
      </c>
    </row>
    <row r="203" spans="1:14" ht="12.95" customHeight="1" x14ac:dyDescent="0.2">
      <c r="A203" s="34" t="s">
        <v>101</v>
      </c>
      <c r="B203" s="5">
        <v>460</v>
      </c>
      <c r="C203" s="5">
        <v>40</v>
      </c>
      <c r="D203" s="5">
        <v>110</v>
      </c>
      <c r="E203" s="5">
        <v>140</v>
      </c>
      <c r="F203" s="5">
        <v>160</v>
      </c>
      <c r="G203" s="5"/>
      <c r="H203" s="55"/>
      <c r="I203" s="31">
        <v>22</v>
      </c>
      <c r="J203" s="31">
        <v>8</v>
      </c>
      <c r="K203" s="31">
        <v>27</v>
      </c>
      <c r="L203" s="31">
        <v>22</v>
      </c>
      <c r="M203" s="31">
        <v>33</v>
      </c>
    </row>
    <row r="204" spans="1:14" ht="12.95" customHeight="1" x14ac:dyDescent="0.2">
      <c r="A204" s="34" t="s">
        <v>100</v>
      </c>
      <c r="B204" s="33">
        <v>300</v>
      </c>
      <c r="C204" s="33">
        <v>80</v>
      </c>
      <c r="D204" s="33">
        <v>30</v>
      </c>
      <c r="E204" s="33">
        <v>100</v>
      </c>
      <c r="F204" s="33">
        <v>90</v>
      </c>
      <c r="G204" s="33"/>
      <c r="H204" s="32"/>
      <c r="I204" s="31">
        <v>15</v>
      </c>
      <c r="J204" s="31">
        <v>16</v>
      </c>
      <c r="K204" s="31">
        <v>6</v>
      </c>
      <c r="L204" s="31">
        <v>17</v>
      </c>
      <c r="M204" s="31">
        <v>19</v>
      </c>
    </row>
    <row r="205" spans="1:14" ht="12.95" customHeight="1" x14ac:dyDescent="0.2">
      <c r="A205" s="34" t="s">
        <v>79</v>
      </c>
      <c r="B205" s="33">
        <v>280</v>
      </c>
      <c r="C205" s="33">
        <v>100</v>
      </c>
      <c r="D205" s="33">
        <v>0</v>
      </c>
      <c r="E205" s="33">
        <v>80</v>
      </c>
      <c r="F205" s="33">
        <v>100</v>
      </c>
      <c r="G205" s="33"/>
      <c r="H205" s="32"/>
      <c r="I205" s="31">
        <v>14</v>
      </c>
      <c r="J205" s="31">
        <v>19</v>
      </c>
      <c r="K205" s="31">
        <v>0</v>
      </c>
      <c r="L205" s="31">
        <v>13</v>
      </c>
      <c r="M205" s="31">
        <v>20</v>
      </c>
    </row>
    <row r="206" spans="1:14" ht="12.95" customHeight="1" x14ac:dyDescent="0.2">
      <c r="A206" s="34" t="s">
        <v>27</v>
      </c>
      <c r="B206" s="33">
        <v>220</v>
      </c>
      <c r="C206" s="33">
        <v>50</v>
      </c>
      <c r="D206" s="33">
        <v>40</v>
      </c>
      <c r="E206" s="33">
        <v>50</v>
      </c>
      <c r="F206" s="33">
        <v>80</v>
      </c>
      <c r="G206" s="33"/>
      <c r="H206" s="32"/>
      <c r="I206" s="31">
        <v>11</v>
      </c>
      <c r="J206" s="31">
        <v>11</v>
      </c>
      <c r="K206" s="31">
        <v>11</v>
      </c>
      <c r="L206" s="31">
        <v>7</v>
      </c>
      <c r="M206" s="31">
        <v>14</v>
      </c>
    </row>
    <row r="207" spans="1:14" ht="12.95" customHeight="1" x14ac:dyDescent="0.2">
      <c r="A207" s="34" t="s">
        <v>28</v>
      </c>
      <c r="B207" s="33">
        <v>240</v>
      </c>
      <c r="C207" s="33">
        <v>30</v>
      </c>
      <c r="D207" s="33">
        <v>30</v>
      </c>
      <c r="E207" s="33">
        <v>80</v>
      </c>
      <c r="F207" s="33">
        <v>90</v>
      </c>
      <c r="G207" s="33"/>
      <c r="H207" s="32"/>
      <c r="I207" s="31">
        <v>12</v>
      </c>
      <c r="J207" s="31">
        <v>6</v>
      </c>
      <c r="K207" s="31">
        <v>8</v>
      </c>
      <c r="L207" s="31">
        <v>13</v>
      </c>
      <c r="M207" s="31">
        <v>18</v>
      </c>
    </row>
    <row r="208" spans="1:14" ht="12.95" customHeight="1" x14ac:dyDescent="0.2">
      <c r="A208" s="34" t="s">
        <v>131</v>
      </c>
      <c r="B208" s="33">
        <v>180</v>
      </c>
      <c r="C208" s="33">
        <v>-10</v>
      </c>
      <c r="D208" s="33">
        <v>40</v>
      </c>
      <c r="E208" s="33">
        <v>70</v>
      </c>
      <c r="F208" s="33">
        <v>80</v>
      </c>
      <c r="G208" s="33"/>
      <c r="H208" s="32"/>
      <c r="I208" s="31">
        <v>9</v>
      </c>
      <c r="J208" s="31" t="s">
        <v>78</v>
      </c>
      <c r="K208" s="31">
        <v>11</v>
      </c>
      <c r="L208" s="31">
        <v>12</v>
      </c>
      <c r="M208" s="31">
        <v>15</v>
      </c>
    </row>
    <row r="209" spans="1:14" ht="12.95" customHeight="1" x14ac:dyDescent="0.2">
      <c r="A209" s="34" t="s">
        <v>165</v>
      </c>
      <c r="B209" s="33">
        <v>410</v>
      </c>
      <c r="C209" s="33">
        <v>70</v>
      </c>
      <c r="D209" s="33">
        <v>90</v>
      </c>
      <c r="E209" s="33">
        <v>130</v>
      </c>
      <c r="F209" s="33">
        <v>120</v>
      </c>
      <c r="G209" s="33"/>
      <c r="H209" s="32"/>
      <c r="I209" s="31">
        <v>20</v>
      </c>
      <c r="J209" s="31">
        <v>15</v>
      </c>
      <c r="K209" s="31">
        <v>23</v>
      </c>
      <c r="L209" s="31">
        <v>23</v>
      </c>
      <c r="M209" s="31">
        <v>20</v>
      </c>
    </row>
    <row r="210" spans="1:14" ht="12.95" customHeight="1" x14ac:dyDescent="0.2">
      <c r="A210" s="34" t="s">
        <v>208</v>
      </c>
      <c r="B210" s="33">
        <v>260</v>
      </c>
      <c r="C210" s="33">
        <v>30</v>
      </c>
      <c r="D210" s="33">
        <v>50</v>
      </c>
      <c r="E210" s="33">
        <v>90</v>
      </c>
      <c r="F210" s="33">
        <v>100</v>
      </c>
      <c r="G210" s="33"/>
      <c r="H210" s="32"/>
      <c r="I210" s="31">
        <v>13</v>
      </c>
      <c r="J210" s="31">
        <v>6</v>
      </c>
      <c r="K210" s="31">
        <v>13</v>
      </c>
      <c r="L210" s="31">
        <v>15</v>
      </c>
      <c r="M210" s="31">
        <v>18</v>
      </c>
    </row>
    <row r="211" spans="1:14" s="124" customFormat="1" ht="12.95" customHeight="1" x14ac:dyDescent="0.2">
      <c r="A211" s="34" t="s">
        <v>218</v>
      </c>
      <c r="B211" s="33">
        <v>340</v>
      </c>
      <c r="C211" s="33">
        <v>40</v>
      </c>
      <c r="D211" s="33">
        <v>40</v>
      </c>
      <c r="E211" s="33">
        <v>100</v>
      </c>
      <c r="F211" s="33">
        <v>150</v>
      </c>
      <c r="G211" s="33"/>
      <c r="H211" s="32"/>
      <c r="I211" s="31">
        <v>17</v>
      </c>
      <c r="J211" s="31">
        <v>8</v>
      </c>
      <c r="K211" s="31">
        <v>11</v>
      </c>
      <c r="L211" s="31">
        <v>17</v>
      </c>
      <c r="M211" s="31">
        <v>30</v>
      </c>
    </row>
    <row r="212" spans="1:14" s="126" customFormat="1" ht="12.95" customHeight="1" x14ac:dyDescent="0.2">
      <c r="A212" s="34" t="s">
        <v>223</v>
      </c>
      <c r="B212" s="33">
        <v>550</v>
      </c>
      <c r="C212" s="33">
        <v>80</v>
      </c>
      <c r="D212" s="33">
        <v>100</v>
      </c>
      <c r="E212" s="33">
        <v>130</v>
      </c>
      <c r="F212" s="33">
        <v>240</v>
      </c>
      <c r="G212" s="33"/>
      <c r="H212" s="32"/>
      <c r="I212" s="31">
        <v>27</v>
      </c>
      <c r="J212" s="31">
        <v>14</v>
      </c>
      <c r="K212" s="31">
        <v>25</v>
      </c>
      <c r="L212" s="31">
        <v>23</v>
      </c>
      <c r="M212" s="31">
        <v>47</v>
      </c>
    </row>
    <row r="213" spans="1:14" ht="12.95" customHeight="1" x14ac:dyDescent="0.2">
      <c r="A213" s="67"/>
      <c r="B213" s="5"/>
      <c r="C213" s="5"/>
      <c r="D213" s="5"/>
      <c r="E213" s="5"/>
      <c r="F213" s="5"/>
      <c r="G213" s="5"/>
      <c r="H213" s="2"/>
      <c r="I213" s="31"/>
      <c r="J213" s="31"/>
      <c r="K213" s="31"/>
      <c r="L213" s="31"/>
      <c r="M213" s="31"/>
    </row>
    <row r="214" spans="1:14" s="38" customFormat="1" ht="12.95" customHeight="1" x14ac:dyDescent="0.2">
      <c r="A214" s="201" t="s">
        <v>98</v>
      </c>
      <c r="B214" s="201"/>
      <c r="C214" s="2"/>
      <c r="D214" s="35"/>
      <c r="E214" s="2"/>
      <c r="F214" s="35"/>
      <c r="G214" s="35"/>
      <c r="H214" s="35"/>
      <c r="I214" s="39"/>
      <c r="J214" s="39"/>
      <c r="K214" s="39"/>
      <c r="L214" s="39"/>
      <c r="M214" s="39"/>
    </row>
    <row r="215" spans="1:14" s="18" customFormat="1" ht="12.95" customHeight="1" x14ac:dyDescent="0.2">
      <c r="B215" s="201" t="s">
        <v>149</v>
      </c>
      <c r="C215" s="201"/>
      <c r="D215" s="201"/>
      <c r="E215" s="201"/>
      <c r="F215" s="201"/>
      <c r="G215" s="201"/>
      <c r="H215" s="66"/>
      <c r="I215" s="202" t="s">
        <v>148</v>
      </c>
      <c r="J215" s="202"/>
      <c r="K215" s="202"/>
      <c r="L215" s="202"/>
      <c r="M215" s="202"/>
      <c r="N215" s="202"/>
    </row>
    <row r="216" spans="1:14" ht="12.95" customHeight="1" x14ac:dyDescent="0.2">
      <c r="A216" s="38"/>
      <c r="B216" s="38" t="s">
        <v>4</v>
      </c>
      <c r="C216" s="38" t="s">
        <v>0</v>
      </c>
      <c r="D216" s="38" t="s">
        <v>1</v>
      </c>
      <c r="E216" s="38" t="s">
        <v>2</v>
      </c>
      <c r="F216" s="38" t="s">
        <v>3</v>
      </c>
      <c r="G216" s="38"/>
      <c r="H216" s="38"/>
      <c r="I216" s="37" t="s">
        <v>4</v>
      </c>
      <c r="J216" s="37" t="s">
        <v>0</v>
      </c>
      <c r="K216" s="37" t="s">
        <v>1</v>
      </c>
      <c r="L216" s="37" t="s">
        <v>2</v>
      </c>
      <c r="M216" s="37" t="s">
        <v>3</v>
      </c>
    </row>
    <row r="217" spans="1:14" ht="12.95" customHeight="1" x14ac:dyDescent="0.2">
      <c r="A217" s="34" t="s">
        <v>101</v>
      </c>
      <c r="B217" s="5">
        <v>100</v>
      </c>
      <c r="C217" s="5">
        <v>-10</v>
      </c>
      <c r="D217" s="5">
        <v>40</v>
      </c>
      <c r="E217" s="5">
        <v>40</v>
      </c>
      <c r="F217" s="5">
        <v>30</v>
      </c>
      <c r="G217" s="5"/>
      <c r="H217" s="55"/>
      <c r="I217" s="31">
        <v>14</v>
      </c>
      <c r="J217" s="31" t="s">
        <v>78</v>
      </c>
      <c r="K217" s="31">
        <v>29</v>
      </c>
      <c r="L217" s="31">
        <v>18</v>
      </c>
      <c r="M217" s="31">
        <v>17</v>
      </c>
    </row>
    <row r="218" spans="1:14" ht="12.95" customHeight="1" x14ac:dyDescent="0.2">
      <c r="A218" s="34" t="s">
        <v>100</v>
      </c>
      <c r="B218" s="33">
        <v>140</v>
      </c>
      <c r="C218" s="33">
        <v>30</v>
      </c>
      <c r="D218" s="33">
        <v>20</v>
      </c>
      <c r="E218" s="33">
        <v>20</v>
      </c>
      <c r="F218" s="33">
        <v>70</v>
      </c>
      <c r="G218" s="33"/>
      <c r="H218" s="32"/>
      <c r="I218" s="31">
        <v>20</v>
      </c>
      <c r="J218" s="31">
        <v>25</v>
      </c>
      <c r="K218" s="31">
        <v>14</v>
      </c>
      <c r="L218" s="31">
        <v>10</v>
      </c>
      <c r="M218" s="31">
        <v>31</v>
      </c>
    </row>
    <row r="219" spans="1:14" ht="12.95" customHeight="1" x14ac:dyDescent="0.2">
      <c r="A219" s="34" t="s">
        <v>79</v>
      </c>
      <c r="B219" s="33">
        <v>100</v>
      </c>
      <c r="C219" s="33">
        <v>20</v>
      </c>
      <c r="D219" s="33">
        <v>30</v>
      </c>
      <c r="E219" s="33">
        <v>20</v>
      </c>
      <c r="F219" s="33">
        <v>30</v>
      </c>
      <c r="G219" s="33"/>
      <c r="H219" s="32"/>
      <c r="I219" s="31">
        <v>13</v>
      </c>
      <c r="J219" s="31">
        <v>10</v>
      </c>
      <c r="K219" s="31">
        <v>22</v>
      </c>
      <c r="L219" s="31">
        <v>10</v>
      </c>
      <c r="M219" s="31">
        <v>13</v>
      </c>
    </row>
    <row r="220" spans="1:14" ht="12.95" customHeight="1" x14ac:dyDescent="0.2">
      <c r="A220" s="34" t="s">
        <v>27</v>
      </c>
      <c r="B220" s="33">
        <v>50</v>
      </c>
      <c r="C220" s="33">
        <v>10</v>
      </c>
      <c r="D220" s="33">
        <v>-10</v>
      </c>
      <c r="E220" s="33">
        <v>20</v>
      </c>
      <c r="F220" s="33">
        <v>30</v>
      </c>
      <c r="G220" s="33"/>
      <c r="H220" s="32"/>
      <c r="I220" s="31">
        <v>7</v>
      </c>
      <c r="J220" s="31">
        <v>8</v>
      </c>
      <c r="K220" s="31" t="s">
        <v>78</v>
      </c>
      <c r="L220" s="31">
        <v>10</v>
      </c>
      <c r="M220" s="31">
        <v>12</v>
      </c>
    </row>
    <row r="221" spans="1:14" ht="12.95" customHeight="1" x14ac:dyDescent="0.2">
      <c r="A221" s="34" t="s">
        <v>28</v>
      </c>
      <c r="B221" s="33">
        <v>90</v>
      </c>
      <c r="C221" s="33">
        <v>0</v>
      </c>
      <c r="D221" s="33">
        <v>10</v>
      </c>
      <c r="E221" s="33">
        <v>40</v>
      </c>
      <c r="F221" s="33">
        <v>40</v>
      </c>
      <c r="G221" s="33"/>
      <c r="H221" s="32"/>
      <c r="I221" s="31">
        <v>12</v>
      </c>
      <c r="J221" s="31">
        <v>2</v>
      </c>
      <c r="K221" s="31">
        <v>5</v>
      </c>
      <c r="L221" s="31">
        <v>19</v>
      </c>
      <c r="M221" s="31">
        <v>15</v>
      </c>
    </row>
    <row r="222" spans="1:14" ht="12.95" customHeight="1" x14ac:dyDescent="0.2">
      <c r="A222" s="34" t="s">
        <v>131</v>
      </c>
      <c r="B222" s="33">
        <v>70</v>
      </c>
      <c r="C222" s="33">
        <v>-10</v>
      </c>
      <c r="D222" s="33">
        <v>20</v>
      </c>
      <c r="E222" s="33">
        <v>20</v>
      </c>
      <c r="F222" s="33">
        <v>40</v>
      </c>
      <c r="G222" s="33"/>
      <c r="H222" s="32"/>
      <c r="I222" s="31">
        <v>10</v>
      </c>
      <c r="J222" s="31" t="s">
        <v>78</v>
      </c>
      <c r="K222" s="31">
        <v>12</v>
      </c>
      <c r="L222" s="31">
        <v>9</v>
      </c>
      <c r="M222" s="31">
        <v>17</v>
      </c>
    </row>
    <row r="223" spans="1:14" ht="12.95" customHeight="1" x14ac:dyDescent="0.2">
      <c r="A223" s="34" t="s">
        <v>165</v>
      </c>
      <c r="B223" s="33">
        <v>70</v>
      </c>
      <c r="C223" s="33">
        <v>-40</v>
      </c>
      <c r="D223" s="33">
        <v>10</v>
      </c>
      <c r="E223" s="33">
        <v>30</v>
      </c>
      <c r="F223" s="33">
        <v>60</v>
      </c>
      <c r="G223" s="33"/>
      <c r="H223" s="32"/>
      <c r="I223" s="31">
        <v>8</v>
      </c>
      <c r="J223" s="31" t="s">
        <v>78</v>
      </c>
      <c r="K223" s="31">
        <v>8</v>
      </c>
      <c r="L223" s="31">
        <v>12</v>
      </c>
      <c r="M223" s="31">
        <v>22</v>
      </c>
    </row>
    <row r="224" spans="1:14" ht="12.95" customHeight="1" x14ac:dyDescent="0.2">
      <c r="A224" s="34" t="s">
        <v>208</v>
      </c>
      <c r="B224" s="33">
        <v>220</v>
      </c>
      <c r="C224" s="33">
        <v>40</v>
      </c>
      <c r="D224" s="33">
        <v>50</v>
      </c>
      <c r="E224" s="33">
        <v>40</v>
      </c>
      <c r="F224" s="33">
        <v>90</v>
      </c>
      <c r="G224" s="33"/>
      <c r="H224" s="32"/>
      <c r="I224" s="31">
        <v>30</v>
      </c>
      <c r="J224" s="31">
        <v>31</v>
      </c>
      <c r="K224" s="31">
        <v>36</v>
      </c>
      <c r="L224" s="31">
        <v>21</v>
      </c>
      <c r="M224" s="31">
        <v>35</v>
      </c>
    </row>
    <row r="225" spans="1:14" s="124" customFormat="1" ht="12.95" customHeight="1" x14ac:dyDescent="0.2">
      <c r="A225" s="34" t="s">
        <v>218</v>
      </c>
      <c r="B225" s="33">
        <v>120</v>
      </c>
      <c r="C225" s="33">
        <v>0</v>
      </c>
      <c r="D225" s="33">
        <v>20</v>
      </c>
      <c r="E225" s="33">
        <v>40</v>
      </c>
      <c r="F225" s="33">
        <v>70</v>
      </c>
      <c r="G225" s="33"/>
      <c r="H225" s="32"/>
      <c r="I225" s="31">
        <v>15</v>
      </c>
      <c r="J225" s="31" t="s">
        <v>78</v>
      </c>
      <c r="K225" s="31">
        <v>14</v>
      </c>
      <c r="L225" s="31">
        <v>15</v>
      </c>
      <c r="M225" s="31">
        <v>23</v>
      </c>
    </row>
    <row r="226" spans="1:14" s="126" customFormat="1" ht="12.95" customHeight="1" x14ac:dyDescent="0.2">
      <c r="A226" s="34" t="s">
        <v>223</v>
      </c>
      <c r="B226" s="33">
        <v>160</v>
      </c>
      <c r="C226" s="33">
        <v>0</v>
      </c>
      <c r="D226" s="33">
        <v>0</v>
      </c>
      <c r="E226" s="33">
        <v>40</v>
      </c>
      <c r="F226" s="33">
        <v>110</v>
      </c>
      <c r="G226" s="33"/>
      <c r="H226" s="32"/>
      <c r="I226" s="31">
        <v>19</v>
      </c>
      <c r="J226" s="31">
        <v>2</v>
      </c>
      <c r="K226" s="31" t="s">
        <v>78</v>
      </c>
      <c r="L226" s="31">
        <v>18</v>
      </c>
      <c r="M226" s="31">
        <v>41</v>
      </c>
    </row>
    <row r="227" spans="1:14" s="18" customFormat="1" ht="12.95" customHeight="1" x14ac:dyDescent="0.2">
      <c r="A227" s="66"/>
      <c r="B227" s="2"/>
      <c r="C227" s="2"/>
      <c r="D227" s="35"/>
      <c r="E227" s="2"/>
      <c r="F227" s="35"/>
      <c r="G227" s="35"/>
      <c r="H227" s="35"/>
      <c r="I227" s="39"/>
      <c r="J227" s="39"/>
      <c r="K227" s="39"/>
      <c r="L227" s="39"/>
      <c r="M227" s="39"/>
    </row>
    <row r="228" spans="1:14" s="38" customFormat="1" ht="12.95" customHeight="1" x14ac:dyDescent="0.2">
      <c r="A228" s="67" t="s">
        <v>113</v>
      </c>
      <c r="B228" s="2"/>
      <c r="C228" s="2"/>
      <c r="D228" s="35"/>
      <c r="E228" s="2"/>
      <c r="F228" s="35"/>
      <c r="G228" s="35"/>
      <c r="H228" s="35"/>
      <c r="I228" s="39"/>
      <c r="J228" s="39"/>
      <c r="K228" s="39"/>
      <c r="L228" s="39"/>
      <c r="M228" s="39"/>
    </row>
    <row r="229" spans="1:14" s="18" customFormat="1" ht="12.95" customHeight="1" x14ac:dyDescent="0.2">
      <c r="B229" s="201" t="s">
        <v>149</v>
      </c>
      <c r="C229" s="201"/>
      <c r="D229" s="201"/>
      <c r="E229" s="201"/>
      <c r="F229" s="201"/>
      <c r="G229" s="201"/>
      <c r="H229" s="66"/>
      <c r="I229" s="202" t="s">
        <v>148</v>
      </c>
      <c r="J229" s="202"/>
      <c r="K229" s="202"/>
      <c r="L229" s="202"/>
      <c r="M229" s="202"/>
      <c r="N229" s="202"/>
    </row>
    <row r="230" spans="1:14" ht="12.95" customHeight="1" x14ac:dyDescent="0.2">
      <c r="A230" s="38"/>
      <c r="B230" s="38" t="s">
        <v>4</v>
      </c>
      <c r="C230" s="38" t="s">
        <v>0</v>
      </c>
      <c r="D230" s="38" t="s">
        <v>1</v>
      </c>
      <c r="E230" s="38" t="s">
        <v>2</v>
      </c>
      <c r="F230" s="38" t="s">
        <v>3</v>
      </c>
      <c r="G230" s="38"/>
      <c r="H230" s="38"/>
      <c r="I230" s="37" t="s">
        <v>4</v>
      </c>
      <c r="J230" s="37" t="s">
        <v>0</v>
      </c>
      <c r="K230" s="37" t="s">
        <v>1</v>
      </c>
      <c r="L230" s="37" t="s">
        <v>2</v>
      </c>
      <c r="M230" s="37" t="s">
        <v>3</v>
      </c>
    </row>
    <row r="231" spans="1:14" s="18" customFormat="1" ht="12.95" customHeight="1" x14ac:dyDescent="0.2">
      <c r="A231" s="34" t="s">
        <v>101</v>
      </c>
      <c r="B231" s="5">
        <v>50</v>
      </c>
      <c r="C231" s="5">
        <v>10</v>
      </c>
      <c r="D231" s="5">
        <v>0</v>
      </c>
      <c r="E231" s="5">
        <v>10</v>
      </c>
      <c r="F231" s="5">
        <v>30</v>
      </c>
      <c r="G231" s="5"/>
      <c r="H231" s="55"/>
      <c r="I231" s="31">
        <v>16</v>
      </c>
      <c r="J231" s="31">
        <v>15</v>
      </c>
      <c r="K231" s="31" t="s">
        <v>78</v>
      </c>
      <c r="L231" s="31">
        <v>9</v>
      </c>
      <c r="M231" s="31">
        <v>41</v>
      </c>
    </row>
    <row r="232" spans="1:14" s="18" customFormat="1" ht="12.95" customHeight="1" x14ac:dyDescent="0.2">
      <c r="A232" s="34" t="s">
        <v>100</v>
      </c>
      <c r="B232" s="33">
        <v>30</v>
      </c>
      <c r="C232" s="33">
        <v>10</v>
      </c>
      <c r="D232" s="33">
        <v>10</v>
      </c>
      <c r="E232" s="33">
        <v>0</v>
      </c>
      <c r="F232" s="33">
        <v>0</v>
      </c>
      <c r="G232" s="33"/>
      <c r="H232" s="32"/>
      <c r="I232" s="31">
        <v>8</v>
      </c>
      <c r="J232" s="31">
        <v>17</v>
      </c>
      <c r="K232" s="31">
        <v>23</v>
      </c>
      <c r="L232" s="31">
        <v>1</v>
      </c>
      <c r="M232" s="31" t="s">
        <v>78</v>
      </c>
    </row>
    <row r="233" spans="1:14" s="18" customFormat="1" ht="12.95" customHeight="1" x14ac:dyDescent="0.2">
      <c r="A233" s="34" t="s">
        <v>79</v>
      </c>
      <c r="B233" s="33">
        <v>50</v>
      </c>
      <c r="C233" s="33">
        <v>0</v>
      </c>
      <c r="D233" s="33">
        <v>20</v>
      </c>
      <c r="E233" s="33">
        <v>10</v>
      </c>
      <c r="F233" s="33">
        <v>20</v>
      </c>
      <c r="G233" s="33"/>
      <c r="H233" s="32"/>
      <c r="I233" s="31">
        <v>16</v>
      </c>
      <c r="J233" s="31" t="s">
        <v>78</v>
      </c>
      <c r="K233" s="31">
        <v>33</v>
      </c>
      <c r="L233" s="31">
        <v>10</v>
      </c>
      <c r="M233" s="31">
        <v>26</v>
      </c>
    </row>
    <row r="234" spans="1:14" s="18" customFormat="1" ht="12.95" customHeight="1" x14ac:dyDescent="0.2">
      <c r="A234" s="34" t="s">
        <v>27</v>
      </c>
      <c r="B234" s="33">
        <v>0</v>
      </c>
      <c r="C234" s="33">
        <v>0</v>
      </c>
      <c r="D234" s="33">
        <v>-10</v>
      </c>
      <c r="E234" s="33">
        <v>-10</v>
      </c>
      <c r="F234" s="33">
        <v>10</v>
      </c>
      <c r="G234" s="33"/>
      <c r="H234" s="32"/>
      <c r="I234" s="31" t="s">
        <v>78</v>
      </c>
      <c r="J234" s="31">
        <v>4</v>
      </c>
      <c r="K234" s="31" t="s">
        <v>78</v>
      </c>
      <c r="L234" s="31" t="s">
        <v>78</v>
      </c>
      <c r="M234" s="31">
        <v>9</v>
      </c>
    </row>
    <row r="235" spans="1:14" s="18" customFormat="1" ht="12.95" customHeight="1" x14ac:dyDescent="0.2">
      <c r="A235" s="34" t="s">
        <v>28</v>
      </c>
      <c r="B235" s="33">
        <v>40</v>
      </c>
      <c r="C235" s="33">
        <v>20</v>
      </c>
      <c r="D235" s="33">
        <v>-10</v>
      </c>
      <c r="E235" s="33">
        <v>0</v>
      </c>
      <c r="F235" s="33">
        <v>30</v>
      </c>
      <c r="G235" s="33"/>
      <c r="H235" s="32"/>
      <c r="I235" s="31">
        <v>15</v>
      </c>
      <c r="J235" s="31">
        <v>56</v>
      </c>
      <c r="K235" s="31" t="s">
        <v>78</v>
      </c>
      <c r="L235" s="31">
        <v>4</v>
      </c>
      <c r="M235" s="31">
        <v>29</v>
      </c>
    </row>
    <row r="236" spans="1:14" s="18" customFormat="1" ht="12.95" customHeight="1" x14ac:dyDescent="0.2">
      <c r="A236" s="34" t="s">
        <v>131</v>
      </c>
      <c r="B236" s="33">
        <v>20</v>
      </c>
      <c r="C236" s="33">
        <v>20</v>
      </c>
      <c r="D236" s="33">
        <v>10</v>
      </c>
      <c r="E236" s="33">
        <v>-10</v>
      </c>
      <c r="F236" s="33">
        <v>0</v>
      </c>
      <c r="G236" s="33"/>
      <c r="H236" s="32"/>
      <c r="I236" s="31">
        <v>7</v>
      </c>
      <c r="J236" s="31">
        <v>22</v>
      </c>
      <c r="K236" s="31">
        <v>23</v>
      </c>
      <c r="L236" s="31" t="s">
        <v>78</v>
      </c>
      <c r="M236" s="31" t="s">
        <v>78</v>
      </c>
    </row>
    <row r="237" spans="1:14" s="18" customFormat="1" ht="12.95" customHeight="1" x14ac:dyDescent="0.2">
      <c r="A237" s="34" t="s">
        <v>165</v>
      </c>
      <c r="B237" s="33">
        <v>100</v>
      </c>
      <c r="C237" s="33">
        <v>0</v>
      </c>
      <c r="D237" s="33">
        <v>30</v>
      </c>
      <c r="E237" s="33">
        <v>40</v>
      </c>
      <c r="F237" s="33">
        <v>40</v>
      </c>
      <c r="G237" s="33"/>
      <c r="H237" s="32"/>
      <c r="I237" s="31">
        <v>33</v>
      </c>
      <c r="J237" s="31">
        <v>4</v>
      </c>
      <c r="K237" s="31">
        <v>50</v>
      </c>
      <c r="L237" s="31">
        <v>37</v>
      </c>
      <c r="M237" s="31">
        <v>39</v>
      </c>
    </row>
    <row r="238" spans="1:14" s="18" customFormat="1" ht="12.95" customHeight="1" x14ac:dyDescent="0.2">
      <c r="A238" s="34" t="s">
        <v>208</v>
      </c>
      <c r="B238" s="33">
        <v>60</v>
      </c>
      <c r="C238" s="33">
        <v>20</v>
      </c>
      <c r="D238" s="33">
        <v>10</v>
      </c>
      <c r="E238" s="33">
        <v>10</v>
      </c>
      <c r="F238" s="33">
        <v>10</v>
      </c>
      <c r="G238" s="33"/>
      <c r="H238" s="32"/>
      <c r="I238" s="31">
        <v>18</v>
      </c>
      <c r="J238" s="31">
        <v>40</v>
      </c>
      <c r="K238" s="31">
        <v>24</v>
      </c>
      <c r="L238" s="31">
        <v>9</v>
      </c>
      <c r="M238" s="31">
        <v>10</v>
      </c>
    </row>
    <row r="239" spans="1:14" s="18" customFormat="1" ht="12.95" customHeight="1" x14ac:dyDescent="0.2">
      <c r="A239" s="34" t="s">
        <v>218</v>
      </c>
      <c r="B239" s="33">
        <v>40</v>
      </c>
      <c r="C239" s="33">
        <v>0</v>
      </c>
      <c r="D239" s="33">
        <v>0</v>
      </c>
      <c r="E239" s="33">
        <v>30</v>
      </c>
      <c r="F239" s="33">
        <v>20</v>
      </c>
      <c r="G239" s="33"/>
      <c r="H239" s="32"/>
      <c r="I239" s="31">
        <v>12</v>
      </c>
      <c r="J239" s="31" t="s">
        <v>78</v>
      </c>
      <c r="K239" s="31" t="s">
        <v>78</v>
      </c>
      <c r="L239" s="31">
        <v>28</v>
      </c>
      <c r="M239" s="31">
        <v>15</v>
      </c>
    </row>
    <row r="240" spans="1:14" s="18" customFormat="1" ht="12.95" customHeight="1" x14ac:dyDescent="0.2">
      <c r="A240" s="34" t="s">
        <v>223</v>
      </c>
      <c r="B240" s="33">
        <v>90</v>
      </c>
      <c r="C240" s="33">
        <v>0</v>
      </c>
      <c r="D240" s="33">
        <v>10</v>
      </c>
      <c r="E240" s="33">
        <v>20</v>
      </c>
      <c r="F240" s="33">
        <v>60</v>
      </c>
      <c r="G240" s="33"/>
      <c r="H240" s="32"/>
      <c r="I240" s="31">
        <v>29</v>
      </c>
      <c r="J240" s="31">
        <v>5</v>
      </c>
      <c r="K240" s="31">
        <v>7</v>
      </c>
      <c r="L240" s="31">
        <v>21</v>
      </c>
      <c r="M240" s="31">
        <v>70</v>
      </c>
    </row>
    <row r="241" spans="1:14" s="18" customFormat="1" ht="12.95" customHeight="1" x14ac:dyDescent="0.2">
      <c r="A241" s="66"/>
      <c r="B241" s="2"/>
      <c r="C241" s="2"/>
      <c r="D241" s="2"/>
      <c r="E241" s="2"/>
      <c r="F241" s="2"/>
      <c r="G241" s="126"/>
      <c r="H241" s="35"/>
      <c r="I241" s="39"/>
      <c r="J241" s="39"/>
      <c r="K241" s="39"/>
      <c r="L241" s="39"/>
      <c r="M241" s="39"/>
    </row>
    <row r="242" spans="1:14" s="38" customFormat="1" ht="12.95" customHeight="1" x14ac:dyDescent="0.2">
      <c r="A242" s="67" t="s">
        <v>112</v>
      </c>
      <c r="B242" s="2"/>
      <c r="C242" s="2"/>
      <c r="D242" s="35"/>
      <c r="E242" s="2"/>
      <c r="F242" s="35"/>
      <c r="G242" s="35"/>
      <c r="H242" s="35"/>
      <c r="I242" s="39"/>
      <c r="J242" s="39"/>
      <c r="K242" s="39"/>
      <c r="L242" s="39"/>
      <c r="M242" s="39"/>
    </row>
    <row r="243" spans="1:14" s="18" customFormat="1" ht="12.95" customHeight="1" x14ac:dyDescent="0.2">
      <c r="B243" s="201" t="s">
        <v>149</v>
      </c>
      <c r="C243" s="201"/>
      <c r="D243" s="201"/>
      <c r="E243" s="201"/>
      <c r="F243" s="201"/>
      <c r="G243" s="201"/>
      <c r="H243" s="66"/>
      <c r="I243" s="202" t="s">
        <v>148</v>
      </c>
      <c r="J243" s="202"/>
      <c r="K243" s="202"/>
      <c r="L243" s="202"/>
      <c r="M243" s="202"/>
      <c r="N243" s="202"/>
    </row>
    <row r="244" spans="1:14" ht="12.95" customHeight="1" x14ac:dyDescent="0.2">
      <c r="A244" s="38"/>
      <c r="B244" s="38" t="s">
        <v>4</v>
      </c>
      <c r="C244" s="38" t="s">
        <v>0</v>
      </c>
      <c r="D244" s="38" t="s">
        <v>1</v>
      </c>
      <c r="E244" s="38" t="s">
        <v>2</v>
      </c>
      <c r="F244" s="38" t="s">
        <v>3</v>
      </c>
      <c r="G244" s="38"/>
      <c r="H244" s="38"/>
      <c r="I244" s="37" t="s">
        <v>4</v>
      </c>
      <c r="J244" s="37" t="s">
        <v>0</v>
      </c>
      <c r="K244" s="37" t="s">
        <v>1</v>
      </c>
      <c r="L244" s="37" t="s">
        <v>2</v>
      </c>
      <c r="M244" s="37" t="s">
        <v>3</v>
      </c>
    </row>
    <row r="245" spans="1:14" ht="12.95" customHeight="1" x14ac:dyDescent="0.2">
      <c r="A245" s="34" t="s">
        <v>101</v>
      </c>
      <c r="B245" s="5">
        <v>30</v>
      </c>
      <c r="C245" s="5">
        <v>10</v>
      </c>
      <c r="D245" s="5">
        <v>10</v>
      </c>
      <c r="E245" s="5">
        <v>10</v>
      </c>
      <c r="F245" s="5">
        <v>0</v>
      </c>
      <c r="G245" s="5"/>
      <c r="H245" s="55"/>
      <c r="I245" s="31">
        <v>10</v>
      </c>
      <c r="J245" s="31">
        <v>10</v>
      </c>
      <c r="K245" s="31">
        <v>15</v>
      </c>
      <c r="L245" s="31">
        <v>15</v>
      </c>
      <c r="M245" s="31">
        <v>3</v>
      </c>
    </row>
    <row r="246" spans="1:14" ht="12.95" customHeight="1" x14ac:dyDescent="0.2">
      <c r="A246" s="34" t="s">
        <v>100</v>
      </c>
      <c r="B246" s="33">
        <v>-10</v>
      </c>
      <c r="C246" s="33">
        <v>-10</v>
      </c>
      <c r="D246" s="33">
        <v>-10</v>
      </c>
      <c r="E246" s="33">
        <v>20</v>
      </c>
      <c r="F246" s="33">
        <v>-10</v>
      </c>
      <c r="G246" s="33"/>
      <c r="H246" s="32"/>
      <c r="I246" s="31" t="s">
        <v>78</v>
      </c>
      <c r="J246" s="31" t="s">
        <v>78</v>
      </c>
      <c r="K246" s="31" t="s">
        <v>78</v>
      </c>
      <c r="L246" s="31">
        <v>24</v>
      </c>
      <c r="M246" s="31" t="s">
        <v>78</v>
      </c>
    </row>
    <row r="247" spans="1:14" ht="12.95" customHeight="1" x14ac:dyDescent="0.2">
      <c r="A247" s="34" t="s">
        <v>79</v>
      </c>
      <c r="B247" s="33">
        <v>10</v>
      </c>
      <c r="C247" s="33">
        <v>0</v>
      </c>
      <c r="D247" s="33">
        <v>0</v>
      </c>
      <c r="E247" s="33">
        <v>0</v>
      </c>
      <c r="F247" s="33">
        <v>10</v>
      </c>
      <c r="G247" s="33"/>
      <c r="H247" s="32"/>
      <c r="I247" s="31">
        <v>5</v>
      </c>
      <c r="J247" s="31">
        <v>1</v>
      </c>
      <c r="K247" s="31" t="s">
        <v>78</v>
      </c>
      <c r="L247" s="31">
        <v>4</v>
      </c>
      <c r="M247" s="31">
        <v>16</v>
      </c>
    </row>
    <row r="248" spans="1:14" ht="12.95" customHeight="1" x14ac:dyDescent="0.2">
      <c r="A248" s="34" t="s">
        <v>27</v>
      </c>
      <c r="B248" s="33">
        <v>40</v>
      </c>
      <c r="C248" s="33">
        <v>20</v>
      </c>
      <c r="D248" s="33">
        <v>0</v>
      </c>
      <c r="E248" s="33">
        <v>0</v>
      </c>
      <c r="F248" s="33">
        <v>10</v>
      </c>
      <c r="G248" s="33"/>
      <c r="H248" s="32"/>
      <c r="I248" s="31">
        <v>16</v>
      </c>
      <c r="J248" s="31">
        <v>52</v>
      </c>
      <c r="K248" s="31">
        <v>5</v>
      </c>
      <c r="L248" s="31">
        <v>1</v>
      </c>
      <c r="M248" s="31">
        <v>18</v>
      </c>
    </row>
    <row r="249" spans="1:14" ht="12.95" customHeight="1" x14ac:dyDescent="0.2">
      <c r="A249" s="34" t="s">
        <v>28</v>
      </c>
      <c r="B249" s="33">
        <v>20</v>
      </c>
      <c r="C249" s="33">
        <v>0</v>
      </c>
      <c r="D249" s="33">
        <v>10</v>
      </c>
      <c r="E249" s="33">
        <v>20</v>
      </c>
      <c r="F249" s="33">
        <v>-10</v>
      </c>
      <c r="G249" s="33"/>
      <c r="H249" s="32"/>
      <c r="I249" s="31">
        <v>7</v>
      </c>
      <c r="J249" s="31" t="s">
        <v>78</v>
      </c>
      <c r="K249" s="31">
        <v>22</v>
      </c>
      <c r="L249" s="31">
        <v>29</v>
      </c>
      <c r="M249" s="31" t="s">
        <v>78</v>
      </c>
    </row>
    <row r="250" spans="1:14" ht="12.95" customHeight="1" x14ac:dyDescent="0.2">
      <c r="A250" s="34" t="s">
        <v>131</v>
      </c>
      <c r="B250" s="33">
        <v>30</v>
      </c>
      <c r="C250" s="33">
        <v>0</v>
      </c>
      <c r="D250" s="33">
        <v>10</v>
      </c>
      <c r="E250" s="33">
        <v>10</v>
      </c>
      <c r="F250" s="33">
        <v>0</v>
      </c>
      <c r="G250" s="33"/>
      <c r="H250" s="32"/>
      <c r="I250" s="31">
        <v>10</v>
      </c>
      <c r="J250" s="31">
        <v>7</v>
      </c>
      <c r="K250" s="31">
        <v>16</v>
      </c>
      <c r="L250" s="31">
        <v>18</v>
      </c>
      <c r="M250" s="31">
        <v>2</v>
      </c>
    </row>
    <row r="251" spans="1:14" ht="12.95" customHeight="1" x14ac:dyDescent="0.2">
      <c r="A251" s="34" t="s">
        <v>165</v>
      </c>
      <c r="B251" s="33">
        <v>40</v>
      </c>
      <c r="C251" s="33">
        <v>10</v>
      </c>
      <c r="D251" s="33">
        <v>0</v>
      </c>
      <c r="E251" s="33">
        <v>0</v>
      </c>
      <c r="F251" s="33">
        <v>30</v>
      </c>
      <c r="G251" s="33"/>
      <c r="H251" s="32"/>
      <c r="I251" s="31">
        <v>15</v>
      </c>
      <c r="J251" s="31">
        <v>26</v>
      </c>
      <c r="K251" s="31" t="s">
        <v>78</v>
      </c>
      <c r="L251" s="31">
        <v>2</v>
      </c>
      <c r="M251" s="31">
        <v>35</v>
      </c>
    </row>
    <row r="252" spans="1:14" ht="12.95" customHeight="1" x14ac:dyDescent="0.2">
      <c r="A252" s="34" t="s">
        <v>208</v>
      </c>
      <c r="B252" s="33">
        <v>40</v>
      </c>
      <c r="C252" s="33">
        <v>10</v>
      </c>
      <c r="D252" s="33">
        <v>20</v>
      </c>
      <c r="E252" s="33">
        <v>0</v>
      </c>
      <c r="F252" s="33">
        <v>10</v>
      </c>
      <c r="G252" s="33"/>
      <c r="H252" s="32"/>
      <c r="I252" s="31">
        <v>15</v>
      </c>
      <c r="J252" s="31">
        <v>18</v>
      </c>
      <c r="K252" s="31">
        <v>47</v>
      </c>
      <c r="L252" s="31">
        <v>1</v>
      </c>
      <c r="M252" s="31">
        <v>10</v>
      </c>
    </row>
    <row r="253" spans="1:14" s="124" customFormat="1" ht="12.95" customHeight="1" x14ac:dyDescent="0.2">
      <c r="A253" s="34" t="s">
        <v>218</v>
      </c>
      <c r="B253" s="33">
        <v>10</v>
      </c>
      <c r="C253" s="33">
        <v>-10</v>
      </c>
      <c r="D253" s="33">
        <v>0</v>
      </c>
      <c r="E253" s="33">
        <v>10</v>
      </c>
      <c r="F253" s="33">
        <v>10</v>
      </c>
      <c r="G253" s="33"/>
      <c r="H253" s="32"/>
      <c r="I253" s="31">
        <v>2</v>
      </c>
      <c r="J253" s="31" t="s">
        <v>78</v>
      </c>
      <c r="K253" s="31">
        <v>3</v>
      </c>
      <c r="L253" s="31">
        <v>13</v>
      </c>
      <c r="M253" s="31">
        <v>5</v>
      </c>
    </row>
    <row r="254" spans="1:14" s="126" customFormat="1" ht="12.95" customHeight="1" x14ac:dyDescent="0.2">
      <c r="A254" s="34" t="s">
        <v>223</v>
      </c>
      <c r="B254" s="33">
        <v>30</v>
      </c>
      <c r="C254" s="33">
        <v>-10</v>
      </c>
      <c r="D254" s="33">
        <v>-10</v>
      </c>
      <c r="E254" s="33">
        <v>10</v>
      </c>
      <c r="F254" s="33">
        <v>40</v>
      </c>
      <c r="G254" s="33"/>
      <c r="H254" s="32"/>
      <c r="I254" s="31">
        <v>10</v>
      </c>
      <c r="J254" s="31" t="s">
        <v>78</v>
      </c>
      <c r="K254" s="31" t="s">
        <v>78</v>
      </c>
      <c r="L254" s="31">
        <v>10</v>
      </c>
      <c r="M254" s="31">
        <v>44</v>
      </c>
    </row>
    <row r="255" spans="1:14" s="18" customFormat="1" ht="12.95" customHeight="1" x14ac:dyDescent="0.2">
      <c r="A255" s="66"/>
      <c r="B255" s="2"/>
      <c r="C255" s="2"/>
      <c r="D255" s="35"/>
      <c r="E255" s="2"/>
      <c r="F255" s="35"/>
      <c r="G255" s="35"/>
      <c r="H255" s="35"/>
      <c r="I255" s="39"/>
      <c r="J255" s="39"/>
      <c r="K255" s="39"/>
      <c r="L255" s="39"/>
      <c r="M255" s="39"/>
    </row>
    <row r="256" spans="1:14" s="38" customFormat="1" ht="12.95" customHeight="1" x14ac:dyDescent="0.2">
      <c r="A256" s="67" t="s">
        <v>111</v>
      </c>
      <c r="B256" s="2"/>
      <c r="C256" s="2"/>
      <c r="D256" s="35"/>
      <c r="E256" s="2"/>
      <c r="F256" s="35"/>
      <c r="G256" s="35"/>
      <c r="H256" s="35"/>
      <c r="I256" s="39"/>
      <c r="J256" s="39"/>
      <c r="K256" s="39"/>
      <c r="L256" s="39"/>
      <c r="M256" s="39"/>
    </row>
    <row r="257" spans="1:14" s="18" customFormat="1" ht="12.95" customHeight="1" x14ac:dyDescent="0.2">
      <c r="B257" s="201" t="s">
        <v>149</v>
      </c>
      <c r="C257" s="201"/>
      <c r="D257" s="201"/>
      <c r="E257" s="201"/>
      <c r="F257" s="201"/>
      <c r="G257" s="201"/>
      <c r="H257" s="66"/>
      <c r="I257" s="202" t="s">
        <v>148</v>
      </c>
      <c r="J257" s="202"/>
      <c r="K257" s="202"/>
      <c r="L257" s="202"/>
      <c r="M257" s="202"/>
      <c r="N257" s="202"/>
    </row>
    <row r="258" spans="1:14" ht="12.95" customHeight="1" x14ac:dyDescent="0.2">
      <c r="A258" s="38"/>
      <c r="B258" s="38" t="s">
        <v>4</v>
      </c>
      <c r="C258" s="38" t="s">
        <v>0</v>
      </c>
      <c r="D258" s="38" t="s">
        <v>1</v>
      </c>
      <c r="E258" s="38" t="s">
        <v>2</v>
      </c>
      <c r="F258" s="38" t="s">
        <v>3</v>
      </c>
      <c r="G258" s="38"/>
      <c r="H258" s="38"/>
      <c r="I258" s="37" t="s">
        <v>4</v>
      </c>
      <c r="J258" s="37" t="s">
        <v>0</v>
      </c>
      <c r="K258" s="37" t="s">
        <v>1</v>
      </c>
      <c r="L258" s="37" t="s">
        <v>2</v>
      </c>
      <c r="M258" s="37" t="s">
        <v>3</v>
      </c>
    </row>
    <row r="259" spans="1:14" ht="12.95" customHeight="1" x14ac:dyDescent="0.2">
      <c r="A259" s="34" t="s">
        <v>101</v>
      </c>
      <c r="B259" s="5">
        <v>50</v>
      </c>
      <c r="C259" s="5">
        <v>0</v>
      </c>
      <c r="D259" s="5">
        <v>20</v>
      </c>
      <c r="E259" s="5">
        <v>10</v>
      </c>
      <c r="F259" s="5">
        <v>30</v>
      </c>
      <c r="G259" s="5"/>
      <c r="H259" s="55"/>
      <c r="I259" s="31">
        <v>17</v>
      </c>
      <c r="J259" s="31" t="s">
        <v>78</v>
      </c>
      <c r="K259" s="31">
        <v>31</v>
      </c>
      <c r="L259" s="31">
        <v>6</v>
      </c>
      <c r="M259" s="31">
        <v>34</v>
      </c>
    </row>
    <row r="260" spans="1:14" ht="12.95" customHeight="1" x14ac:dyDescent="0.2">
      <c r="A260" s="34" t="s">
        <v>100</v>
      </c>
      <c r="B260" s="33">
        <v>70</v>
      </c>
      <c r="C260" s="33">
        <v>0</v>
      </c>
      <c r="D260" s="33">
        <v>20</v>
      </c>
      <c r="E260" s="33">
        <v>20</v>
      </c>
      <c r="F260" s="33">
        <v>30</v>
      </c>
      <c r="G260" s="33"/>
      <c r="H260" s="32"/>
      <c r="I260" s="31">
        <v>24</v>
      </c>
      <c r="J260" s="31">
        <v>5</v>
      </c>
      <c r="K260" s="31">
        <v>32</v>
      </c>
      <c r="L260" s="31">
        <v>19</v>
      </c>
      <c r="M260" s="31">
        <v>38</v>
      </c>
    </row>
    <row r="261" spans="1:14" ht="12.95" customHeight="1" x14ac:dyDescent="0.2">
      <c r="A261" s="34" t="s">
        <v>79</v>
      </c>
      <c r="B261" s="33">
        <v>50</v>
      </c>
      <c r="C261" s="33">
        <v>10</v>
      </c>
      <c r="D261" s="33">
        <v>10</v>
      </c>
      <c r="E261" s="33">
        <v>10</v>
      </c>
      <c r="F261" s="33">
        <v>10</v>
      </c>
      <c r="G261" s="33"/>
      <c r="H261" s="32"/>
      <c r="I261" s="31">
        <v>15</v>
      </c>
      <c r="J261" s="31">
        <v>23</v>
      </c>
      <c r="K261" s="31">
        <v>19</v>
      </c>
      <c r="L261" s="31">
        <v>10</v>
      </c>
      <c r="M261" s="31">
        <v>13</v>
      </c>
    </row>
    <row r="262" spans="1:14" ht="12.95" customHeight="1" x14ac:dyDescent="0.2">
      <c r="A262" s="34" t="s">
        <v>27</v>
      </c>
      <c r="B262" s="33">
        <v>20</v>
      </c>
      <c r="C262" s="33">
        <v>10</v>
      </c>
      <c r="D262" s="33">
        <v>-10</v>
      </c>
      <c r="E262" s="33">
        <v>0</v>
      </c>
      <c r="F262" s="33">
        <v>10</v>
      </c>
      <c r="G262" s="33"/>
      <c r="H262" s="32"/>
      <c r="I262" s="31">
        <v>7</v>
      </c>
      <c r="J262" s="31">
        <v>28</v>
      </c>
      <c r="K262" s="31" t="s">
        <v>78</v>
      </c>
      <c r="L262" s="31">
        <v>0</v>
      </c>
      <c r="M262" s="31">
        <v>13</v>
      </c>
    </row>
    <row r="263" spans="1:14" ht="12.95" customHeight="1" x14ac:dyDescent="0.2">
      <c r="A263" s="34" t="s">
        <v>28</v>
      </c>
      <c r="B263" s="33">
        <v>10</v>
      </c>
      <c r="C263" s="33">
        <v>10</v>
      </c>
      <c r="D263" s="33">
        <v>0</v>
      </c>
      <c r="E263" s="33">
        <v>-10</v>
      </c>
      <c r="F263" s="33">
        <v>10</v>
      </c>
      <c r="G263" s="33"/>
      <c r="H263" s="32"/>
      <c r="I263" s="31">
        <v>4</v>
      </c>
      <c r="J263" s="31">
        <v>12</v>
      </c>
      <c r="K263" s="31">
        <v>8</v>
      </c>
      <c r="L263" s="31" t="s">
        <v>78</v>
      </c>
      <c r="M263" s="31">
        <v>10</v>
      </c>
    </row>
    <row r="264" spans="1:14" ht="12.95" customHeight="1" x14ac:dyDescent="0.2">
      <c r="A264" s="34" t="s">
        <v>131</v>
      </c>
      <c r="B264" s="33">
        <v>70</v>
      </c>
      <c r="C264" s="33">
        <v>10</v>
      </c>
      <c r="D264" s="33">
        <v>10</v>
      </c>
      <c r="E264" s="33">
        <v>30</v>
      </c>
      <c r="F264" s="33">
        <v>20</v>
      </c>
      <c r="G264" s="33"/>
      <c r="H264" s="32"/>
      <c r="I264" s="31">
        <v>23</v>
      </c>
      <c r="J264" s="31">
        <v>18</v>
      </c>
      <c r="K264" s="31">
        <v>11</v>
      </c>
      <c r="L264" s="31">
        <v>29</v>
      </c>
      <c r="M264" s="31">
        <v>25</v>
      </c>
    </row>
    <row r="265" spans="1:14" ht="12.95" customHeight="1" x14ac:dyDescent="0.2">
      <c r="A265" s="34" t="s">
        <v>165</v>
      </c>
      <c r="B265" s="33">
        <v>90</v>
      </c>
      <c r="C265" s="33">
        <v>0</v>
      </c>
      <c r="D265" s="33">
        <v>20</v>
      </c>
      <c r="E265" s="33">
        <v>20</v>
      </c>
      <c r="F265" s="33">
        <v>50</v>
      </c>
      <c r="G265" s="33"/>
      <c r="H265" s="32"/>
      <c r="I265" s="31">
        <v>30</v>
      </c>
      <c r="J265" s="31">
        <v>4</v>
      </c>
      <c r="K265" s="31">
        <v>32</v>
      </c>
      <c r="L265" s="31">
        <v>23</v>
      </c>
      <c r="M265" s="31">
        <v>44</v>
      </c>
    </row>
    <row r="266" spans="1:14" ht="12.95" customHeight="1" x14ac:dyDescent="0.2">
      <c r="A266" s="34" t="s">
        <v>208</v>
      </c>
      <c r="B266" s="33">
        <v>70</v>
      </c>
      <c r="C266" s="33">
        <v>0</v>
      </c>
      <c r="D266" s="33">
        <v>10</v>
      </c>
      <c r="E266" s="33">
        <v>20</v>
      </c>
      <c r="F266" s="33">
        <v>40</v>
      </c>
      <c r="G266" s="33"/>
      <c r="H266" s="32"/>
      <c r="I266" s="31">
        <v>21</v>
      </c>
      <c r="J266" s="31" t="s">
        <v>78</v>
      </c>
      <c r="K266" s="31">
        <v>18</v>
      </c>
      <c r="L266" s="31">
        <v>18</v>
      </c>
      <c r="M266" s="31">
        <v>37</v>
      </c>
    </row>
    <row r="267" spans="1:14" s="124" customFormat="1" ht="12.95" customHeight="1" x14ac:dyDescent="0.2">
      <c r="A267" s="34" t="s">
        <v>218</v>
      </c>
      <c r="B267" s="33">
        <v>60</v>
      </c>
      <c r="C267" s="33">
        <v>0</v>
      </c>
      <c r="D267" s="33">
        <v>0</v>
      </c>
      <c r="E267" s="33">
        <v>20</v>
      </c>
      <c r="F267" s="33">
        <v>50</v>
      </c>
      <c r="G267" s="33"/>
      <c r="H267" s="32"/>
      <c r="I267" s="31">
        <v>19</v>
      </c>
      <c r="J267" s="31" t="s">
        <v>78</v>
      </c>
      <c r="K267" s="31" t="s">
        <v>78</v>
      </c>
      <c r="L267" s="31">
        <v>22</v>
      </c>
      <c r="M267" s="31">
        <v>44</v>
      </c>
    </row>
    <row r="268" spans="1:14" s="126" customFormat="1" ht="12.95" customHeight="1" x14ac:dyDescent="0.2">
      <c r="A268" s="34" t="s">
        <v>223</v>
      </c>
      <c r="B268" s="33">
        <v>80</v>
      </c>
      <c r="C268" s="33">
        <v>10</v>
      </c>
      <c r="D268" s="33">
        <v>20</v>
      </c>
      <c r="E268" s="33">
        <v>20</v>
      </c>
      <c r="F268" s="33">
        <v>30</v>
      </c>
      <c r="G268" s="33"/>
      <c r="H268" s="32"/>
      <c r="I268" s="31">
        <v>23</v>
      </c>
      <c r="J268" s="31">
        <v>15</v>
      </c>
      <c r="K268" s="31">
        <v>28</v>
      </c>
      <c r="L268" s="31">
        <v>14</v>
      </c>
      <c r="M268" s="31">
        <v>34</v>
      </c>
    </row>
    <row r="269" spans="1:14" s="18" customFormat="1" ht="12.95" customHeight="1" x14ac:dyDescent="0.2">
      <c r="A269" s="66"/>
      <c r="B269" s="2"/>
      <c r="C269" s="2"/>
      <c r="D269" s="35"/>
      <c r="E269" s="2"/>
      <c r="F269" s="35"/>
      <c r="G269" s="35"/>
      <c r="H269" s="35"/>
      <c r="I269" s="39"/>
      <c r="J269" s="39"/>
      <c r="K269" s="39"/>
      <c r="L269" s="39"/>
      <c r="M269" s="39"/>
    </row>
    <row r="270" spans="1:14" s="18" customFormat="1" ht="12.75" x14ac:dyDescent="0.2">
      <c r="A270" s="206" t="s">
        <v>209</v>
      </c>
      <c r="B270" s="206"/>
      <c r="C270" s="2"/>
      <c r="D270" s="35"/>
      <c r="E270" s="2"/>
      <c r="F270" s="35"/>
      <c r="G270" s="35"/>
      <c r="H270" s="35"/>
      <c r="I270" s="39"/>
      <c r="J270" s="39"/>
      <c r="K270" s="39"/>
      <c r="L270" s="39"/>
      <c r="M270" s="39"/>
    </row>
    <row r="271" spans="1:14" s="18" customFormat="1" ht="12.95" customHeight="1" x14ac:dyDescent="0.2">
      <c r="B271" s="201" t="s">
        <v>149</v>
      </c>
      <c r="C271" s="201"/>
      <c r="D271" s="201"/>
      <c r="E271" s="201"/>
      <c r="F271" s="201"/>
      <c r="G271" s="201"/>
      <c r="H271" s="66"/>
      <c r="I271" s="202" t="s">
        <v>148</v>
      </c>
      <c r="J271" s="202"/>
      <c r="K271" s="202"/>
      <c r="L271" s="202"/>
      <c r="M271" s="202"/>
      <c r="N271" s="202"/>
    </row>
    <row r="272" spans="1:14" s="18" customFormat="1" ht="12.95" customHeight="1" x14ac:dyDescent="0.2">
      <c r="A272" s="38"/>
      <c r="B272" s="38" t="s">
        <v>4</v>
      </c>
      <c r="C272" s="38" t="s">
        <v>0</v>
      </c>
      <c r="D272" s="38" t="s">
        <v>1</v>
      </c>
      <c r="E272" s="38" t="s">
        <v>2</v>
      </c>
      <c r="F272" s="38" t="s">
        <v>3</v>
      </c>
      <c r="G272" s="38"/>
      <c r="H272" s="38"/>
      <c r="I272" s="37" t="s">
        <v>4</v>
      </c>
      <c r="J272" s="37" t="s">
        <v>0</v>
      </c>
      <c r="K272" s="37" t="s">
        <v>1</v>
      </c>
      <c r="L272" s="37" t="s">
        <v>2</v>
      </c>
      <c r="M272" s="37" t="s">
        <v>3</v>
      </c>
    </row>
    <row r="273" spans="1:14" s="18" customFormat="1" ht="12.95" customHeight="1" x14ac:dyDescent="0.2">
      <c r="A273" s="34" t="s">
        <v>101</v>
      </c>
      <c r="B273" s="5">
        <v>10</v>
      </c>
      <c r="C273" s="5">
        <v>-10</v>
      </c>
      <c r="D273" s="5">
        <v>0</v>
      </c>
      <c r="E273" s="5">
        <v>20</v>
      </c>
      <c r="F273" s="5">
        <v>-10</v>
      </c>
      <c r="G273" s="5"/>
      <c r="H273" s="55"/>
      <c r="I273" s="31">
        <v>8</v>
      </c>
      <c r="J273" s="31" t="s">
        <v>78</v>
      </c>
      <c r="K273" s="31">
        <v>12</v>
      </c>
      <c r="L273" s="31">
        <v>61</v>
      </c>
      <c r="M273" s="31" t="s">
        <v>78</v>
      </c>
    </row>
    <row r="274" spans="1:14" s="18" customFormat="1" ht="12.95" customHeight="1" x14ac:dyDescent="0.2">
      <c r="A274" s="34" t="s">
        <v>100</v>
      </c>
      <c r="B274" s="33">
        <v>40</v>
      </c>
      <c r="C274" s="33">
        <v>10</v>
      </c>
      <c r="D274" s="33">
        <v>10</v>
      </c>
      <c r="E274" s="33">
        <v>20</v>
      </c>
      <c r="F274" s="33">
        <v>0</v>
      </c>
      <c r="G274" s="33"/>
      <c r="H274" s="32"/>
      <c r="I274" s="31">
        <v>35</v>
      </c>
      <c r="J274" s="31">
        <v>53</v>
      </c>
      <c r="K274" s="31">
        <v>29</v>
      </c>
      <c r="L274" s="31">
        <v>84</v>
      </c>
      <c r="M274" s="31" t="s">
        <v>78</v>
      </c>
    </row>
    <row r="275" spans="1:14" s="18" customFormat="1" ht="12.95" customHeight="1" x14ac:dyDescent="0.2">
      <c r="A275" s="34" t="s">
        <v>79</v>
      </c>
      <c r="B275" s="33">
        <v>0</v>
      </c>
      <c r="C275" s="33">
        <v>0</v>
      </c>
      <c r="D275" s="33">
        <v>0</v>
      </c>
      <c r="E275" s="33">
        <v>0</v>
      </c>
      <c r="F275" s="33">
        <v>-10</v>
      </c>
      <c r="G275" s="33"/>
      <c r="H275" s="32"/>
      <c r="I275" s="31" t="s">
        <v>78</v>
      </c>
      <c r="J275" s="31" t="s">
        <v>78</v>
      </c>
      <c r="K275" s="31">
        <v>24</v>
      </c>
      <c r="L275" s="31">
        <v>3</v>
      </c>
      <c r="M275" s="31" t="s">
        <v>78</v>
      </c>
    </row>
    <row r="276" spans="1:14" s="18" customFormat="1" ht="12.95" customHeight="1" x14ac:dyDescent="0.2">
      <c r="A276" s="34" t="s">
        <v>27</v>
      </c>
      <c r="B276" s="33">
        <v>30</v>
      </c>
      <c r="C276" s="33">
        <v>10</v>
      </c>
      <c r="D276" s="33">
        <v>10</v>
      </c>
      <c r="E276" s="33">
        <v>0</v>
      </c>
      <c r="F276" s="33">
        <v>10</v>
      </c>
      <c r="G276" s="33"/>
      <c r="H276" s="32"/>
      <c r="I276" s="31">
        <v>20</v>
      </c>
      <c r="J276" s="31">
        <v>53</v>
      </c>
      <c r="K276" s="31">
        <v>22</v>
      </c>
      <c r="L276" s="31" t="s">
        <v>78</v>
      </c>
      <c r="M276" s="31">
        <v>29</v>
      </c>
    </row>
    <row r="277" spans="1:14" s="18" customFormat="1" ht="12.95" customHeight="1" x14ac:dyDescent="0.2">
      <c r="A277" s="34" t="s">
        <v>28</v>
      </c>
      <c r="B277" s="33">
        <v>20</v>
      </c>
      <c r="C277" s="33">
        <v>10</v>
      </c>
      <c r="D277" s="33">
        <v>10</v>
      </c>
      <c r="E277" s="33">
        <v>0</v>
      </c>
      <c r="F277" s="33">
        <v>10</v>
      </c>
      <c r="G277" s="33"/>
      <c r="H277" s="32"/>
      <c r="I277" s="31">
        <v>15</v>
      </c>
      <c r="J277" s="31">
        <v>52</v>
      </c>
      <c r="K277" s="31">
        <v>37</v>
      </c>
      <c r="L277" s="31" t="s">
        <v>78</v>
      </c>
      <c r="M277" s="31">
        <v>15</v>
      </c>
    </row>
    <row r="278" spans="1:14" s="18" customFormat="1" ht="12.95" customHeight="1" x14ac:dyDescent="0.2">
      <c r="A278" s="34" t="s">
        <v>131</v>
      </c>
      <c r="B278" s="33">
        <v>-10</v>
      </c>
      <c r="C278" s="33">
        <v>0</v>
      </c>
      <c r="D278" s="33">
        <v>-10</v>
      </c>
      <c r="E278" s="33">
        <v>10</v>
      </c>
      <c r="F278" s="33">
        <v>0</v>
      </c>
      <c r="G278" s="33"/>
      <c r="H278" s="32"/>
      <c r="I278" s="31" t="s">
        <v>78</v>
      </c>
      <c r="J278" s="31" t="s">
        <v>78</v>
      </c>
      <c r="K278" s="31" t="s">
        <v>78</v>
      </c>
      <c r="L278" s="31">
        <v>21</v>
      </c>
      <c r="M278" s="31" t="s">
        <v>78</v>
      </c>
    </row>
    <row r="279" spans="1:14" s="18" customFormat="1" ht="12.95" customHeight="1" x14ac:dyDescent="0.2">
      <c r="A279" s="34" t="s">
        <v>165</v>
      </c>
      <c r="B279" s="33">
        <v>30</v>
      </c>
      <c r="C279" s="33">
        <v>20</v>
      </c>
      <c r="D279" s="33">
        <v>0</v>
      </c>
      <c r="E279" s="33">
        <v>10</v>
      </c>
      <c r="F279" s="33">
        <v>10</v>
      </c>
      <c r="G279" s="33"/>
      <c r="H279" s="32"/>
      <c r="I279" s="31">
        <v>31</v>
      </c>
      <c r="J279" s="31">
        <v>94</v>
      </c>
      <c r="K279" s="31">
        <v>17</v>
      </c>
      <c r="L279" s="31">
        <v>30</v>
      </c>
      <c r="M279" s="31">
        <v>14</v>
      </c>
    </row>
    <row r="280" spans="1:14" s="18" customFormat="1" ht="12.95" customHeight="1" x14ac:dyDescent="0.2">
      <c r="A280" s="34" t="s">
        <v>208</v>
      </c>
      <c r="B280" s="33">
        <v>40</v>
      </c>
      <c r="C280" s="33">
        <v>10</v>
      </c>
      <c r="D280" s="33">
        <v>10</v>
      </c>
      <c r="E280" s="33">
        <v>10</v>
      </c>
      <c r="F280" s="33">
        <v>10</v>
      </c>
      <c r="G280" s="33"/>
      <c r="H280" s="32"/>
      <c r="I280" s="31">
        <v>38</v>
      </c>
      <c r="J280" s="31">
        <v>44</v>
      </c>
      <c r="K280" s="31">
        <v>59</v>
      </c>
      <c r="L280" s="31">
        <v>27</v>
      </c>
      <c r="M280" s="31">
        <v>32</v>
      </c>
    </row>
    <row r="281" spans="1:14" s="18" customFormat="1" ht="12.95" customHeight="1" x14ac:dyDescent="0.2">
      <c r="A281" s="34" t="s">
        <v>218</v>
      </c>
      <c r="B281" s="33">
        <v>30</v>
      </c>
      <c r="C281" s="33">
        <v>0</v>
      </c>
      <c r="D281" s="33">
        <v>10</v>
      </c>
      <c r="E281" s="33">
        <v>10</v>
      </c>
      <c r="F281" s="33">
        <v>10</v>
      </c>
      <c r="G281" s="33"/>
      <c r="H281" s="32"/>
      <c r="I281" s="31">
        <v>31</v>
      </c>
      <c r="J281" s="31">
        <v>24</v>
      </c>
      <c r="K281" s="31">
        <v>35</v>
      </c>
      <c r="L281" s="31">
        <v>29</v>
      </c>
      <c r="M281" s="31">
        <v>34</v>
      </c>
    </row>
    <row r="282" spans="1:14" s="18" customFormat="1" ht="12.95" customHeight="1" x14ac:dyDescent="0.2">
      <c r="A282" s="34" t="s">
        <v>223</v>
      </c>
      <c r="B282" s="33">
        <v>30</v>
      </c>
      <c r="C282" s="33">
        <v>0</v>
      </c>
      <c r="D282" s="33">
        <v>10</v>
      </c>
      <c r="E282" s="33">
        <v>20</v>
      </c>
      <c r="F282" s="33">
        <v>10</v>
      </c>
      <c r="G282" s="33"/>
      <c r="H282" s="32"/>
      <c r="I282" s="31">
        <v>31</v>
      </c>
      <c r="J282" s="31" t="s">
        <v>78</v>
      </c>
      <c r="K282" s="31">
        <v>59</v>
      </c>
      <c r="L282" s="31">
        <v>71</v>
      </c>
      <c r="M282" s="31">
        <v>10</v>
      </c>
    </row>
    <row r="283" spans="1:14" s="18" customFormat="1" ht="12.95" customHeight="1" x14ac:dyDescent="0.2">
      <c r="A283" s="117"/>
      <c r="B283" s="2"/>
      <c r="C283" s="2"/>
      <c r="D283" s="35"/>
      <c r="E283" s="2"/>
      <c r="F283" s="35"/>
      <c r="G283" s="35"/>
      <c r="H283" s="35"/>
      <c r="I283" s="39"/>
      <c r="J283" s="39"/>
      <c r="K283" s="39"/>
      <c r="L283" s="39"/>
      <c r="M283" s="39"/>
    </row>
    <row r="284" spans="1:14" s="38" customFormat="1" ht="12.95" customHeight="1" x14ac:dyDescent="0.2">
      <c r="A284" s="201" t="s">
        <v>110</v>
      </c>
      <c r="B284" s="201"/>
      <c r="C284" s="201"/>
      <c r="D284" s="35"/>
      <c r="E284" s="2"/>
      <c r="F284" s="35"/>
      <c r="G284" s="35"/>
      <c r="H284" s="35"/>
      <c r="I284" s="39"/>
      <c r="J284" s="39"/>
      <c r="K284" s="39"/>
      <c r="L284" s="39"/>
      <c r="M284" s="39"/>
    </row>
    <row r="285" spans="1:14" s="18" customFormat="1" ht="12.95" customHeight="1" x14ac:dyDescent="0.2">
      <c r="B285" s="201" t="s">
        <v>149</v>
      </c>
      <c r="C285" s="201"/>
      <c r="D285" s="201"/>
      <c r="E285" s="201"/>
      <c r="F285" s="201"/>
      <c r="G285" s="201"/>
      <c r="H285" s="66"/>
      <c r="I285" s="202" t="s">
        <v>148</v>
      </c>
      <c r="J285" s="202"/>
      <c r="K285" s="202"/>
      <c r="L285" s="202"/>
      <c r="M285" s="202"/>
      <c r="N285" s="202"/>
    </row>
    <row r="286" spans="1:14" ht="12.95" customHeight="1" x14ac:dyDescent="0.2">
      <c r="A286" s="38"/>
      <c r="B286" s="38" t="s">
        <v>4</v>
      </c>
      <c r="C286" s="38" t="s">
        <v>0</v>
      </c>
      <c r="D286" s="38" t="s">
        <v>1</v>
      </c>
      <c r="E286" s="38" t="s">
        <v>2</v>
      </c>
      <c r="F286" s="38" t="s">
        <v>3</v>
      </c>
      <c r="G286" s="38"/>
      <c r="H286" s="38"/>
      <c r="I286" s="37" t="s">
        <v>4</v>
      </c>
      <c r="J286" s="37" t="s">
        <v>0</v>
      </c>
      <c r="K286" s="37" t="s">
        <v>1</v>
      </c>
      <c r="L286" s="37" t="s">
        <v>2</v>
      </c>
      <c r="M286" s="37" t="s">
        <v>3</v>
      </c>
    </row>
    <row r="287" spans="1:14" ht="12.95" customHeight="1" x14ac:dyDescent="0.2">
      <c r="A287" s="34" t="s">
        <v>101</v>
      </c>
      <c r="B287" s="5">
        <v>130</v>
      </c>
      <c r="C287" s="5">
        <v>0</v>
      </c>
      <c r="D287" s="5">
        <v>40</v>
      </c>
      <c r="E287" s="5">
        <v>60</v>
      </c>
      <c r="F287" s="5">
        <v>30</v>
      </c>
      <c r="G287" s="5"/>
      <c r="H287" s="55"/>
      <c r="I287" s="31">
        <v>25</v>
      </c>
      <c r="J287" s="31" t="s">
        <v>78</v>
      </c>
      <c r="K287" s="31">
        <v>37</v>
      </c>
      <c r="L287" s="31">
        <v>43</v>
      </c>
      <c r="M287" s="31">
        <v>22</v>
      </c>
    </row>
    <row r="288" spans="1:14" ht="12.95" customHeight="1" x14ac:dyDescent="0.2">
      <c r="A288" s="34" t="s">
        <v>100</v>
      </c>
      <c r="B288" s="33">
        <v>60</v>
      </c>
      <c r="C288" s="33">
        <v>-20</v>
      </c>
      <c r="D288" s="33">
        <v>20</v>
      </c>
      <c r="E288" s="33">
        <v>30</v>
      </c>
      <c r="F288" s="33">
        <v>20</v>
      </c>
      <c r="G288" s="33"/>
      <c r="H288" s="32"/>
      <c r="I288" s="31">
        <v>12</v>
      </c>
      <c r="J288" s="31" t="s">
        <v>78</v>
      </c>
      <c r="K288" s="31">
        <v>22</v>
      </c>
      <c r="L288" s="31">
        <v>19</v>
      </c>
      <c r="M288" s="31">
        <v>18</v>
      </c>
    </row>
    <row r="289" spans="1:14" ht="12.95" customHeight="1" x14ac:dyDescent="0.2">
      <c r="A289" s="34" t="s">
        <v>79</v>
      </c>
      <c r="B289" s="33">
        <v>60</v>
      </c>
      <c r="C289" s="33">
        <v>20</v>
      </c>
      <c r="D289" s="33">
        <v>10</v>
      </c>
      <c r="E289" s="33">
        <v>20</v>
      </c>
      <c r="F289" s="33">
        <v>20</v>
      </c>
      <c r="G289" s="33"/>
      <c r="H289" s="32"/>
      <c r="I289" s="31">
        <v>13</v>
      </c>
      <c r="J289" s="31">
        <v>20</v>
      </c>
      <c r="K289" s="31">
        <v>12</v>
      </c>
      <c r="L289" s="31">
        <v>9</v>
      </c>
      <c r="M289" s="31">
        <v>12</v>
      </c>
    </row>
    <row r="290" spans="1:14" ht="12.95" customHeight="1" x14ac:dyDescent="0.2">
      <c r="A290" s="34" t="s">
        <v>27</v>
      </c>
      <c r="B290" s="33">
        <v>20</v>
      </c>
      <c r="C290" s="33">
        <v>-10</v>
      </c>
      <c r="D290" s="33">
        <v>0</v>
      </c>
      <c r="E290" s="33">
        <v>30</v>
      </c>
      <c r="F290" s="33">
        <v>0</v>
      </c>
      <c r="G290" s="33"/>
      <c r="H290" s="32"/>
      <c r="I290" s="31">
        <v>4</v>
      </c>
      <c r="J290" s="31" t="s">
        <v>78</v>
      </c>
      <c r="K290" s="31">
        <v>3</v>
      </c>
      <c r="L290" s="31">
        <v>20</v>
      </c>
      <c r="M290" s="31">
        <v>0</v>
      </c>
    </row>
    <row r="291" spans="1:14" ht="12.95" customHeight="1" x14ac:dyDescent="0.2">
      <c r="A291" s="34" t="s">
        <v>28</v>
      </c>
      <c r="B291" s="33">
        <v>80</v>
      </c>
      <c r="C291" s="33">
        <v>0</v>
      </c>
      <c r="D291" s="33">
        <v>20</v>
      </c>
      <c r="E291" s="33">
        <v>30</v>
      </c>
      <c r="F291" s="33">
        <v>20</v>
      </c>
      <c r="G291" s="33"/>
      <c r="H291" s="32"/>
      <c r="I291" s="31">
        <v>15</v>
      </c>
      <c r="J291" s="31">
        <v>2</v>
      </c>
      <c r="K291" s="31">
        <v>21</v>
      </c>
      <c r="L291" s="31">
        <v>20</v>
      </c>
      <c r="M291" s="31">
        <v>15</v>
      </c>
    </row>
    <row r="292" spans="1:14" ht="12.95" customHeight="1" x14ac:dyDescent="0.2">
      <c r="A292" s="34" t="s">
        <v>131</v>
      </c>
      <c r="B292" s="33">
        <v>10</v>
      </c>
      <c r="C292" s="33">
        <v>0</v>
      </c>
      <c r="D292" s="33">
        <v>-10</v>
      </c>
      <c r="E292" s="33">
        <v>0</v>
      </c>
      <c r="F292" s="33">
        <v>30</v>
      </c>
      <c r="G292" s="33"/>
      <c r="H292" s="32"/>
      <c r="I292" s="31">
        <v>2</v>
      </c>
      <c r="J292" s="31" t="s">
        <v>78</v>
      </c>
      <c r="K292" s="31" t="s">
        <v>78</v>
      </c>
      <c r="L292" s="31">
        <v>2</v>
      </c>
      <c r="M292" s="31">
        <v>19</v>
      </c>
    </row>
    <row r="293" spans="1:14" ht="12.95" customHeight="1" x14ac:dyDescent="0.2">
      <c r="A293" s="34" t="s">
        <v>165</v>
      </c>
      <c r="B293" s="33">
        <v>100</v>
      </c>
      <c r="C293" s="33">
        <v>-20</v>
      </c>
      <c r="D293" s="33">
        <v>10</v>
      </c>
      <c r="E293" s="33">
        <v>70</v>
      </c>
      <c r="F293" s="33">
        <v>30</v>
      </c>
      <c r="G293" s="33"/>
      <c r="H293" s="32"/>
      <c r="I293" s="31">
        <v>19</v>
      </c>
      <c r="J293" s="31" t="s">
        <v>78</v>
      </c>
      <c r="K293" s="31">
        <v>9</v>
      </c>
      <c r="L293" s="31">
        <v>45</v>
      </c>
      <c r="M293" s="31">
        <v>20</v>
      </c>
    </row>
    <row r="294" spans="1:14" ht="12.95" customHeight="1" x14ac:dyDescent="0.2">
      <c r="A294" s="34" t="s">
        <v>208</v>
      </c>
      <c r="B294" s="33">
        <v>50</v>
      </c>
      <c r="C294" s="33">
        <v>0</v>
      </c>
      <c r="D294" s="33">
        <v>20</v>
      </c>
      <c r="E294" s="33">
        <v>40</v>
      </c>
      <c r="F294" s="33">
        <v>0</v>
      </c>
      <c r="G294" s="33"/>
      <c r="H294" s="32"/>
      <c r="I294" s="31">
        <v>10</v>
      </c>
      <c r="J294" s="31">
        <v>0</v>
      </c>
      <c r="K294" s="31">
        <v>14</v>
      </c>
      <c r="L294" s="31">
        <v>24</v>
      </c>
      <c r="M294" s="31">
        <v>1</v>
      </c>
    </row>
    <row r="295" spans="1:14" s="124" customFormat="1" ht="12.95" customHeight="1" x14ac:dyDescent="0.2">
      <c r="A295" s="34" t="s">
        <v>218</v>
      </c>
      <c r="B295" s="33">
        <v>70</v>
      </c>
      <c r="C295" s="33">
        <v>-10</v>
      </c>
      <c r="D295" s="33">
        <v>10</v>
      </c>
      <c r="E295" s="33">
        <v>10</v>
      </c>
      <c r="F295" s="33">
        <v>60</v>
      </c>
      <c r="G295" s="33"/>
      <c r="H295" s="32"/>
      <c r="I295" s="31">
        <v>14</v>
      </c>
      <c r="J295" s="31" t="s">
        <v>78</v>
      </c>
      <c r="K295" s="31">
        <v>14</v>
      </c>
      <c r="L295" s="31">
        <v>8</v>
      </c>
      <c r="M295" s="31">
        <v>36</v>
      </c>
    </row>
    <row r="296" spans="1:14" s="126" customFormat="1" ht="12.95" customHeight="1" x14ac:dyDescent="0.2">
      <c r="A296" s="34" t="s">
        <v>223</v>
      </c>
      <c r="B296" s="33">
        <v>110</v>
      </c>
      <c r="C296" s="33">
        <v>0</v>
      </c>
      <c r="D296" s="33">
        <v>10</v>
      </c>
      <c r="E296" s="33">
        <v>50</v>
      </c>
      <c r="F296" s="33">
        <v>50</v>
      </c>
      <c r="G296" s="33"/>
      <c r="H296" s="32"/>
      <c r="I296" s="31">
        <v>18</v>
      </c>
      <c r="J296" s="31" t="s">
        <v>78</v>
      </c>
      <c r="K296" s="31">
        <v>5</v>
      </c>
      <c r="L296" s="31">
        <v>25</v>
      </c>
      <c r="M296" s="31">
        <v>32</v>
      </c>
    </row>
    <row r="297" spans="1:14" s="18" customFormat="1" ht="12.95" customHeight="1" x14ac:dyDescent="0.2">
      <c r="A297" s="66"/>
      <c r="B297" s="2"/>
      <c r="C297" s="2"/>
      <c r="D297" s="35"/>
      <c r="E297" s="2"/>
      <c r="F297" s="35"/>
      <c r="G297" s="35"/>
      <c r="H297" s="35"/>
      <c r="I297" s="39"/>
      <c r="J297" s="39"/>
      <c r="K297" s="39"/>
      <c r="L297" s="39"/>
      <c r="M297" s="39"/>
    </row>
    <row r="298" spans="1:14" s="38" customFormat="1" ht="12.95" customHeight="1" x14ac:dyDescent="0.2">
      <c r="A298" s="201" t="s">
        <v>109</v>
      </c>
      <c r="B298" s="201"/>
      <c r="C298" s="2"/>
      <c r="D298" s="35"/>
      <c r="E298" s="2"/>
      <c r="F298" s="35"/>
      <c r="G298" s="35"/>
      <c r="H298" s="35"/>
      <c r="I298" s="39"/>
      <c r="J298" s="39"/>
      <c r="K298" s="39"/>
      <c r="L298" s="39"/>
      <c r="M298" s="39"/>
    </row>
    <row r="299" spans="1:14" s="18" customFormat="1" ht="12.95" customHeight="1" x14ac:dyDescent="0.2">
      <c r="B299" s="201" t="s">
        <v>149</v>
      </c>
      <c r="C299" s="201"/>
      <c r="D299" s="201"/>
      <c r="E299" s="201"/>
      <c r="F299" s="201"/>
      <c r="G299" s="201"/>
      <c r="H299" s="66"/>
      <c r="I299" s="202" t="s">
        <v>148</v>
      </c>
      <c r="J299" s="202"/>
      <c r="K299" s="202"/>
      <c r="L299" s="202"/>
      <c r="M299" s="202"/>
      <c r="N299" s="202"/>
    </row>
    <row r="300" spans="1:14" ht="12.95" customHeight="1" x14ac:dyDescent="0.2">
      <c r="A300" s="38"/>
      <c r="B300" s="38" t="s">
        <v>4</v>
      </c>
      <c r="C300" s="38" t="s">
        <v>0</v>
      </c>
      <c r="D300" s="38" t="s">
        <v>1</v>
      </c>
      <c r="E300" s="38" t="s">
        <v>2</v>
      </c>
      <c r="F300" s="38" t="s">
        <v>3</v>
      </c>
      <c r="G300" s="38"/>
      <c r="H300" s="38"/>
      <c r="I300" s="37" t="s">
        <v>4</v>
      </c>
      <c r="J300" s="37" t="s">
        <v>0</v>
      </c>
      <c r="K300" s="37" t="s">
        <v>1</v>
      </c>
      <c r="L300" s="37" t="s">
        <v>2</v>
      </c>
      <c r="M300" s="37" t="s">
        <v>3</v>
      </c>
    </row>
    <row r="301" spans="1:14" ht="12.95" customHeight="1" x14ac:dyDescent="0.2">
      <c r="A301" s="34" t="s">
        <v>101</v>
      </c>
      <c r="B301" s="5">
        <v>230</v>
      </c>
      <c r="C301" s="5">
        <v>40</v>
      </c>
      <c r="D301" s="5">
        <v>50</v>
      </c>
      <c r="E301" s="5">
        <v>110</v>
      </c>
      <c r="F301" s="5">
        <v>30</v>
      </c>
      <c r="G301" s="5"/>
      <c r="H301" s="55"/>
      <c r="I301" s="31">
        <v>22</v>
      </c>
      <c r="J301" s="31">
        <v>17</v>
      </c>
      <c r="K301" s="31">
        <v>21</v>
      </c>
      <c r="L301" s="31">
        <v>33</v>
      </c>
      <c r="M301" s="31">
        <v>13</v>
      </c>
    </row>
    <row r="302" spans="1:14" ht="12.95" customHeight="1" x14ac:dyDescent="0.2">
      <c r="A302" s="34" t="s">
        <v>100</v>
      </c>
      <c r="B302" s="33">
        <v>280</v>
      </c>
      <c r="C302" s="33">
        <v>80</v>
      </c>
      <c r="D302" s="33">
        <v>50</v>
      </c>
      <c r="E302" s="33">
        <v>120</v>
      </c>
      <c r="F302" s="33">
        <v>40</v>
      </c>
      <c r="G302" s="33"/>
      <c r="H302" s="32"/>
      <c r="I302" s="31">
        <v>27</v>
      </c>
      <c r="J302" s="31">
        <v>32</v>
      </c>
      <c r="K302" s="31">
        <v>22</v>
      </c>
      <c r="L302" s="31">
        <v>37</v>
      </c>
      <c r="M302" s="31">
        <v>15</v>
      </c>
    </row>
    <row r="303" spans="1:14" ht="12.95" customHeight="1" x14ac:dyDescent="0.2">
      <c r="A303" s="34" t="s">
        <v>79</v>
      </c>
      <c r="B303" s="33">
        <v>180</v>
      </c>
      <c r="C303" s="33">
        <v>50</v>
      </c>
      <c r="D303" s="33">
        <v>50</v>
      </c>
      <c r="E303" s="33">
        <v>30</v>
      </c>
      <c r="F303" s="33">
        <v>50</v>
      </c>
      <c r="G303" s="33"/>
      <c r="H303" s="32"/>
      <c r="I303" s="31">
        <v>17</v>
      </c>
      <c r="J303" s="31">
        <v>20</v>
      </c>
      <c r="K303" s="31">
        <v>21</v>
      </c>
      <c r="L303" s="31">
        <v>9</v>
      </c>
      <c r="M303" s="31">
        <v>20</v>
      </c>
    </row>
    <row r="304" spans="1:14" ht="12.95" customHeight="1" x14ac:dyDescent="0.2">
      <c r="A304" s="34" t="s">
        <v>27</v>
      </c>
      <c r="B304" s="33">
        <v>120</v>
      </c>
      <c r="C304" s="33">
        <v>40</v>
      </c>
      <c r="D304" s="33">
        <v>-10</v>
      </c>
      <c r="E304" s="33">
        <v>40</v>
      </c>
      <c r="F304" s="33">
        <v>50</v>
      </c>
      <c r="G304" s="33"/>
      <c r="H304" s="32"/>
      <c r="I304" s="31">
        <v>11</v>
      </c>
      <c r="J304" s="31">
        <v>15</v>
      </c>
      <c r="K304" s="31" t="s">
        <v>78</v>
      </c>
      <c r="L304" s="31">
        <v>12</v>
      </c>
      <c r="M304" s="31">
        <v>19</v>
      </c>
    </row>
    <row r="305" spans="1:14" ht="12.95" customHeight="1" x14ac:dyDescent="0.2">
      <c r="A305" s="34" t="s">
        <v>28</v>
      </c>
      <c r="B305" s="33">
        <v>190</v>
      </c>
      <c r="C305" s="33">
        <v>20</v>
      </c>
      <c r="D305" s="33">
        <v>40</v>
      </c>
      <c r="E305" s="33">
        <v>70</v>
      </c>
      <c r="F305" s="33">
        <v>60</v>
      </c>
      <c r="G305" s="33"/>
      <c r="H305" s="32"/>
      <c r="I305" s="31">
        <v>17</v>
      </c>
      <c r="J305" s="31">
        <v>10</v>
      </c>
      <c r="K305" s="31">
        <v>16</v>
      </c>
      <c r="L305" s="31">
        <v>21</v>
      </c>
      <c r="M305" s="31">
        <v>22</v>
      </c>
    </row>
    <row r="306" spans="1:14" ht="12.95" customHeight="1" x14ac:dyDescent="0.2">
      <c r="A306" s="34" t="s">
        <v>131</v>
      </c>
      <c r="B306" s="33">
        <v>70</v>
      </c>
      <c r="C306" s="33">
        <v>-10</v>
      </c>
      <c r="D306" s="33">
        <v>20</v>
      </c>
      <c r="E306" s="33">
        <v>40</v>
      </c>
      <c r="F306" s="33">
        <v>30</v>
      </c>
      <c r="G306" s="33"/>
      <c r="H306" s="32"/>
      <c r="I306" s="31">
        <v>7</v>
      </c>
      <c r="J306" s="31" t="s">
        <v>78</v>
      </c>
      <c r="K306" s="31">
        <v>7</v>
      </c>
      <c r="L306" s="31">
        <v>12</v>
      </c>
      <c r="M306" s="31">
        <v>11</v>
      </c>
    </row>
    <row r="307" spans="1:14" ht="12.95" customHeight="1" x14ac:dyDescent="0.2">
      <c r="A307" s="34" t="s">
        <v>165</v>
      </c>
      <c r="B307" s="33">
        <v>230</v>
      </c>
      <c r="C307" s="33">
        <v>20</v>
      </c>
      <c r="D307" s="33">
        <v>70</v>
      </c>
      <c r="E307" s="33">
        <v>70</v>
      </c>
      <c r="F307" s="33">
        <v>80</v>
      </c>
      <c r="G307" s="33"/>
      <c r="H307" s="32"/>
      <c r="I307" s="31">
        <v>20</v>
      </c>
      <c r="J307" s="31">
        <v>8</v>
      </c>
      <c r="K307" s="31">
        <v>29</v>
      </c>
      <c r="L307" s="31">
        <v>19</v>
      </c>
      <c r="M307" s="31">
        <v>27</v>
      </c>
    </row>
    <row r="308" spans="1:14" ht="12.95" customHeight="1" x14ac:dyDescent="0.2">
      <c r="A308" s="34" t="s">
        <v>208</v>
      </c>
      <c r="B308" s="33">
        <v>200</v>
      </c>
      <c r="C308" s="33">
        <v>10</v>
      </c>
      <c r="D308" s="33">
        <v>60</v>
      </c>
      <c r="E308" s="33">
        <v>60</v>
      </c>
      <c r="F308" s="33">
        <v>60</v>
      </c>
      <c r="G308" s="33"/>
      <c r="H308" s="32"/>
      <c r="I308" s="31">
        <v>18</v>
      </c>
      <c r="J308" s="31">
        <v>5</v>
      </c>
      <c r="K308" s="31">
        <v>28</v>
      </c>
      <c r="L308" s="31">
        <v>18</v>
      </c>
      <c r="M308" s="31">
        <v>22</v>
      </c>
    </row>
    <row r="309" spans="1:14" s="124" customFormat="1" ht="12.95" customHeight="1" x14ac:dyDescent="0.2">
      <c r="A309" s="34" t="s">
        <v>218</v>
      </c>
      <c r="B309" s="33">
        <v>210</v>
      </c>
      <c r="C309" s="33">
        <v>50</v>
      </c>
      <c r="D309" s="33">
        <v>40</v>
      </c>
      <c r="E309" s="33">
        <v>50</v>
      </c>
      <c r="F309" s="33">
        <v>80</v>
      </c>
      <c r="G309" s="33"/>
      <c r="H309" s="32"/>
      <c r="I309" s="31">
        <v>19</v>
      </c>
      <c r="J309" s="31">
        <v>19</v>
      </c>
      <c r="K309" s="31">
        <v>15</v>
      </c>
      <c r="L309" s="31">
        <v>13</v>
      </c>
      <c r="M309" s="31">
        <v>28</v>
      </c>
    </row>
    <row r="310" spans="1:14" s="126" customFormat="1" ht="12.95" customHeight="1" x14ac:dyDescent="0.2">
      <c r="A310" s="34" t="s">
        <v>223</v>
      </c>
      <c r="B310" s="33">
        <v>350</v>
      </c>
      <c r="C310" s="33">
        <v>60</v>
      </c>
      <c r="D310" s="33">
        <v>100</v>
      </c>
      <c r="E310" s="33">
        <v>50</v>
      </c>
      <c r="F310" s="33">
        <v>130</v>
      </c>
      <c r="G310" s="33"/>
      <c r="H310" s="32"/>
      <c r="I310" s="31">
        <v>30</v>
      </c>
      <c r="J310" s="31">
        <v>25</v>
      </c>
      <c r="K310" s="31">
        <v>47</v>
      </c>
      <c r="L310" s="31">
        <v>13</v>
      </c>
      <c r="M310" s="31">
        <v>43</v>
      </c>
    </row>
    <row r="311" spans="1:14" s="18" customFormat="1" ht="12.95" customHeight="1" x14ac:dyDescent="0.2">
      <c r="A311" s="66"/>
      <c r="B311" s="2"/>
      <c r="C311" s="2"/>
      <c r="D311" s="35"/>
      <c r="E311" s="2"/>
      <c r="F311" s="35"/>
      <c r="G311" s="35"/>
      <c r="H311" s="35"/>
      <c r="I311" s="39"/>
      <c r="J311" s="39"/>
      <c r="K311" s="39"/>
      <c r="L311" s="39"/>
      <c r="M311" s="39"/>
    </row>
    <row r="312" spans="1:14" s="38" customFormat="1" ht="12.95" customHeight="1" x14ac:dyDescent="0.2">
      <c r="A312" s="67" t="s">
        <v>83</v>
      </c>
      <c r="B312" s="2"/>
      <c r="C312" s="2"/>
      <c r="D312" s="35"/>
      <c r="E312" s="2"/>
      <c r="F312" s="35"/>
      <c r="G312" s="35"/>
      <c r="H312" s="35"/>
      <c r="I312" s="39"/>
      <c r="J312" s="39"/>
      <c r="K312" s="39"/>
      <c r="L312" s="39"/>
      <c r="M312" s="39"/>
    </row>
    <row r="313" spans="1:14" s="18" customFormat="1" ht="12.95" customHeight="1" x14ac:dyDescent="0.2">
      <c r="B313" s="201" t="s">
        <v>149</v>
      </c>
      <c r="C313" s="201"/>
      <c r="D313" s="201"/>
      <c r="E313" s="201"/>
      <c r="F313" s="201"/>
      <c r="G313" s="201"/>
      <c r="H313" s="66"/>
      <c r="I313" s="202" t="s">
        <v>148</v>
      </c>
      <c r="J313" s="202"/>
      <c r="K313" s="202"/>
      <c r="L313" s="202"/>
      <c r="M313" s="202"/>
      <c r="N313" s="202"/>
    </row>
    <row r="314" spans="1:14" ht="12.95" customHeight="1" x14ac:dyDescent="0.2">
      <c r="A314" s="38"/>
      <c r="B314" s="38" t="s">
        <v>4</v>
      </c>
      <c r="C314" s="38" t="s">
        <v>0</v>
      </c>
      <c r="D314" s="38" t="s">
        <v>1</v>
      </c>
      <c r="E314" s="38" t="s">
        <v>2</v>
      </c>
      <c r="F314" s="38" t="s">
        <v>3</v>
      </c>
      <c r="G314" s="38"/>
      <c r="H314" s="38"/>
      <c r="I314" s="37" t="s">
        <v>4</v>
      </c>
      <c r="J314" s="37" t="s">
        <v>0</v>
      </c>
      <c r="K314" s="37" t="s">
        <v>1</v>
      </c>
      <c r="L314" s="37" t="s">
        <v>2</v>
      </c>
      <c r="M314" s="37" t="s">
        <v>3</v>
      </c>
    </row>
    <row r="315" spans="1:14" ht="12.95" customHeight="1" x14ac:dyDescent="0.2">
      <c r="A315" s="34" t="s">
        <v>101</v>
      </c>
      <c r="B315" s="5">
        <v>10</v>
      </c>
      <c r="C315" s="5">
        <v>0</v>
      </c>
      <c r="D315" s="5">
        <v>10</v>
      </c>
      <c r="E315" s="5">
        <v>-10</v>
      </c>
      <c r="F315" s="5">
        <v>10</v>
      </c>
      <c r="G315" s="5"/>
      <c r="H315" s="55"/>
      <c r="I315" s="31">
        <v>14</v>
      </c>
      <c r="J315" s="31">
        <v>9</v>
      </c>
      <c r="K315" s="31">
        <v>42</v>
      </c>
      <c r="L315" s="31" t="s">
        <v>78</v>
      </c>
      <c r="M315" s="31">
        <v>51</v>
      </c>
    </row>
    <row r="316" spans="1:14" ht="12.95" customHeight="1" x14ac:dyDescent="0.2">
      <c r="A316" s="34" t="s">
        <v>100</v>
      </c>
      <c r="B316" s="33">
        <v>0</v>
      </c>
      <c r="C316" s="33">
        <v>0</v>
      </c>
      <c r="D316" s="33">
        <v>0</v>
      </c>
      <c r="E316" s="33">
        <v>0</v>
      </c>
      <c r="F316" s="33">
        <v>0</v>
      </c>
      <c r="G316" s="33"/>
      <c r="H316" s="32"/>
      <c r="I316" s="31" t="s">
        <v>78</v>
      </c>
      <c r="J316" s="31">
        <v>9</v>
      </c>
      <c r="K316" s="31" t="s">
        <v>78</v>
      </c>
      <c r="L316" s="31">
        <v>8</v>
      </c>
      <c r="M316" s="31" t="s">
        <v>78</v>
      </c>
    </row>
    <row r="317" spans="1:14" ht="12.95" customHeight="1" x14ac:dyDescent="0.2">
      <c r="A317" s="34" t="s">
        <v>79</v>
      </c>
      <c r="B317" s="33">
        <v>10</v>
      </c>
      <c r="C317" s="33">
        <v>10</v>
      </c>
      <c r="D317" s="33">
        <v>0</v>
      </c>
      <c r="E317" s="33">
        <v>10</v>
      </c>
      <c r="F317" s="33">
        <v>0</v>
      </c>
      <c r="G317" s="33"/>
      <c r="H317" s="32"/>
      <c r="I317" s="31">
        <v>19</v>
      </c>
      <c r="J317" s="31">
        <v>58</v>
      </c>
      <c r="K317" s="31" t="s">
        <v>78</v>
      </c>
      <c r="L317" s="31">
        <v>37</v>
      </c>
      <c r="M317" s="31">
        <v>11</v>
      </c>
    </row>
    <row r="318" spans="1:14" ht="12.95" customHeight="1" x14ac:dyDescent="0.2">
      <c r="A318" s="34" t="s">
        <v>27</v>
      </c>
      <c r="B318" s="33">
        <v>-10</v>
      </c>
      <c r="C318" s="33">
        <v>0</v>
      </c>
      <c r="D318" s="33">
        <v>0</v>
      </c>
      <c r="E318" s="33">
        <v>-10</v>
      </c>
      <c r="F318" s="33">
        <v>0</v>
      </c>
      <c r="G318" s="33"/>
      <c r="H318" s="32"/>
      <c r="I318" s="31" t="s">
        <v>78</v>
      </c>
      <c r="J318" s="31">
        <v>5</v>
      </c>
      <c r="K318" s="31">
        <v>4</v>
      </c>
      <c r="L318" s="31" t="s">
        <v>78</v>
      </c>
      <c r="M318" s="31">
        <v>19</v>
      </c>
    </row>
    <row r="319" spans="1:14" ht="12.95" customHeight="1" x14ac:dyDescent="0.2">
      <c r="A319" s="34" t="s">
        <v>28</v>
      </c>
      <c r="B319" s="33">
        <v>10</v>
      </c>
      <c r="C319" s="33">
        <v>0</v>
      </c>
      <c r="D319" s="33">
        <v>0</v>
      </c>
      <c r="E319" s="33">
        <v>0</v>
      </c>
      <c r="F319" s="33">
        <v>0</v>
      </c>
      <c r="G319" s="33"/>
      <c r="H319" s="32"/>
      <c r="I319" s="31">
        <v>9</v>
      </c>
      <c r="J319" s="31">
        <v>8</v>
      </c>
      <c r="K319" s="31" t="s">
        <v>78</v>
      </c>
      <c r="L319" s="31">
        <v>13</v>
      </c>
      <c r="M319" s="31">
        <v>15</v>
      </c>
    </row>
    <row r="320" spans="1:14" ht="12.95" customHeight="1" x14ac:dyDescent="0.2">
      <c r="A320" s="34" t="s">
        <v>131</v>
      </c>
      <c r="B320" s="33">
        <v>10</v>
      </c>
      <c r="C320" s="33">
        <v>10</v>
      </c>
      <c r="D320" s="33">
        <v>0</v>
      </c>
      <c r="E320" s="33">
        <v>0</v>
      </c>
      <c r="F320" s="33">
        <v>-10</v>
      </c>
      <c r="G320" s="33"/>
      <c r="H320" s="32"/>
      <c r="I320" s="31">
        <v>11</v>
      </c>
      <c r="J320" s="31">
        <v>100</v>
      </c>
      <c r="K320" s="31">
        <v>14</v>
      </c>
      <c r="L320" s="31">
        <v>10</v>
      </c>
      <c r="M320" s="31" t="s">
        <v>78</v>
      </c>
    </row>
    <row r="321" spans="1:14" ht="12.95" customHeight="1" x14ac:dyDescent="0.2">
      <c r="A321" s="34" t="s">
        <v>165</v>
      </c>
      <c r="B321" s="33">
        <v>10</v>
      </c>
      <c r="C321" s="33">
        <v>0</v>
      </c>
      <c r="D321" s="33">
        <v>0</v>
      </c>
      <c r="E321" s="33">
        <v>10</v>
      </c>
      <c r="F321" s="33">
        <v>10</v>
      </c>
      <c r="G321" s="33"/>
      <c r="H321" s="32"/>
      <c r="I321" s="31">
        <v>17</v>
      </c>
      <c r="J321" s="31">
        <v>27</v>
      </c>
      <c r="K321" s="31" t="s">
        <v>78</v>
      </c>
      <c r="L321" s="31">
        <v>33</v>
      </c>
      <c r="M321" s="31">
        <v>24</v>
      </c>
    </row>
    <row r="322" spans="1:14" ht="12.95" customHeight="1" x14ac:dyDescent="0.2">
      <c r="A322" s="34" t="s">
        <v>208</v>
      </c>
      <c r="B322" s="33">
        <v>0</v>
      </c>
      <c r="C322" s="33">
        <v>0</v>
      </c>
      <c r="D322" s="33">
        <v>0</v>
      </c>
      <c r="E322" s="33">
        <v>10</v>
      </c>
      <c r="F322" s="33">
        <v>0</v>
      </c>
      <c r="G322" s="33"/>
      <c r="H322" s="32"/>
      <c r="I322" s="31">
        <v>6</v>
      </c>
      <c r="J322" s="31">
        <v>4</v>
      </c>
      <c r="K322" s="31">
        <v>8</v>
      </c>
      <c r="L322" s="31">
        <v>41</v>
      </c>
      <c r="M322" s="31" t="s">
        <v>78</v>
      </c>
    </row>
    <row r="323" spans="1:14" s="124" customFormat="1" ht="12.95" customHeight="1" x14ac:dyDescent="0.2">
      <c r="A323" s="34" t="s">
        <v>218</v>
      </c>
      <c r="B323" s="33">
        <v>0</v>
      </c>
      <c r="C323" s="33">
        <v>0</v>
      </c>
      <c r="D323" s="33">
        <v>10</v>
      </c>
      <c r="E323" s="33">
        <v>-10</v>
      </c>
      <c r="F323" s="33">
        <v>0</v>
      </c>
      <c r="G323" s="33"/>
      <c r="H323" s="32"/>
      <c r="I323" s="31" t="s">
        <v>78</v>
      </c>
      <c r="J323" s="31">
        <v>4</v>
      </c>
      <c r="K323" s="31">
        <v>46</v>
      </c>
      <c r="L323" s="31" t="s">
        <v>78</v>
      </c>
      <c r="M323" s="31" t="s">
        <v>78</v>
      </c>
    </row>
    <row r="324" spans="1:14" s="126" customFormat="1" ht="12.95" customHeight="1" x14ac:dyDescent="0.2">
      <c r="A324" s="34" t="s">
        <v>223</v>
      </c>
      <c r="B324" s="33">
        <v>20</v>
      </c>
      <c r="C324" s="33">
        <v>0</v>
      </c>
      <c r="D324" s="33">
        <v>10</v>
      </c>
      <c r="E324" s="33">
        <v>0</v>
      </c>
      <c r="F324" s="33">
        <v>0</v>
      </c>
      <c r="G324" s="33"/>
      <c r="H324" s="32"/>
      <c r="I324" s="31">
        <v>21</v>
      </c>
      <c r="J324" s="31">
        <v>20</v>
      </c>
      <c r="K324" s="31">
        <v>50</v>
      </c>
      <c r="L324" s="31">
        <v>12</v>
      </c>
      <c r="M324" s="31">
        <v>17</v>
      </c>
    </row>
    <row r="325" spans="1:14" s="18" customFormat="1" ht="12.95" customHeight="1" x14ac:dyDescent="0.2">
      <c r="A325" s="66"/>
      <c r="B325" s="2"/>
      <c r="C325" s="2"/>
      <c r="D325" s="35"/>
      <c r="E325" s="2"/>
      <c r="F325" s="35"/>
      <c r="G325" s="35"/>
      <c r="H325" s="35"/>
      <c r="I325" s="39"/>
      <c r="J325" s="39"/>
      <c r="K325" s="39"/>
      <c r="L325" s="39"/>
      <c r="M325" s="39"/>
    </row>
    <row r="326" spans="1:14" s="38" customFormat="1" ht="12.95" customHeight="1" x14ac:dyDescent="0.2">
      <c r="A326" s="201" t="s">
        <v>245</v>
      </c>
      <c r="B326" s="201"/>
      <c r="C326" s="2"/>
      <c r="D326" s="35"/>
      <c r="E326" s="2"/>
      <c r="F326" s="35"/>
      <c r="G326" s="35"/>
      <c r="H326" s="35"/>
      <c r="I326" s="39"/>
      <c r="J326" s="39"/>
      <c r="K326" s="39"/>
      <c r="L326" s="39"/>
      <c r="M326" s="39"/>
    </row>
    <row r="327" spans="1:14" s="18" customFormat="1" ht="12.95" customHeight="1" x14ac:dyDescent="0.2">
      <c r="B327" s="201" t="s">
        <v>149</v>
      </c>
      <c r="C327" s="201"/>
      <c r="D327" s="201"/>
      <c r="E327" s="201"/>
      <c r="F327" s="201"/>
      <c r="G327" s="201"/>
      <c r="H327" s="66"/>
      <c r="I327" s="202" t="s">
        <v>148</v>
      </c>
      <c r="J327" s="202"/>
      <c r="K327" s="202"/>
      <c r="L327" s="202"/>
      <c r="M327" s="202"/>
      <c r="N327" s="202"/>
    </row>
    <row r="328" spans="1:14" ht="12.95" customHeight="1" x14ac:dyDescent="0.2">
      <c r="A328" s="38"/>
      <c r="B328" s="38" t="s">
        <v>4</v>
      </c>
      <c r="C328" s="38" t="s">
        <v>0</v>
      </c>
      <c r="D328" s="38" t="s">
        <v>1</v>
      </c>
      <c r="E328" s="38" t="s">
        <v>2</v>
      </c>
      <c r="F328" s="38" t="s">
        <v>3</v>
      </c>
      <c r="G328" s="38"/>
      <c r="H328" s="38"/>
      <c r="I328" s="37" t="s">
        <v>4</v>
      </c>
      <c r="J328" s="37" t="s">
        <v>0</v>
      </c>
      <c r="K328" s="37" t="s">
        <v>1</v>
      </c>
      <c r="L328" s="37" t="s">
        <v>2</v>
      </c>
      <c r="M328" s="37" t="s">
        <v>3</v>
      </c>
    </row>
    <row r="329" spans="1:14" ht="12.95" customHeight="1" x14ac:dyDescent="0.2">
      <c r="A329" s="34" t="s">
        <v>101</v>
      </c>
      <c r="B329" s="5">
        <v>70</v>
      </c>
      <c r="C329" s="5">
        <v>10</v>
      </c>
      <c r="D329" s="5">
        <v>-10</v>
      </c>
      <c r="E329" s="5">
        <v>10</v>
      </c>
      <c r="F329" s="5">
        <v>50</v>
      </c>
      <c r="G329" s="5"/>
      <c r="H329" s="55"/>
      <c r="I329" s="31">
        <v>14</v>
      </c>
      <c r="J329" s="31">
        <v>19</v>
      </c>
      <c r="K329" s="31" t="s">
        <v>78</v>
      </c>
      <c r="L329" s="31">
        <v>8</v>
      </c>
      <c r="M329" s="31">
        <v>29</v>
      </c>
    </row>
    <row r="330" spans="1:14" ht="12.95" customHeight="1" x14ac:dyDescent="0.2">
      <c r="A330" s="34" t="s">
        <v>100</v>
      </c>
      <c r="B330" s="33">
        <v>100</v>
      </c>
      <c r="C330" s="33">
        <v>20</v>
      </c>
      <c r="D330" s="33">
        <v>10</v>
      </c>
      <c r="E330" s="33">
        <v>40</v>
      </c>
      <c r="F330" s="33">
        <v>40</v>
      </c>
      <c r="G330" s="33"/>
      <c r="H330" s="32"/>
      <c r="I330" s="31">
        <v>21</v>
      </c>
      <c r="J330" s="31">
        <v>22</v>
      </c>
      <c r="K330" s="31">
        <v>14</v>
      </c>
      <c r="L330" s="31">
        <v>26</v>
      </c>
      <c r="M330" s="31">
        <v>21</v>
      </c>
    </row>
    <row r="331" spans="1:14" ht="12.95" customHeight="1" x14ac:dyDescent="0.2">
      <c r="A331" s="34" t="s">
        <v>79</v>
      </c>
      <c r="B331" s="33">
        <v>150</v>
      </c>
      <c r="C331" s="33">
        <v>10</v>
      </c>
      <c r="D331" s="33">
        <v>40</v>
      </c>
      <c r="E331" s="33">
        <v>50</v>
      </c>
      <c r="F331" s="33">
        <v>40</v>
      </c>
      <c r="G331" s="33"/>
      <c r="H331" s="32"/>
      <c r="I331" s="31">
        <v>32</v>
      </c>
      <c r="J331" s="31">
        <v>19</v>
      </c>
      <c r="K331" s="31">
        <v>54</v>
      </c>
      <c r="L331" s="31">
        <v>42</v>
      </c>
      <c r="M331" s="31">
        <v>23</v>
      </c>
    </row>
    <row r="332" spans="1:14" ht="12.95" customHeight="1" x14ac:dyDescent="0.2">
      <c r="A332" s="34" t="s">
        <v>27</v>
      </c>
      <c r="B332" s="33">
        <v>70</v>
      </c>
      <c r="C332" s="33">
        <v>10</v>
      </c>
      <c r="D332" s="33">
        <v>20</v>
      </c>
      <c r="E332" s="33">
        <v>20</v>
      </c>
      <c r="F332" s="33">
        <v>30</v>
      </c>
      <c r="G332" s="33"/>
      <c r="H332" s="32"/>
      <c r="I332" s="31">
        <v>15</v>
      </c>
      <c r="J332" s="31">
        <v>12</v>
      </c>
      <c r="K332" s="31">
        <v>20</v>
      </c>
      <c r="L332" s="31">
        <v>11</v>
      </c>
      <c r="M332" s="31">
        <v>17</v>
      </c>
    </row>
    <row r="333" spans="1:14" ht="12.95" customHeight="1" x14ac:dyDescent="0.2">
      <c r="A333" s="34" t="s">
        <v>28</v>
      </c>
      <c r="B333" s="33">
        <v>40</v>
      </c>
      <c r="C333" s="33">
        <v>0</v>
      </c>
      <c r="D333" s="33">
        <v>-10</v>
      </c>
      <c r="E333" s="33">
        <v>20</v>
      </c>
      <c r="F333" s="33">
        <v>30</v>
      </c>
      <c r="G333" s="33"/>
      <c r="H333" s="32"/>
      <c r="I333" s="31">
        <v>7</v>
      </c>
      <c r="J333" s="31">
        <v>2</v>
      </c>
      <c r="K333" s="31" t="s">
        <v>78</v>
      </c>
      <c r="L333" s="31">
        <v>9</v>
      </c>
      <c r="M333" s="31">
        <v>17</v>
      </c>
    </row>
    <row r="334" spans="1:14" ht="12.95" customHeight="1" x14ac:dyDescent="0.2">
      <c r="A334" s="34" t="s">
        <v>131</v>
      </c>
      <c r="B334" s="33">
        <v>20</v>
      </c>
      <c r="C334" s="33">
        <v>-10</v>
      </c>
      <c r="D334" s="33">
        <v>-10</v>
      </c>
      <c r="E334" s="33">
        <v>30</v>
      </c>
      <c r="F334" s="33">
        <v>10</v>
      </c>
      <c r="G334" s="33"/>
      <c r="H334" s="32"/>
      <c r="I334" s="31">
        <v>3</v>
      </c>
      <c r="J334" s="31" t="s">
        <v>78</v>
      </c>
      <c r="K334" s="31" t="s">
        <v>78</v>
      </c>
      <c r="L334" s="31">
        <v>20</v>
      </c>
      <c r="M334" s="31">
        <v>3</v>
      </c>
    </row>
    <row r="335" spans="1:14" ht="12.95" customHeight="1" x14ac:dyDescent="0.2">
      <c r="A335" s="34" t="s">
        <v>165</v>
      </c>
      <c r="B335" s="33">
        <v>160</v>
      </c>
      <c r="C335" s="33">
        <v>20</v>
      </c>
      <c r="D335" s="33">
        <v>20</v>
      </c>
      <c r="E335" s="33">
        <v>40</v>
      </c>
      <c r="F335" s="33">
        <v>90</v>
      </c>
      <c r="G335" s="33"/>
      <c r="H335" s="32"/>
      <c r="I335" s="31">
        <v>33</v>
      </c>
      <c r="J335" s="31">
        <v>20</v>
      </c>
      <c r="K335" s="31">
        <v>29</v>
      </c>
      <c r="L335" s="31">
        <v>26</v>
      </c>
      <c r="M335" s="31">
        <v>46</v>
      </c>
    </row>
    <row r="336" spans="1:14" ht="12.95" customHeight="1" x14ac:dyDescent="0.2">
      <c r="A336" s="34" t="s">
        <v>208</v>
      </c>
      <c r="B336" s="33">
        <v>100</v>
      </c>
      <c r="C336" s="33">
        <v>30</v>
      </c>
      <c r="D336" s="33">
        <v>-10</v>
      </c>
      <c r="E336" s="33">
        <v>10</v>
      </c>
      <c r="F336" s="33">
        <v>60</v>
      </c>
      <c r="G336" s="33"/>
      <c r="H336" s="32"/>
      <c r="I336" s="31">
        <v>19</v>
      </c>
      <c r="J336" s="31">
        <v>36</v>
      </c>
      <c r="K336" s="31" t="s">
        <v>78</v>
      </c>
      <c r="L336" s="31">
        <v>9</v>
      </c>
      <c r="M336" s="31">
        <v>35</v>
      </c>
    </row>
    <row r="337" spans="1:14" s="124" customFormat="1" ht="12.95" customHeight="1" x14ac:dyDescent="0.2">
      <c r="A337" s="34" t="s">
        <v>218</v>
      </c>
      <c r="B337" s="33">
        <v>80</v>
      </c>
      <c r="C337" s="33">
        <v>20</v>
      </c>
      <c r="D337" s="33">
        <v>10</v>
      </c>
      <c r="E337" s="33">
        <v>10</v>
      </c>
      <c r="F337" s="33">
        <v>50</v>
      </c>
      <c r="G337" s="33"/>
      <c r="H337" s="32"/>
      <c r="I337" s="31">
        <v>15</v>
      </c>
      <c r="J337" s="31">
        <v>22</v>
      </c>
      <c r="K337" s="31">
        <v>6</v>
      </c>
      <c r="L337" s="31">
        <v>8</v>
      </c>
      <c r="M337" s="31">
        <v>23</v>
      </c>
    </row>
    <row r="338" spans="1:14" s="126" customFormat="1" ht="12.95" customHeight="1" x14ac:dyDescent="0.2">
      <c r="A338" s="34" t="s">
        <v>223</v>
      </c>
      <c r="B338" s="33">
        <v>160</v>
      </c>
      <c r="C338" s="33">
        <v>0</v>
      </c>
      <c r="D338" s="33">
        <v>10</v>
      </c>
      <c r="E338" s="33">
        <v>60</v>
      </c>
      <c r="F338" s="33">
        <v>90</v>
      </c>
      <c r="G338" s="33"/>
      <c r="H338" s="32"/>
      <c r="I338" s="31">
        <v>29</v>
      </c>
      <c r="J338" s="31">
        <v>2</v>
      </c>
      <c r="K338" s="31">
        <v>6</v>
      </c>
      <c r="L338" s="31">
        <v>42</v>
      </c>
      <c r="M338" s="31">
        <v>43</v>
      </c>
    </row>
    <row r="339" spans="1:14" s="18" customFormat="1" ht="12.95" customHeight="1" x14ac:dyDescent="0.2">
      <c r="A339" s="66"/>
      <c r="B339" s="2"/>
      <c r="C339" s="2"/>
      <c r="D339" s="35"/>
      <c r="E339" s="2"/>
      <c r="F339" s="35"/>
      <c r="G339" s="35"/>
      <c r="H339" s="35"/>
      <c r="I339" s="39"/>
      <c r="J339" s="39"/>
      <c r="K339" s="39"/>
      <c r="L339" s="39"/>
      <c r="M339" s="39"/>
    </row>
    <row r="340" spans="1:14" s="18" customFormat="1" ht="12.95" customHeight="1" x14ac:dyDescent="0.2">
      <c r="A340" s="201" t="s">
        <v>108</v>
      </c>
      <c r="B340" s="201"/>
      <c r="C340" s="2"/>
      <c r="D340" s="35"/>
      <c r="E340" s="2"/>
      <c r="F340" s="35"/>
      <c r="G340" s="35"/>
      <c r="H340" s="35"/>
      <c r="I340" s="39"/>
      <c r="J340" s="39"/>
      <c r="K340" s="39"/>
      <c r="L340" s="39"/>
      <c r="M340" s="39"/>
    </row>
    <row r="341" spans="1:14" s="18" customFormat="1" ht="12.95" customHeight="1" x14ac:dyDescent="0.2">
      <c r="B341" s="201" t="s">
        <v>149</v>
      </c>
      <c r="C341" s="201"/>
      <c r="D341" s="201"/>
      <c r="E341" s="201"/>
      <c r="F341" s="201"/>
      <c r="G341" s="201"/>
      <c r="H341" s="66"/>
      <c r="I341" s="202" t="s">
        <v>148</v>
      </c>
      <c r="J341" s="202"/>
      <c r="K341" s="202"/>
      <c r="L341" s="202"/>
      <c r="M341" s="202"/>
      <c r="N341" s="202"/>
    </row>
    <row r="342" spans="1:14" s="18" customFormat="1" ht="12.95" customHeight="1" x14ac:dyDescent="0.2">
      <c r="A342" s="38"/>
      <c r="B342" s="38" t="s">
        <v>4</v>
      </c>
      <c r="C342" s="38" t="s">
        <v>0</v>
      </c>
      <c r="D342" s="38" t="s">
        <v>1</v>
      </c>
      <c r="E342" s="38" t="s">
        <v>2</v>
      </c>
      <c r="F342" s="38" t="s">
        <v>3</v>
      </c>
      <c r="G342" s="38"/>
      <c r="H342" s="38"/>
      <c r="I342" s="37" t="s">
        <v>4</v>
      </c>
      <c r="J342" s="37" t="s">
        <v>0</v>
      </c>
      <c r="K342" s="37" t="s">
        <v>1</v>
      </c>
      <c r="L342" s="37" t="s">
        <v>2</v>
      </c>
      <c r="M342" s="37" t="s">
        <v>3</v>
      </c>
    </row>
    <row r="343" spans="1:14" s="18" customFormat="1" ht="12.95" customHeight="1" x14ac:dyDescent="0.2">
      <c r="A343" s="34" t="s">
        <v>101</v>
      </c>
      <c r="B343" s="5">
        <v>90</v>
      </c>
      <c r="C343" s="5">
        <v>20</v>
      </c>
      <c r="D343" s="5">
        <v>10</v>
      </c>
      <c r="E343" s="5">
        <v>10</v>
      </c>
      <c r="F343" s="5">
        <v>50</v>
      </c>
      <c r="G343" s="5"/>
      <c r="H343" s="55"/>
      <c r="I343" s="31">
        <v>15</v>
      </c>
      <c r="J343" s="31">
        <v>17</v>
      </c>
      <c r="K343" s="31">
        <v>10</v>
      </c>
      <c r="L343" s="31">
        <v>4</v>
      </c>
      <c r="M343" s="31">
        <v>32</v>
      </c>
    </row>
    <row r="344" spans="1:14" s="18" customFormat="1" ht="12.95" customHeight="1" x14ac:dyDescent="0.2">
      <c r="A344" s="34" t="s">
        <v>100</v>
      </c>
      <c r="B344" s="33">
        <v>80</v>
      </c>
      <c r="C344" s="33">
        <v>10</v>
      </c>
      <c r="D344" s="33">
        <v>20</v>
      </c>
      <c r="E344" s="33">
        <v>40</v>
      </c>
      <c r="F344" s="33">
        <v>10</v>
      </c>
      <c r="G344" s="33"/>
      <c r="H344" s="32"/>
      <c r="I344" s="31">
        <v>12</v>
      </c>
      <c r="J344" s="31">
        <v>9</v>
      </c>
      <c r="K344" s="31">
        <v>13</v>
      </c>
      <c r="L344" s="31">
        <v>18</v>
      </c>
      <c r="M344" s="31">
        <v>8</v>
      </c>
    </row>
    <row r="345" spans="1:14" s="18" customFormat="1" ht="12.95" customHeight="1" x14ac:dyDescent="0.2">
      <c r="A345" s="34" t="s">
        <v>79</v>
      </c>
      <c r="B345" s="33">
        <v>20</v>
      </c>
      <c r="C345" s="33">
        <v>-10</v>
      </c>
      <c r="D345" s="33">
        <v>30</v>
      </c>
      <c r="E345" s="33">
        <v>20</v>
      </c>
      <c r="F345" s="33">
        <v>-10</v>
      </c>
      <c r="G345" s="33"/>
      <c r="H345" s="32"/>
      <c r="I345" s="31">
        <v>4</v>
      </c>
      <c r="J345" s="31" t="s">
        <v>78</v>
      </c>
      <c r="K345" s="31">
        <v>23</v>
      </c>
      <c r="L345" s="31">
        <v>9</v>
      </c>
      <c r="M345" s="31" t="s">
        <v>78</v>
      </c>
    </row>
    <row r="346" spans="1:14" s="18" customFormat="1" ht="12.95" customHeight="1" x14ac:dyDescent="0.2">
      <c r="A346" s="34" t="s">
        <v>27</v>
      </c>
      <c r="B346" s="33">
        <v>30</v>
      </c>
      <c r="C346" s="33">
        <v>0</v>
      </c>
      <c r="D346" s="33">
        <v>0</v>
      </c>
      <c r="E346" s="33">
        <v>0</v>
      </c>
      <c r="F346" s="33">
        <v>30</v>
      </c>
      <c r="G346" s="33"/>
      <c r="H346" s="32"/>
      <c r="I346" s="31">
        <v>5</v>
      </c>
      <c r="J346" s="31">
        <v>2</v>
      </c>
      <c r="K346" s="31">
        <v>0</v>
      </c>
      <c r="L346" s="31" t="s">
        <v>78</v>
      </c>
      <c r="M346" s="31">
        <v>15</v>
      </c>
    </row>
    <row r="347" spans="1:14" s="18" customFormat="1" ht="12.95" customHeight="1" x14ac:dyDescent="0.2">
      <c r="A347" s="34" t="s">
        <v>28</v>
      </c>
      <c r="B347" s="33">
        <v>0</v>
      </c>
      <c r="C347" s="33">
        <v>-10</v>
      </c>
      <c r="D347" s="33">
        <v>0</v>
      </c>
      <c r="E347" s="33">
        <v>-20</v>
      </c>
      <c r="F347" s="33">
        <v>30</v>
      </c>
      <c r="G347" s="33"/>
      <c r="H347" s="32"/>
      <c r="I347" s="31">
        <v>0</v>
      </c>
      <c r="J347" s="31" t="s">
        <v>78</v>
      </c>
      <c r="K347" s="31">
        <v>1</v>
      </c>
      <c r="L347" s="31" t="s">
        <v>78</v>
      </c>
      <c r="M347" s="31">
        <v>16</v>
      </c>
    </row>
    <row r="348" spans="1:14" s="18" customFormat="1" ht="12.95" customHeight="1" x14ac:dyDescent="0.2">
      <c r="A348" s="34" t="s">
        <v>131</v>
      </c>
      <c r="B348" s="61">
        <v>50</v>
      </c>
      <c r="C348" s="61">
        <v>10</v>
      </c>
      <c r="D348" s="61">
        <v>20</v>
      </c>
      <c r="E348" s="61">
        <v>10</v>
      </c>
      <c r="F348" s="61">
        <v>-10</v>
      </c>
      <c r="G348" s="61"/>
      <c r="H348" s="61"/>
      <c r="I348" s="61">
        <v>8</v>
      </c>
      <c r="J348" s="61">
        <v>14</v>
      </c>
      <c r="K348" s="61">
        <v>21</v>
      </c>
      <c r="L348" s="61">
        <v>7</v>
      </c>
      <c r="M348" s="61" t="s">
        <v>78</v>
      </c>
    </row>
    <row r="349" spans="1:14" s="18" customFormat="1" ht="12.95" customHeight="1" x14ac:dyDescent="0.2">
      <c r="A349" s="34" t="s">
        <v>165</v>
      </c>
      <c r="B349" s="61">
        <v>160</v>
      </c>
      <c r="C349" s="61">
        <v>0</v>
      </c>
      <c r="D349" s="61">
        <v>30</v>
      </c>
      <c r="E349" s="61">
        <v>30</v>
      </c>
      <c r="F349" s="61">
        <v>100</v>
      </c>
      <c r="G349" s="61"/>
      <c r="H349" s="61"/>
      <c r="I349" s="61">
        <v>26</v>
      </c>
      <c r="J349" s="61">
        <v>1</v>
      </c>
      <c r="K349" s="61">
        <v>23</v>
      </c>
      <c r="L349" s="61">
        <v>14</v>
      </c>
      <c r="M349" s="61">
        <v>57</v>
      </c>
    </row>
    <row r="350" spans="1:14" s="18" customFormat="1" ht="12.95" customHeight="1" x14ac:dyDescent="0.2">
      <c r="A350" s="34" t="s">
        <v>208</v>
      </c>
      <c r="B350" s="61">
        <v>50</v>
      </c>
      <c r="C350" s="61">
        <v>40</v>
      </c>
      <c r="D350" s="61">
        <v>-10</v>
      </c>
      <c r="E350" s="61">
        <v>10</v>
      </c>
      <c r="F350" s="61">
        <v>10</v>
      </c>
      <c r="G350" s="61"/>
      <c r="H350" s="61"/>
      <c r="I350" s="61">
        <v>8</v>
      </c>
      <c r="J350" s="61">
        <v>38</v>
      </c>
      <c r="K350" s="61" t="s">
        <v>78</v>
      </c>
      <c r="L350" s="61">
        <v>5</v>
      </c>
      <c r="M350" s="61">
        <v>6</v>
      </c>
    </row>
    <row r="351" spans="1:14" s="18" customFormat="1" ht="12.95" customHeight="1" x14ac:dyDescent="0.2">
      <c r="A351" s="34" t="s">
        <v>218</v>
      </c>
      <c r="B351" s="61">
        <v>80</v>
      </c>
      <c r="C351" s="61">
        <v>0</v>
      </c>
      <c r="D351" s="61">
        <v>0</v>
      </c>
      <c r="E351" s="61">
        <v>40</v>
      </c>
      <c r="F351" s="61">
        <v>50</v>
      </c>
      <c r="G351" s="61"/>
      <c r="H351" s="61"/>
      <c r="I351" s="61">
        <v>12</v>
      </c>
      <c r="J351" s="61">
        <v>0</v>
      </c>
      <c r="K351" s="61" t="s">
        <v>78</v>
      </c>
      <c r="L351" s="61">
        <v>20</v>
      </c>
      <c r="M351" s="61">
        <v>23</v>
      </c>
    </row>
    <row r="352" spans="1:14" s="18" customFormat="1" ht="12.95" customHeight="1" x14ac:dyDescent="0.2">
      <c r="A352" s="34" t="s">
        <v>223</v>
      </c>
      <c r="B352" s="61">
        <v>180</v>
      </c>
      <c r="C352" s="61">
        <v>10</v>
      </c>
      <c r="D352" s="61">
        <v>20</v>
      </c>
      <c r="E352" s="61">
        <v>60</v>
      </c>
      <c r="F352" s="61">
        <v>90</v>
      </c>
      <c r="G352" s="61"/>
      <c r="H352" s="61"/>
      <c r="I352" s="61">
        <v>28</v>
      </c>
      <c r="J352" s="61">
        <v>11</v>
      </c>
      <c r="K352" s="61">
        <v>12</v>
      </c>
      <c r="L352" s="61">
        <v>27</v>
      </c>
      <c r="M352" s="61">
        <v>51</v>
      </c>
    </row>
    <row r="353" spans="1:14" s="18" customFormat="1" ht="12.95" customHeight="1" x14ac:dyDescent="0.2">
      <c r="A353" s="66"/>
      <c r="B353" s="2"/>
      <c r="C353" s="2"/>
      <c r="D353" s="35"/>
      <c r="E353" s="2"/>
      <c r="F353" s="35"/>
      <c r="G353" s="35"/>
      <c r="H353" s="35"/>
      <c r="I353" s="39"/>
      <c r="J353" s="39"/>
      <c r="K353" s="39"/>
      <c r="L353" s="39"/>
      <c r="M353" s="39"/>
    </row>
    <row r="354" spans="1:14" s="18" customFormat="1" ht="12.95" customHeight="1" x14ac:dyDescent="0.2">
      <c r="A354" s="201" t="s">
        <v>107</v>
      </c>
      <c r="B354" s="201"/>
      <c r="C354" s="2"/>
      <c r="D354" s="35"/>
      <c r="E354" s="2"/>
      <c r="F354" s="35"/>
      <c r="G354" s="35"/>
      <c r="H354" s="35"/>
      <c r="I354" s="39"/>
      <c r="J354" s="39"/>
      <c r="K354" s="39"/>
      <c r="L354" s="39"/>
      <c r="M354" s="39"/>
    </row>
    <row r="355" spans="1:14" s="18" customFormat="1" ht="12.95" customHeight="1" x14ac:dyDescent="0.2">
      <c r="B355" s="201" t="s">
        <v>149</v>
      </c>
      <c r="C355" s="201"/>
      <c r="D355" s="201"/>
      <c r="E355" s="201"/>
      <c r="F355" s="201"/>
      <c r="G355" s="201"/>
      <c r="H355" s="66"/>
      <c r="I355" s="202" t="s">
        <v>148</v>
      </c>
      <c r="J355" s="202"/>
      <c r="K355" s="202"/>
      <c r="L355" s="202"/>
      <c r="M355" s="202"/>
      <c r="N355" s="202"/>
    </row>
    <row r="356" spans="1:14" s="18" customFormat="1" ht="12.95" customHeight="1" x14ac:dyDescent="0.2">
      <c r="A356" s="66"/>
      <c r="B356" s="66" t="s">
        <v>4</v>
      </c>
      <c r="C356" s="66" t="s">
        <v>0</v>
      </c>
      <c r="D356" s="66" t="s">
        <v>1</v>
      </c>
      <c r="E356" s="66" t="s">
        <v>2</v>
      </c>
      <c r="F356" s="66" t="s">
        <v>3</v>
      </c>
      <c r="G356" s="161"/>
      <c r="H356" s="66"/>
      <c r="I356" s="37" t="s">
        <v>4</v>
      </c>
      <c r="J356" s="37" t="s">
        <v>0</v>
      </c>
      <c r="K356" s="37" t="s">
        <v>1</v>
      </c>
      <c r="L356" s="37" t="s">
        <v>2</v>
      </c>
      <c r="M356" s="37" t="s">
        <v>3</v>
      </c>
    </row>
    <row r="357" spans="1:14" s="18" customFormat="1" ht="12.95" customHeight="1" x14ac:dyDescent="0.2">
      <c r="A357" s="34" t="s">
        <v>101</v>
      </c>
      <c r="B357" s="5">
        <v>100</v>
      </c>
      <c r="C357" s="5">
        <v>10</v>
      </c>
      <c r="D357" s="5">
        <v>20</v>
      </c>
      <c r="E357" s="5">
        <v>40</v>
      </c>
      <c r="F357" s="5">
        <v>30</v>
      </c>
      <c r="G357" s="5"/>
      <c r="H357" s="55"/>
      <c r="I357" s="31">
        <v>24</v>
      </c>
      <c r="J357" s="31">
        <v>15</v>
      </c>
      <c r="K357" s="31">
        <v>23</v>
      </c>
      <c r="L357" s="31">
        <v>34</v>
      </c>
      <c r="M357" s="31">
        <v>21</v>
      </c>
    </row>
    <row r="358" spans="1:14" s="18" customFormat="1" ht="12.95" customHeight="1" x14ac:dyDescent="0.2">
      <c r="A358" s="34" t="s">
        <v>100</v>
      </c>
      <c r="B358" s="33">
        <v>50</v>
      </c>
      <c r="C358" s="33">
        <v>-10</v>
      </c>
      <c r="D358" s="33">
        <v>10</v>
      </c>
      <c r="E358" s="33">
        <v>20</v>
      </c>
      <c r="F358" s="33">
        <v>30</v>
      </c>
      <c r="G358" s="33"/>
      <c r="H358" s="32"/>
      <c r="I358" s="31">
        <v>12</v>
      </c>
      <c r="J358" s="31" t="s">
        <v>78</v>
      </c>
      <c r="K358" s="31">
        <v>9</v>
      </c>
      <c r="L358" s="31">
        <v>18</v>
      </c>
      <c r="M358" s="31">
        <v>25</v>
      </c>
    </row>
    <row r="359" spans="1:14" s="18" customFormat="1" ht="12.95" customHeight="1" x14ac:dyDescent="0.2">
      <c r="A359" s="34" t="s">
        <v>79</v>
      </c>
      <c r="B359" s="33">
        <v>70</v>
      </c>
      <c r="C359" s="33">
        <v>10</v>
      </c>
      <c r="D359" s="33">
        <v>20</v>
      </c>
      <c r="E359" s="33">
        <v>10</v>
      </c>
      <c r="F359" s="33">
        <v>30</v>
      </c>
      <c r="G359" s="33"/>
      <c r="H359" s="32"/>
      <c r="I359" s="31">
        <v>19</v>
      </c>
      <c r="J359" s="31">
        <v>21</v>
      </c>
      <c r="K359" s="31">
        <v>39</v>
      </c>
      <c r="L359" s="31">
        <v>6</v>
      </c>
      <c r="M359" s="31">
        <v>22</v>
      </c>
    </row>
    <row r="360" spans="1:14" s="18" customFormat="1" ht="12.95" customHeight="1" x14ac:dyDescent="0.2">
      <c r="A360" s="34" t="s">
        <v>27</v>
      </c>
      <c r="B360" s="33">
        <v>40</v>
      </c>
      <c r="C360" s="33">
        <v>-10</v>
      </c>
      <c r="D360" s="33">
        <v>20</v>
      </c>
      <c r="E360" s="33">
        <v>20</v>
      </c>
      <c r="F360" s="33">
        <v>10</v>
      </c>
      <c r="G360" s="33"/>
      <c r="H360" s="32"/>
      <c r="I360" s="31">
        <v>9</v>
      </c>
      <c r="J360" s="31" t="s">
        <v>78</v>
      </c>
      <c r="K360" s="31">
        <v>26</v>
      </c>
      <c r="L360" s="31">
        <v>19</v>
      </c>
      <c r="M360" s="31">
        <v>4</v>
      </c>
    </row>
    <row r="361" spans="1:14" s="18" customFormat="1" ht="12.95" customHeight="1" x14ac:dyDescent="0.2">
      <c r="A361" s="34" t="s">
        <v>28</v>
      </c>
      <c r="B361" s="33">
        <v>70</v>
      </c>
      <c r="C361" s="33">
        <v>0</v>
      </c>
      <c r="D361" s="33">
        <v>-10</v>
      </c>
      <c r="E361" s="33">
        <v>40</v>
      </c>
      <c r="F361" s="33">
        <v>40</v>
      </c>
      <c r="G361" s="33"/>
      <c r="H361" s="32"/>
      <c r="I361" s="31">
        <v>16</v>
      </c>
      <c r="J361" s="31" t="s">
        <v>78</v>
      </c>
      <c r="K361" s="31" t="s">
        <v>78</v>
      </c>
      <c r="L361" s="31">
        <v>31</v>
      </c>
      <c r="M361" s="31">
        <v>24</v>
      </c>
    </row>
    <row r="362" spans="1:14" s="18" customFormat="1" ht="12.95" customHeight="1" x14ac:dyDescent="0.2">
      <c r="A362" s="34" t="s">
        <v>131</v>
      </c>
      <c r="B362" s="33">
        <v>10</v>
      </c>
      <c r="C362" s="33">
        <v>-10</v>
      </c>
      <c r="D362" s="33">
        <v>-10</v>
      </c>
      <c r="E362" s="33">
        <v>10</v>
      </c>
      <c r="F362" s="33">
        <v>20</v>
      </c>
      <c r="G362" s="33"/>
      <c r="H362" s="32"/>
      <c r="I362" s="31">
        <v>3</v>
      </c>
      <c r="J362" s="31" t="s">
        <v>78</v>
      </c>
      <c r="K362" s="31" t="s">
        <v>78</v>
      </c>
      <c r="L362" s="31">
        <v>11</v>
      </c>
      <c r="M362" s="31">
        <v>11</v>
      </c>
    </row>
    <row r="363" spans="1:14" s="18" customFormat="1" ht="12.95" customHeight="1" x14ac:dyDescent="0.2">
      <c r="A363" s="34" t="s">
        <v>165</v>
      </c>
      <c r="B363" s="33">
        <v>120</v>
      </c>
      <c r="C363" s="33">
        <v>10</v>
      </c>
      <c r="D363" s="33">
        <v>20</v>
      </c>
      <c r="E363" s="33">
        <v>30</v>
      </c>
      <c r="F363" s="33">
        <v>60</v>
      </c>
      <c r="G363" s="33"/>
      <c r="H363" s="32"/>
      <c r="I363" s="31">
        <v>28</v>
      </c>
      <c r="J363" s="31">
        <v>23</v>
      </c>
      <c r="K363" s="31">
        <v>30</v>
      </c>
      <c r="L363" s="31">
        <v>19</v>
      </c>
      <c r="M363" s="31">
        <v>36</v>
      </c>
    </row>
    <row r="364" spans="1:14" s="18" customFormat="1" ht="12.95" customHeight="1" x14ac:dyDescent="0.2">
      <c r="A364" s="34" t="s">
        <v>208</v>
      </c>
      <c r="B364" s="33">
        <v>70</v>
      </c>
      <c r="C364" s="33">
        <v>0</v>
      </c>
      <c r="D364" s="33">
        <v>20</v>
      </c>
      <c r="E364" s="33">
        <v>20</v>
      </c>
      <c r="F364" s="33">
        <v>30</v>
      </c>
      <c r="G364" s="33"/>
      <c r="H364" s="32"/>
      <c r="I364" s="31">
        <v>19</v>
      </c>
      <c r="J364" s="31">
        <v>5</v>
      </c>
      <c r="K364" s="31">
        <v>31</v>
      </c>
      <c r="L364" s="31">
        <v>19</v>
      </c>
      <c r="M364" s="31">
        <v>19</v>
      </c>
    </row>
    <row r="365" spans="1:14" s="18" customFormat="1" ht="12.95" customHeight="1" x14ac:dyDescent="0.2">
      <c r="A365" s="34" t="s">
        <v>218</v>
      </c>
      <c r="B365" s="33">
        <v>60</v>
      </c>
      <c r="C365" s="33">
        <v>10</v>
      </c>
      <c r="D365" s="33">
        <v>20</v>
      </c>
      <c r="E365" s="33">
        <v>0</v>
      </c>
      <c r="F365" s="33">
        <v>20</v>
      </c>
      <c r="G365" s="33"/>
      <c r="H365" s="32"/>
      <c r="I365" s="31">
        <v>14</v>
      </c>
      <c r="J365" s="31">
        <v>21</v>
      </c>
      <c r="K365" s="31">
        <v>28</v>
      </c>
      <c r="L365" s="31">
        <v>3</v>
      </c>
      <c r="M365" s="31">
        <v>14</v>
      </c>
    </row>
    <row r="366" spans="1:14" s="18" customFormat="1" ht="12.95" customHeight="1" x14ac:dyDescent="0.2">
      <c r="A366" s="34" t="s">
        <v>223</v>
      </c>
      <c r="B366" s="33">
        <v>140</v>
      </c>
      <c r="C366" s="33">
        <v>0</v>
      </c>
      <c r="D366" s="33">
        <v>10</v>
      </c>
      <c r="E366" s="33">
        <v>40</v>
      </c>
      <c r="F366" s="33">
        <v>90</v>
      </c>
      <c r="G366" s="33"/>
      <c r="H366" s="32"/>
      <c r="I366" s="31">
        <v>31</v>
      </c>
      <c r="J366" s="31">
        <v>0</v>
      </c>
      <c r="K366" s="31">
        <v>15</v>
      </c>
      <c r="L366" s="31">
        <v>26</v>
      </c>
      <c r="M366" s="31">
        <v>59</v>
      </c>
    </row>
    <row r="367" spans="1:14" s="18" customFormat="1" ht="12.95" customHeight="1" x14ac:dyDescent="0.2">
      <c r="A367" s="66"/>
      <c r="B367" s="2"/>
      <c r="C367" s="2"/>
      <c r="D367" s="35"/>
      <c r="E367" s="2"/>
      <c r="F367" s="35"/>
      <c r="G367" s="35"/>
      <c r="H367" s="35"/>
      <c r="I367" s="39"/>
      <c r="J367" s="39"/>
      <c r="K367" s="39"/>
      <c r="L367" s="39"/>
      <c r="M367" s="39"/>
    </row>
    <row r="368" spans="1:14" s="18" customFormat="1" ht="12.95" customHeight="1" x14ac:dyDescent="0.2">
      <c r="A368" s="67" t="s">
        <v>82</v>
      </c>
      <c r="B368" s="2"/>
      <c r="C368" s="2"/>
      <c r="D368" s="35"/>
      <c r="E368" s="2"/>
      <c r="F368" s="35"/>
      <c r="G368" s="35"/>
      <c r="H368" s="35"/>
      <c r="I368" s="39"/>
      <c r="J368" s="39"/>
      <c r="K368" s="39"/>
      <c r="L368" s="39"/>
      <c r="M368" s="39"/>
    </row>
    <row r="369" spans="1:14" s="18" customFormat="1" ht="12.95" customHeight="1" x14ac:dyDescent="0.2">
      <c r="B369" s="201" t="s">
        <v>149</v>
      </c>
      <c r="C369" s="201"/>
      <c r="D369" s="201"/>
      <c r="E369" s="201"/>
      <c r="F369" s="201"/>
      <c r="G369" s="201"/>
      <c r="H369" s="66"/>
      <c r="I369" s="202" t="s">
        <v>148</v>
      </c>
      <c r="J369" s="202"/>
      <c r="K369" s="202"/>
      <c r="L369" s="202"/>
      <c r="M369" s="202"/>
      <c r="N369" s="202"/>
    </row>
    <row r="370" spans="1:14" s="18" customFormat="1" ht="12.95" customHeight="1" x14ac:dyDescent="0.2">
      <c r="A370" s="38"/>
      <c r="B370" s="38" t="s">
        <v>4</v>
      </c>
      <c r="C370" s="38" t="s">
        <v>0</v>
      </c>
      <c r="D370" s="38" t="s">
        <v>1</v>
      </c>
      <c r="E370" s="38" t="s">
        <v>2</v>
      </c>
      <c r="F370" s="38" t="s">
        <v>3</v>
      </c>
      <c r="G370" s="38"/>
      <c r="H370" s="38"/>
      <c r="I370" s="37" t="s">
        <v>4</v>
      </c>
      <c r="J370" s="37" t="s">
        <v>0</v>
      </c>
      <c r="K370" s="37" t="s">
        <v>1</v>
      </c>
      <c r="L370" s="37" t="s">
        <v>2</v>
      </c>
      <c r="M370" s="37" t="s">
        <v>3</v>
      </c>
    </row>
    <row r="371" spans="1:14" s="18" customFormat="1" ht="12.95" customHeight="1" x14ac:dyDescent="0.2">
      <c r="A371" s="34" t="s">
        <v>101</v>
      </c>
      <c r="B371" s="5">
        <v>0</v>
      </c>
      <c r="C371" s="5">
        <v>-10</v>
      </c>
      <c r="D371" s="5">
        <v>0</v>
      </c>
      <c r="E371" s="5">
        <v>0</v>
      </c>
      <c r="F371" s="5">
        <v>10</v>
      </c>
      <c r="G371" s="5"/>
      <c r="H371" s="55"/>
      <c r="I371" s="31">
        <v>2</v>
      </c>
      <c r="J371" s="31" t="s">
        <v>78</v>
      </c>
      <c r="K371" s="31">
        <v>29</v>
      </c>
      <c r="L371" s="31" t="s">
        <v>78</v>
      </c>
      <c r="M371" s="31">
        <v>28</v>
      </c>
    </row>
    <row r="372" spans="1:14" s="18" customFormat="1" ht="12.95" customHeight="1" x14ac:dyDescent="0.2">
      <c r="A372" s="34" t="s">
        <v>100</v>
      </c>
      <c r="B372" s="33">
        <v>10</v>
      </c>
      <c r="C372" s="33">
        <v>0</v>
      </c>
      <c r="D372" s="33">
        <v>0</v>
      </c>
      <c r="E372" s="33">
        <v>0</v>
      </c>
      <c r="F372" s="33">
        <v>10</v>
      </c>
      <c r="G372" s="33"/>
      <c r="H372" s="32"/>
      <c r="I372" s="31">
        <v>17</v>
      </c>
      <c r="J372" s="31">
        <v>29</v>
      </c>
      <c r="K372" s="31" t="s">
        <v>78</v>
      </c>
      <c r="L372" s="31">
        <v>12</v>
      </c>
      <c r="M372" s="31">
        <v>28</v>
      </c>
    </row>
    <row r="373" spans="1:14" s="18" customFormat="1" ht="12.95" customHeight="1" x14ac:dyDescent="0.2">
      <c r="A373" s="34" t="s">
        <v>79</v>
      </c>
      <c r="B373" s="33">
        <v>10</v>
      </c>
      <c r="C373" s="33">
        <v>0</v>
      </c>
      <c r="D373" s="33">
        <v>0</v>
      </c>
      <c r="E373" s="33">
        <v>10</v>
      </c>
      <c r="F373" s="33">
        <v>0</v>
      </c>
      <c r="G373" s="33"/>
      <c r="H373" s="32"/>
      <c r="I373" s="31">
        <v>17</v>
      </c>
      <c r="J373" s="31">
        <v>36</v>
      </c>
      <c r="K373" s="31">
        <v>25</v>
      </c>
      <c r="L373" s="31">
        <v>43</v>
      </c>
      <c r="M373" s="31" t="s">
        <v>78</v>
      </c>
    </row>
    <row r="374" spans="1:14" s="18" customFormat="1" ht="12.95" customHeight="1" x14ac:dyDescent="0.2">
      <c r="A374" s="34" t="s">
        <v>27</v>
      </c>
      <c r="B374" s="33">
        <v>-10</v>
      </c>
      <c r="C374" s="33">
        <v>0</v>
      </c>
      <c r="D374" s="33">
        <v>0</v>
      </c>
      <c r="E374" s="33">
        <v>0</v>
      </c>
      <c r="F374" s="33">
        <v>0</v>
      </c>
      <c r="G374" s="33"/>
      <c r="H374" s="32"/>
      <c r="I374" s="31" t="s">
        <v>78</v>
      </c>
      <c r="J374" s="31" t="s">
        <v>78</v>
      </c>
      <c r="K374" s="31" t="s">
        <v>78</v>
      </c>
      <c r="L374" s="31" t="s">
        <v>78</v>
      </c>
      <c r="M374" s="31" t="s">
        <v>78</v>
      </c>
    </row>
    <row r="375" spans="1:14" s="18" customFormat="1" ht="12.95" customHeight="1" x14ac:dyDescent="0.2">
      <c r="A375" s="34" t="s">
        <v>28</v>
      </c>
      <c r="B375" s="33">
        <v>0</v>
      </c>
      <c r="C375" s="33">
        <v>-10</v>
      </c>
      <c r="D375" s="33">
        <v>0</v>
      </c>
      <c r="E375" s="33">
        <v>10</v>
      </c>
      <c r="F375" s="33">
        <v>0</v>
      </c>
      <c r="G375" s="33"/>
      <c r="H375" s="32"/>
      <c r="I375" s="31" t="s">
        <v>78</v>
      </c>
      <c r="J375" s="31" t="s">
        <v>78</v>
      </c>
      <c r="K375" s="31">
        <v>13</v>
      </c>
      <c r="L375" s="31">
        <v>44</v>
      </c>
      <c r="M375" s="31" t="s">
        <v>78</v>
      </c>
    </row>
    <row r="376" spans="1:14" s="18" customFormat="1" ht="12.95" customHeight="1" x14ac:dyDescent="0.2">
      <c r="A376" s="34" t="s">
        <v>131</v>
      </c>
      <c r="B376" s="33">
        <v>0</v>
      </c>
      <c r="C376" s="33">
        <v>0</v>
      </c>
      <c r="D376" s="33">
        <v>0</v>
      </c>
      <c r="E376" s="33">
        <v>0</v>
      </c>
      <c r="F376" s="33">
        <v>10</v>
      </c>
      <c r="G376" s="33"/>
      <c r="H376" s="32"/>
      <c r="I376" s="31">
        <v>6</v>
      </c>
      <c r="J376" s="31">
        <v>3</v>
      </c>
      <c r="K376" s="31" t="s">
        <v>78</v>
      </c>
      <c r="L376" s="31" t="s">
        <v>78</v>
      </c>
      <c r="M376" s="31">
        <v>54</v>
      </c>
    </row>
    <row r="377" spans="1:14" s="18" customFormat="1" ht="12.95" customHeight="1" x14ac:dyDescent="0.2">
      <c r="A377" s="34" t="s">
        <v>165</v>
      </c>
      <c r="B377" s="33">
        <v>20</v>
      </c>
      <c r="C377" s="33">
        <v>0</v>
      </c>
      <c r="D377" s="33">
        <v>0</v>
      </c>
      <c r="E377" s="33">
        <v>10</v>
      </c>
      <c r="F377" s="33">
        <v>10</v>
      </c>
      <c r="G377" s="33"/>
      <c r="H377" s="32"/>
      <c r="I377" s="31">
        <v>23</v>
      </c>
      <c r="J377" s="31">
        <v>10</v>
      </c>
      <c r="K377" s="31" t="s">
        <v>78</v>
      </c>
      <c r="L377" s="31">
        <v>32</v>
      </c>
      <c r="M377" s="31">
        <v>45</v>
      </c>
    </row>
    <row r="378" spans="1:14" s="18" customFormat="1" ht="12.95" customHeight="1" x14ac:dyDescent="0.2">
      <c r="A378" s="34" t="s">
        <v>208</v>
      </c>
      <c r="B378" s="33">
        <v>10</v>
      </c>
      <c r="C378" s="33">
        <v>0</v>
      </c>
      <c r="D378" s="33">
        <v>0</v>
      </c>
      <c r="E378" s="33">
        <v>10</v>
      </c>
      <c r="F378" s="33">
        <v>0</v>
      </c>
      <c r="G378" s="33"/>
      <c r="H378" s="32"/>
      <c r="I378" s="31">
        <v>8</v>
      </c>
      <c r="J378" s="31">
        <v>36</v>
      </c>
      <c r="K378" s="31" t="s">
        <v>78</v>
      </c>
      <c r="L378" s="31">
        <v>26</v>
      </c>
      <c r="M378" s="31" t="s">
        <v>78</v>
      </c>
    </row>
    <row r="379" spans="1:14" s="18" customFormat="1" ht="12.95" customHeight="1" x14ac:dyDescent="0.2">
      <c r="A379" s="34" t="s">
        <v>218</v>
      </c>
      <c r="B379" s="33">
        <v>10</v>
      </c>
      <c r="C379" s="33">
        <v>0</v>
      </c>
      <c r="D379" s="33">
        <v>0</v>
      </c>
      <c r="E379" s="33">
        <v>0</v>
      </c>
      <c r="F379" s="33">
        <v>10</v>
      </c>
      <c r="G379" s="33"/>
      <c r="H379" s="32"/>
      <c r="I379" s="31">
        <v>17</v>
      </c>
      <c r="J379" s="31">
        <v>38</v>
      </c>
      <c r="K379" s="31">
        <v>26</v>
      </c>
      <c r="L379" s="31" t="s">
        <v>78</v>
      </c>
      <c r="M379" s="31">
        <v>37</v>
      </c>
    </row>
    <row r="380" spans="1:14" s="18" customFormat="1" ht="12.95" customHeight="1" x14ac:dyDescent="0.2">
      <c r="A380" s="34" t="s">
        <v>223</v>
      </c>
      <c r="B380" s="33">
        <v>20</v>
      </c>
      <c r="C380" s="33">
        <v>10</v>
      </c>
      <c r="D380" s="33">
        <v>0</v>
      </c>
      <c r="E380" s="33">
        <v>0</v>
      </c>
      <c r="F380" s="33">
        <v>10</v>
      </c>
      <c r="G380" s="33"/>
      <c r="H380" s="32"/>
      <c r="I380" s="31">
        <v>28</v>
      </c>
      <c r="J380" s="31">
        <v>50</v>
      </c>
      <c r="K380" s="31" t="s">
        <v>78</v>
      </c>
      <c r="L380" s="31">
        <v>7</v>
      </c>
      <c r="M380" s="31">
        <v>57</v>
      </c>
    </row>
    <row r="381" spans="1:14" s="18" customFormat="1" ht="12.95" customHeight="1" x14ac:dyDescent="0.2">
      <c r="A381" s="66"/>
      <c r="B381" s="2"/>
      <c r="C381" s="2"/>
      <c r="D381" s="35"/>
      <c r="E381" s="2"/>
      <c r="F381" s="35"/>
      <c r="G381" s="35"/>
      <c r="H381" s="35"/>
      <c r="I381" s="39"/>
      <c r="J381" s="39"/>
      <c r="K381" s="39"/>
      <c r="L381" s="39"/>
      <c r="M381" s="39"/>
    </row>
    <row r="382" spans="1:14" s="18" customFormat="1" ht="12.95" customHeight="1" x14ac:dyDescent="0.2">
      <c r="A382" s="201" t="s">
        <v>106</v>
      </c>
      <c r="B382" s="201"/>
      <c r="C382" s="2"/>
      <c r="D382" s="35"/>
      <c r="E382" s="2"/>
      <c r="F382" s="35"/>
      <c r="G382" s="35"/>
      <c r="H382" s="35"/>
      <c r="I382" s="39"/>
      <c r="J382" s="39"/>
      <c r="K382" s="39"/>
      <c r="L382" s="39"/>
      <c r="M382" s="39"/>
    </row>
    <row r="383" spans="1:14" s="18" customFormat="1" ht="12.95" customHeight="1" x14ac:dyDescent="0.2">
      <c r="B383" s="201" t="s">
        <v>149</v>
      </c>
      <c r="C383" s="201"/>
      <c r="D383" s="201"/>
      <c r="E383" s="201"/>
      <c r="F383" s="201"/>
      <c r="G383" s="201"/>
      <c r="H383" s="66"/>
      <c r="I383" s="202" t="s">
        <v>148</v>
      </c>
      <c r="J383" s="202"/>
      <c r="K383" s="202"/>
      <c r="L383" s="202"/>
      <c r="M383" s="202"/>
      <c r="N383" s="202"/>
    </row>
    <row r="384" spans="1:14" s="18" customFormat="1" ht="12.95" customHeight="1" x14ac:dyDescent="0.2">
      <c r="A384" s="38"/>
      <c r="B384" s="38" t="s">
        <v>4</v>
      </c>
      <c r="C384" s="38" t="s">
        <v>0</v>
      </c>
      <c r="D384" s="38" t="s">
        <v>1</v>
      </c>
      <c r="E384" s="38" t="s">
        <v>2</v>
      </c>
      <c r="F384" s="38" t="s">
        <v>3</v>
      </c>
      <c r="G384" s="38"/>
      <c r="H384" s="38"/>
      <c r="I384" s="37" t="s">
        <v>4</v>
      </c>
      <c r="J384" s="37" t="s">
        <v>0</v>
      </c>
      <c r="K384" s="37" t="s">
        <v>1</v>
      </c>
      <c r="L384" s="37" t="s">
        <v>2</v>
      </c>
      <c r="M384" s="37" t="s">
        <v>3</v>
      </c>
    </row>
    <row r="385" spans="1:14" s="18" customFormat="1" ht="12.95" customHeight="1" x14ac:dyDescent="0.2">
      <c r="A385" s="34" t="s">
        <v>101</v>
      </c>
      <c r="B385" s="5">
        <v>140</v>
      </c>
      <c r="C385" s="5">
        <v>20</v>
      </c>
      <c r="D385" s="5">
        <v>-10</v>
      </c>
      <c r="E385" s="5">
        <v>70</v>
      </c>
      <c r="F385" s="5">
        <v>60</v>
      </c>
      <c r="G385" s="5"/>
      <c r="H385" s="55"/>
      <c r="I385" s="31">
        <v>34</v>
      </c>
      <c r="J385" s="31">
        <v>26</v>
      </c>
      <c r="K385" s="31" t="s">
        <v>78</v>
      </c>
      <c r="L385" s="31">
        <v>52</v>
      </c>
      <c r="M385" s="31">
        <v>49</v>
      </c>
    </row>
    <row r="386" spans="1:14" s="18" customFormat="1" ht="12.95" customHeight="1" x14ac:dyDescent="0.2">
      <c r="A386" s="34" t="s">
        <v>100</v>
      </c>
      <c r="B386" s="33">
        <v>90</v>
      </c>
      <c r="C386" s="33">
        <v>10</v>
      </c>
      <c r="D386" s="33">
        <v>0</v>
      </c>
      <c r="E386" s="33">
        <v>40</v>
      </c>
      <c r="F386" s="33">
        <v>40</v>
      </c>
      <c r="G386" s="33"/>
      <c r="H386" s="32"/>
      <c r="I386" s="31">
        <v>21</v>
      </c>
      <c r="J386" s="31">
        <v>21</v>
      </c>
      <c r="K386" s="31">
        <v>1</v>
      </c>
      <c r="L386" s="31">
        <v>29</v>
      </c>
      <c r="M386" s="31">
        <v>27</v>
      </c>
    </row>
    <row r="387" spans="1:14" s="18" customFormat="1" ht="12.95" customHeight="1" x14ac:dyDescent="0.2">
      <c r="A387" s="34" t="s">
        <v>79</v>
      </c>
      <c r="B387" s="33">
        <v>60</v>
      </c>
      <c r="C387" s="33">
        <v>-10</v>
      </c>
      <c r="D387" s="33">
        <v>0</v>
      </c>
      <c r="E387" s="33">
        <v>30</v>
      </c>
      <c r="F387" s="33">
        <v>50</v>
      </c>
      <c r="G387" s="33"/>
      <c r="H387" s="32"/>
      <c r="I387" s="31">
        <v>14</v>
      </c>
      <c r="J387" s="31" t="s">
        <v>78</v>
      </c>
      <c r="K387" s="31" t="s">
        <v>78</v>
      </c>
      <c r="L387" s="31">
        <v>18</v>
      </c>
      <c r="M387" s="31">
        <v>37</v>
      </c>
    </row>
    <row r="388" spans="1:14" s="18" customFormat="1" ht="12.95" customHeight="1" x14ac:dyDescent="0.2">
      <c r="A388" s="34" t="s">
        <v>27</v>
      </c>
      <c r="B388" s="33">
        <v>30</v>
      </c>
      <c r="C388" s="33">
        <v>-10</v>
      </c>
      <c r="D388" s="33">
        <v>20</v>
      </c>
      <c r="E388" s="33">
        <v>20</v>
      </c>
      <c r="F388" s="33">
        <v>0</v>
      </c>
      <c r="G388" s="33"/>
      <c r="H388" s="32"/>
      <c r="I388" s="31">
        <v>6</v>
      </c>
      <c r="J388" s="31" t="s">
        <v>78</v>
      </c>
      <c r="K388" s="31">
        <v>25</v>
      </c>
      <c r="L388" s="31">
        <v>12</v>
      </c>
      <c r="M388" s="31" t="s">
        <v>78</v>
      </c>
    </row>
    <row r="389" spans="1:14" s="18" customFormat="1" ht="12.95" customHeight="1" x14ac:dyDescent="0.2">
      <c r="A389" s="34" t="s">
        <v>28</v>
      </c>
      <c r="B389" s="33">
        <v>50</v>
      </c>
      <c r="C389" s="33">
        <v>10</v>
      </c>
      <c r="D389" s="33">
        <v>-10</v>
      </c>
      <c r="E389" s="33">
        <v>0</v>
      </c>
      <c r="F389" s="33">
        <v>40</v>
      </c>
      <c r="G389" s="33"/>
      <c r="H389" s="32"/>
      <c r="I389" s="31">
        <v>10</v>
      </c>
      <c r="J389" s="31">
        <v>14</v>
      </c>
      <c r="K389" s="31" t="s">
        <v>78</v>
      </c>
      <c r="L389" s="31">
        <v>1</v>
      </c>
      <c r="M389" s="31">
        <v>25</v>
      </c>
    </row>
    <row r="390" spans="1:14" s="18" customFormat="1" ht="12.95" customHeight="1" x14ac:dyDescent="0.2">
      <c r="A390" s="34" t="s">
        <v>131</v>
      </c>
      <c r="B390" s="33">
        <v>80</v>
      </c>
      <c r="C390" s="33">
        <v>20</v>
      </c>
      <c r="D390" s="33">
        <v>0</v>
      </c>
      <c r="E390" s="33">
        <v>10</v>
      </c>
      <c r="F390" s="33">
        <v>50</v>
      </c>
      <c r="G390" s="33"/>
      <c r="H390" s="32"/>
      <c r="I390" s="31">
        <v>19</v>
      </c>
      <c r="J390" s="31">
        <v>40</v>
      </c>
      <c r="K390" s="31">
        <v>5</v>
      </c>
      <c r="L390" s="31">
        <v>6</v>
      </c>
      <c r="M390" s="31">
        <v>34</v>
      </c>
    </row>
    <row r="391" spans="1:14" s="18" customFormat="1" ht="12.95" customHeight="1" x14ac:dyDescent="0.2">
      <c r="A391" s="34" t="s">
        <v>165</v>
      </c>
      <c r="B391" s="33">
        <v>70</v>
      </c>
      <c r="C391" s="33">
        <v>20</v>
      </c>
      <c r="D391" s="33">
        <v>10</v>
      </c>
      <c r="E391" s="33">
        <v>10</v>
      </c>
      <c r="F391" s="33">
        <v>30</v>
      </c>
      <c r="G391" s="33"/>
      <c r="H391" s="32"/>
      <c r="I391" s="31">
        <v>15</v>
      </c>
      <c r="J391" s="31">
        <v>31</v>
      </c>
      <c r="K391" s="31">
        <v>17</v>
      </c>
      <c r="L391" s="31">
        <v>3</v>
      </c>
      <c r="M391" s="31">
        <v>17</v>
      </c>
    </row>
    <row r="392" spans="1:14" s="18" customFormat="1" ht="12.95" customHeight="1" x14ac:dyDescent="0.2">
      <c r="A392" s="34" t="s">
        <v>208</v>
      </c>
      <c r="B392" s="33">
        <v>90</v>
      </c>
      <c r="C392" s="33">
        <v>0</v>
      </c>
      <c r="D392" s="33">
        <v>20</v>
      </c>
      <c r="E392" s="33">
        <v>40</v>
      </c>
      <c r="F392" s="33">
        <v>20</v>
      </c>
      <c r="G392" s="33"/>
      <c r="H392" s="32"/>
      <c r="I392" s="31">
        <v>20</v>
      </c>
      <c r="J392" s="31">
        <v>5</v>
      </c>
      <c r="K392" s="31">
        <v>26</v>
      </c>
      <c r="L392" s="31">
        <v>34</v>
      </c>
      <c r="M392" s="31">
        <v>13</v>
      </c>
    </row>
    <row r="393" spans="1:14" s="18" customFormat="1" ht="12.95" customHeight="1" x14ac:dyDescent="0.2">
      <c r="A393" s="34" t="s">
        <v>218</v>
      </c>
      <c r="B393" s="33">
        <v>80</v>
      </c>
      <c r="C393" s="33">
        <v>0</v>
      </c>
      <c r="D393" s="33">
        <v>0</v>
      </c>
      <c r="E393" s="33">
        <v>10</v>
      </c>
      <c r="F393" s="33">
        <v>80</v>
      </c>
      <c r="G393" s="33"/>
      <c r="H393" s="32"/>
      <c r="I393" s="31">
        <v>19</v>
      </c>
      <c r="J393" s="31" t="s">
        <v>78</v>
      </c>
      <c r="K393" s="31" t="s">
        <v>78</v>
      </c>
      <c r="L393" s="31">
        <v>8</v>
      </c>
      <c r="M393" s="31">
        <v>52</v>
      </c>
    </row>
    <row r="394" spans="1:14" s="18" customFormat="1" ht="12.95" customHeight="1" x14ac:dyDescent="0.2">
      <c r="A394" s="34" t="s">
        <v>223</v>
      </c>
      <c r="B394" s="33">
        <v>140</v>
      </c>
      <c r="C394" s="33">
        <v>10</v>
      </c>
      <c r="D394" s="33">
        <v>30</v>
      </c>
      <c r="E394" s="33">
        <v>50</v>
      </c>
      <c r="F394" s="33">
        <v>50</v>
      </c>
      <c r="G394" s="33"/>
      <c r="H394" s="32"/>
      <c r="I394" s="31">
        <v>29</v>
      </c>
      <c r="J394" s="31">
        <v>12</v>
      </c>
      <c r="K394" s="31">
        <v>32</v>
      </c>
      <c r="L394" s="31">
        <v>32</v>
      </c>
      <c r="M394" s="31">
        <v>31</v>
      </c>
    </row>
    <row r="395" spans="1:14" s="18" customFormat="1" ht="12.95" customHeight="1" x14ac:dyDescent="0.2">
      <c r="A395" s="66"/>
      <c r="B395" s="2"/>
      <c r="C395" s="2"/>
      <c r="D395" s="35"/>
      <c r="E395" s="2"/>
      <c r="F395" s="35"/>
      <c r="G395" s="35"/>
      <c r="H395" s="35"/>
      <c r="I395" s="39"/>
      <c r="J395" s="39"/>
      <c r="K395" s="39"/>
      <c r="L395" s="39"/>
      <c r="M395" s="39"/>
    </row>
    <row r="396" spans="1:14" s="38" customFormat="1" ht="12.95" customHeight="1" x14ac:dyDescent="0.2">
      <c r="A396" s="201" t="s">
        <v>105</v>
      </c>
      <c r="B396" s="201"/>
      <c r="C396" s="2"/>
      <c r="D396" s="35"/>
      <c r="E396" s="2"/>
      <c r="F396" s="35"/>
      <c r="G396" s="35"/>
      <c r="H396" s="35"/>
      <c r="I396" s="39"/>
      <c r="J396" s="39"/>
      <c r="K396" s="39"/>
      <c r="L396" s="39"/>
      <c r="M396" s="39"/>
    </row>
    <row r="397" spans="1:14" s="18" customFormat="1" ht="12.95" customHeight="1" x14ac:dyDescent="0.2">
      <c r="B397" s="201" t="s">
        <v>149</v>
      </c>
      <c r="C397" s="201"/>
      <c r="D397" s="201"/>
      <c r="E397" s="201"/>
      <c r="F397" s="201"/>
      <c r="G397" s="201"/>
      <c r="H397" s="66"/>
      <c r="I397" s="202" t="s">
        <v>148</v>
      </c>
      <c r="J397" s="202"/>
      <c r="K397" s="202"/>
      <c r="L397" s="202"/>
      <c r="M397" s="202"/>
      <c r="N397" s="202"/>
    </row>
    <row r="398" spans="1:14" ht="12.95" customHeight="1" x14ac:dyDescent="0.2">
      <c r="A398" s="38"/>
      <c r="B398" s="38" t="s">
        <v>4</v>
      </c>
      <c r="C398" s="38" t="s">
        <v>0</v>
      </c>
      <c r="D398" s="38" t="s">
        <v>1</v>
      </c>
      <c r="E398" s="38" t="s">
        <v>2</v>
      </c>
      <c r="F398" s="38" t="s">
        <v>3</v>
      </c>
      <c r="G398" s="38"/>
      <c r="H398" s="38"/>
      <c r="I398" s="37" t="s">
        <v>4</v>
      </c>
      <c r="J398" s="37" t="s">
        <v>0</v>
      </c>
      <c r="K398" s="37" t="s">
        <v>1</v>
      </c>
      <c r="L398" s="37" t="s">
        <v>2</v>
      </c>
      <c r="M398" s="37" t="s">
        <v>3</v>
      </c>
    </row>
    <row r="399" spans="1:14" ht="12.95" customHeight="1" x14ac:dyDescent="0.2">
      <c r="A399" s="34" t="s">
        <v>101</v>
      </c>
      <c r="B399" s="5">
        <v>290</v>
      </c>
      <c r="C399" s="5">
        <v>40</v>
      </c>
      <c r="D399" s="5">
        <v>50</v>
      </c>
      <c r="E399" s="5">
        <v>100</v>
      </c>
      <c r="F399" s="5">
        <v>100</v>
      </c>
      <c r="G399" s="5"/>
      <c r="H399" s="55"/>
      <c r="I399" s="31">
        <v>31</v>
      </c>
      <c r="J399" s="31">
        <v>21</v>
      </c>
      <c r="K399" s="31">
        <v>25</v>
      </c>
      <c r="L399" s="31">
        <v>32</v>
      </c>
      <c r="M399" s="31">
        <v>40</v>
      </c>
    </row>
    <row r="400" spans="1:14" ht="12.95" customHeight="1" x14ac:dyDescent="0.2">
      <c r="A400" s="34" t="s">
        <v>100</v>
      </c>
      <c r="B400" s="33">
        <v>180</v>
      </c>
      <c r="C400" s="33">
        <v>30</v>
      </c>
      <c r="D400" s="33">
        <v>20</v>
      </c>
      <c r="E400" s="33">
        <v>50</v>
      </c>
      <c r="F400" s="33">
        <v>90</v>
      </c>
      <c r="G400" s="33"/>
      <c r="H400" s="32"/>
      <c r="I400" s="31">
        <v>18</v>
      </c>
      <c r="J400" s="31">
        <v>15</v>
      </c>
      <c r="K400" s="31">
        <v>7</v>
      </c>
      <c r="L400" s="31">
        <v>15</v>
      </c>
      <c r="M400" s="31">
        <v>32</v>
      </c>
    </row>
    <row r="401" spans="1:14" ht="12.95" customHeight="1" x14ac:dyDescent="0.2">
      <c r="A401" s="34" t="s">
        <v>79</v>
      </c>
      <c r="B401" s="33">
        <v>160</v>
      </c>
      <c r="C401" s="33">
        <v>10</v>
      </c>
      <c r="D401" s="33">
        <v>20</v>
      </c>
      <c r="E401" s="33">
        <v>60</v>
      </c>
      <c r="F401" s="33">
        <v>70</v>
      </c>
      <c r="G401" s="33"/>
      <c r="H401" s="32"/>
      <c r="I401" s="31">
        <v>16</v>
      </c>
      <c r="J401" s="31">
        <v>3</v>
      </c>
      <c r="K401" s="31">
        <v>11</v>
      </c>
      <c r="L401" s="31">
        <v>18</v>
      </c>
      <c r="M401" s="31">
        <v>26</v>
      </c>
    </row>
    <row r="402" spans="1:14" ht="12.95" customHeight="1" x14ac:dyDescent="0.2">
      <c r="A402" s="34" t="s">
        <v>27</v>
      </c>
      <c r="B402" s="33">
        <v>100</v>
      </c>
      <c r="C402" s="33">
        <v>20</v>
      </c>
      <c r="D402" s="33">
        <v>0</v>
      </c>
      <c r="E402" s="33">
        <v>20</v>
      </c>
      <c r="F402" s="33">
        <v>60</v>
      </c>
      <c r="G402" s="33"/>
      <c r="H402" s="32"/>
      <c r="I402" s="31">
        <v>9</v>
      </c>
      <c r="J402" s="31">
        <v>8</v>
      </c>
      <c r="K402" s="31" t="s">
        <v>78</v>
      </c>
      <c r="L402" s="31">
        <v>7</v>
      </c>
      <c r="M402" s="31">
        <v>18</v>
      </c>
    </row>
    <row r="403" spans="1:14" ht="12.95" customHeight="1" x14ac:dyDescent="0.2">
      <c r="A403" s="34" t="s">
        <v>28</v>
      </c>
      <c r="B403" s="33">
        <v>110</v>
      </c>
      <c r="C403" s="33">
        <v>0</v>
      </c>
      <c r="D403" s="33">
        <v>30</v>
      </c>
      <c r="E403" s="33">
        <v>40</v>
      </c>
      <c r="F403" s="33">
        <v>50</v>
      </c>
      <c r="G403" s="33"/>
      <c r="H403" s="32"/>
      <c r="I403" s="31">
        <v>10</v>
      </c>
      <c r="J403" s="31">
        <v>1</v>
      </c>
      <c r="K403" s="31">
        <v>12</v>
      </c>
      <c r="L403" s="31">
        <v>10</v>
      </c>
      <c r="M403" s="31">
        <v>15</v>
      </c>
    </row>
    <row r="404" spans="1:14" ht="12.95" customHeight="1" x14ac:dyDescent="0.2">
      <c r="A404" s="34" t="s">
        <v>131</v>
      </c>
      <c r="B404" s="33">
        <v>140</v>
      </c>
      <c r="C404" s="33">
        <v>40</v>
      </c>
      <c r="D404" s="33">
        <v>-20</v>
      </c>
      <c r="E404" s="33">
        <v>40</v>
      </c>
      <c r="F404" s="33">
        <v>80</v>
      </c>
      <c r="G404" s="33"/>
      <c r="H404" s="32"/>
      <c r="I404" s="31">
        <v>13</v>
      </c>
      <c r="J404" s="31">
        <v>20</v>
      </c>
      <c r="K404" s="31" t="s">
        <v>78</v>
      </c>
      <c r="L404" s="31">
        <v>12</v>
      </c>
      <c r="M404" s="31">
        <v>24</v>
      </c>
    </row>
    <row r="405" spans="1:14" ht="12.95" customHeight="1" x14ac:dyDescent="0.2">
      <c r="A405" s="34" t="s">
        <v>165</v>
      </c>
      <c r="B405" s="33">
        <v>280</v>
      </c>
      <c r="C405" s="33">
        <v>0</v>
      </c>
      <c r="D405" s="33">
        <v>50</v>
      </c>
      <c r="E405" s="33">
        <v>100</v>
      </c>
      <c r="F405" s="33">
        <v>130</v>
      </c>
      <c r="G405" s="33"/>
      <c r="H405" s="32"/>
      <c r="I405" s="31">
        <v>25</v>
      </c>
      <c r="J405" s="31" t="s">
        <v>78</v>
      </c>
      <c r="K405" s="31">
        <v>25</v>
      </c>
      <c r="L405" s="31">
        <v>28</v>
      </c>
      <c r="M405" s="31">
        <v>39</v>
      </c>
    </row>
    <row r="406" spans="1:14" ht="12.95" customHeight="1" x14ac:dyDescent="0.2">
      <c r="A406" s="34" t="s">
        <v>208</v>
      </c>
      <c r="B406" s="33">
        <v>160</v>
      </c>
      <c r="C406" s="33">
        <v>20</v>
      </c>
      <c r="D406" s="33">
        <v>40</v>
      </c>
      <c r="E406" s="33">
        <v>40</v>
      </c>
      <c r="F406" s="33">
        <v>70</v>
      </c>
      <c r="G406" s="33"/>
      <c r="H406" s="32"/>
      <c r="I406" s="31">
        <v>15</v>
      </c>
      <c r="J406" s="31">
        <v>9</v>
      </c>
      <c r="K406" s="31">
        <v>19</v>
      </c>
      <c r="L406" s="31">
        <v>11</v>
      </c>
      <c r="M406" s="31">
        <v>20</v>
      </c>
    </row>
    <row r="407" spans="1:14" s="124" customFormat="1" ht="12.95" customHeight="1" x14ac:dyDescent="0.2">
      <c r="A407" s="34" t="s">
        <v>218</v>
      </c>
      <c r="B407" s="33">
        <v>130</v>
      </c>
      <c r="C407" s="33">
        <v>20</v>
      </c>
      <c r="D407" s="33">
        <v>-10</v>
      </c>
      <c r="E407" s="33">
        <v>60</v>
      </c>
      <c r="F407" s="33">
        <v>60</v>
      </c>
      <c r="G407" s="33"/>
      <c r="H407" s="32"/>
      <c r="I407" s="31">
        <v>11</v>
      </c>
      <c r="J407" s="31">
        <v>11</v>
      </c>
      <c r="K407" s="31" t="s">
        <v>78</v>
      </c>
      <c r="L407" s="31">
        <v>17</v>
      </c>
      <c r="M407" s="31">
        <v>16</v>
      </c>
    </row>
    <row r="408" spans="1:14" s="126" customFormat="1" ht="12.95" customHeight="1" x14ac:dyDescent="0.2">
      <c r="A408" s="34" t="s">
        <v>223</v>
      </c>
      <c r="B408" s="33">
        <v>220</v>
      </c>
      <c r="C408" s="33">
        <v>-20</v>
      </c>
      <c r="D408" s="33">
        <v>30</v>
      </c>
      <c r="E408" s="33">
        <v>90</v>
      </c>
      <c r="F408" s="33">
        <v>130</v>
      </c>
      <c r="G408" s="33"/>
      <c r="H408" s="32"/>
      <c r="I408" s="31">
        <v>20</v>
      </c>
      <c r="J408" s="31" t="s">
        <v>78</v>
      </c>
      <c r="K408" s="31">
        <v>12</v>
      </c>
      <c r="L408" s="31">
        <v>24</v>
      </c>
      <c r="M408" s="31">
        <v>38</v>
      </c>
    </row>
    <row r="409" spans="1:14" s="18" customFormat="1" ht="12.95" customHeight="1" x14ac:dyDescent="0.2">
      <c r="A409" s="66"/>
      <c r="B409" s="2"/>
      <c r="C409" s="2"/>
      <c r="D409" s="35"/>
      <c r="E409" s="2"/>
      <c r="F409" s="35"/>
      <c r="G409" s="35"/>
      <c r="H409" s="35"/>
      <c r="I409" s="39"/>
      <c r="J409" s="39"/>
      <c r="K409" s="39"/>
      <c r="L409" s="39"/>
      <c r="M409" s="39"/>
    </row>
    <row r="410" spans="1:14" s="18" customFormat="1" ht="12.95" customHeight="1" x14ac:dyDescent="0.2">
      <c r="A410" s="67" t="s">
        <v>104</v>
      </c>
      <c r="B410" s="2"/>
      <c r="C410" s="2"/>
      <c r="D410" s="35"/>
      <c r="E410" s="2"/>
      <c r="F410" s="35"/>
      <c r="G410" s="35"/>
      <c r="H410" s="35"/>
      <c r="I410" s="39"/>
      <c r="J410" s="39"/>
      <c r="K410" s="39"/>
      <c r="L410" s="39"/>
      <c r="M410" s="39"/>
    </row>
    <row r="411" spans="1:14" s="18" customFormat="1" ht="12.95" customHeight="1" x14ac:dyDescent="0.2">
      <c r="B411" s="201" t="s">
        <v>149</v>
      </c>
      <c r="C411" s="201"/>
      <c r="D411" s="201"/>
      <c r="E411" s="201"/>
      <c r="F411" s="201"/>
      <c r="G411" s="201"/>
      <c r="H411" s="66"/>
      <c r="I411" s="202" t="s">
        <v>148</v>
      </c>
      <c r="J411" s="202"/>
      <c r="K411" s="202"/>
      <c r="L411" s="202"/>
      <c r="M411" s="202"/>
      <c r="N411" s="202"/>
    </row>
    <row r="412" spans="1:14" ht="12.95" customHeight="1" x14ac:dyDescent="0.2">
      <c r="B412" s="66" t="s">
        <v>4</v>
      </c>
      <c r="C412" s="66" t="s">
        <v>0</v>
      </c>
      <c r="D412" s="66" t="s">
        <v>1</v>
      </c>
      <c r="E412" s="66" t="s">
        <v>2</v>
      </c>
      <c r="F412" s="66" t="s">
        <v>3</v>
      </c>
      <c r="G412" s="161"/>
      <c r="H412" s="66"/>
      <c r="I412" s="37" t="s">
        <v>4</v>
      </c>
      <c r="J412" s="37" t="s">
        <v>0</v>
      </c>
      <c r="K412" s="37" t="s">
        <v>1</v>
      </c>
      <c r="L412" s="37" t="s">
        <v>2</v>
      </c>
      <c r="M412" s="37" t="s">
        <v>3</v>
      </c>
    </row>
    <row r="413" spans="1:14" ht="12.95" customHeight="1" x14ac:dyDescent="0.2">
      <c r="A413" s="34" t="s">
        <v>101</v>
      </c>
      <c r="B413" s="5">
        <v>110</v>
      </c>
      <c r="C413" s="5">
        <v>20</v>
      </c>
      <c r="D413" s="5">
        <v>10</v>
      </c>
      <c r="E413" s="5">
        <v>50</v>
      </c>
      <c r="F413" s="5">
        <v>30</v>
      </c>
      <c r="G413" s="5"/>
      <c r="H413" s="55"/>
      <c r="I413" s="31">
        <v>46</v>
      </c>
      <c r="J413" s="31">
        <v>33</v>
      </c>
      <c r="K413" s="31">
        <v>34</v>
      </c>
      <c r="L413" s="31">
        <v>73</v>
      </c>
      <c r="M413" s="31">
        <v>36</v>
      </c>
    </row>
    <row r="414" spans="1:14" ht="12.95" customHeight="1" x14ac:dyDescent="0.2">
      <c r="A414" s="34" t="s">
        <v>100</v>
      </c>
      <c r="B414" s="33">
        <v>30</v>
      </c>
      <c r="C414" s="33">
        <v>10</v>
      </c>
      <c r="D414" s="33">
        <v>-10</v>
      </c>
      <c r="E414" s="33">
        <v>0</v>
      </c>
      <c r="F414" s="33">
        <v>30</v>
      </c>
      <c r="G414" s="33"/>
      <c r="H414" s="32"/>
      <c r="I414" s="31">
        <v>11</v>
      </c>
      <c r="J414" s="31">
        <v>16</v>
      </c>
      <c r="K414" s="31" t="s">
        <v>78</v>
      </c>
      <c r="L414" s="31" t="s">
        <v>78</v>
      </c>
      <c r="M414" s="31">
        <v>37</v>
      </c>
    </row>
    <row r="415" spans="1:14" ht="12.95" customHeight="1" x14ac:dyDescent="0.2">
      <c r="A415" s="34" t="s">
        <v>79</v>
      </c>
      <c r="B415" s="33">
        <v>30</v>
      </c>
      <c r="C415" s="33">
        <v>0</v>
      </c>
      <c r="D415" s="33">
        <v>10</v>
      </c>
      <c r="E415" s="33">
        <v>10</v>
      </c>
      <c r="F415" s="33">
        <v>10</v>
      </c>
      <c r="G415" s="33"/>
      <c r="H415" s="32"/>
      <c r="I415" s="31">
        <v>13</v>
      </c>
      <c r="J415" s="31" t="s">
        <v>78</v>
      </c>
      <c r="K415" s="31">
        <v>22</v>
      </c>
      <c r="L415" s="31">
        <v>12</v>
      </c>
      <c r="M415" s="31">
        <v>17</v>
      </c>
    </row>
    <row r="416" spans="1:14" ht="12.95" customHeight="1" x14ac:dyDescent="0.2">
      <c r="A416" s="34" t="s">
        <v>27</v>
      </c>
      <c r="B416" s="33">
        <v>0</v>
      </c>
      <c r="C416" s="33">
        <v>-10</v>
      </c>
      <c r="D416" s="33">
        <v>0</v>
      </c>
      <c r="E416" s="33">
        <v>10</v>
      </c>
      <c r="F416" s="33">
        <v>-10</v>
      </c>
      <c r="G416" s="33"/>
      <c r="H416" s="32"/>
      <c r="I416" s="31" t="s">
        <v>78</v>
      </c>
      <c r="J416" s="31" t="s">
        <v>78</v>
      </c>
      <c r="K416" s="31">
        <v>1</v>
      </c>
      <c r="L416" s="31">
        <v>17</v>
      </c>
      <c r="M416" s="31" t="s">
        <v>78</v>
      </c>
    </row>
    <row r="417" spans="1:14" ht="12.95" customHeight="1" x14ac:dyDescent="0.2">
      <c r="A417" s="34" t="s">
        <v>28</v>
      </c>
      <c r="B417" s="33">
        <v>30</v>
      </c>
      <c r="C417" s="33">
        <v>0</v>
      </c>
      <c r="D417" s="33">
        <v>-10</v>
      </c>
      <c r="E417" s="33">
        <v>0</v>
      </c>
      <c r="F417" s="33">
        <v>40</v>
      </c>
      <c r="G417" s="33"/>
      <c r="H417" s="32"/>
      <c r="I417" s="31">
        <v>11</v>
      </c>
      <c r="J417" s="31">
        <v>11</v>
      </c>
      <c r="K417" s="31" t="s">
        <v>78</v>
      </c>
      <c r="L417" s="31">
        <v>1</v>
      </c>
      <c r="M417" s="31">
        <v>43</v>
      </c>
    </row>
    <row r="418" spans="1:14" ht="12.95" customHeight="1" x14ac:dyDescent="0.2">
      <c r="A418" s="34" t="s">
        <v>131</v>
      </c>
      <c r="B418" s="33">
        <v>40</v>
      </c>
      <c r="C418" s="33">
        <v>-10</v>
      </c>
      <c r="D418" s="33">
        <v>10</v>
      </c>
      <c r="E418" s="33">
        <v>30</v>
      </c>
      <c r="F418" s="33">
        <v>10</v>
      </c>
      <c r="G418" s="33"/>
      <c r="H418" s="32"/>
      <c r="I418" s="31">
        <v>15</v>
      </c>
      <c r="J418" s="31" t="s">
        <v>78</v>
      </c>
      <c r="K418" s="31">
        <v>22</v>
      </c>
      <c r="L418" s="31">
        <v>40</v>
      </c>
      <c r="M418" s="31">
        <v>10</v>
      </c>
    </row>
    <row r="419" spans="1:14" ht="12.95" customHeight="1" x14ac:dyDescent="0.2">
      <c r="A419" s="34" t="s">
        <v>165</v>
      </c>
      <c r="B419" s="33">
        <v>60</v>
      </c>
      <c r="C419" s="33">
        <v>20</v>
      </c>
      <c r="D419" s="33">
        <v>0</v>
      </c>
      <c r="E419" s="33">
        <v>0</v>
      </c>
      <c r="F419" s="33">
        <v>30</v>
      </c>
      <c r="G419" s="33"/>
      <c r="H419" s="32"/>
      <c r="I419" s="31">
        <v>22</v>
      </c>
      <c r="J419" s="31">
        <v>56</v>
      </c>
      <c r="K419" s="31">
        <v>4</v>
      </c>
      <c r="L419" s="31">
        <v>4</v>
      </c>
      <c r="M419" s="31">
        <v>35</v>
      </c>
    </row>
    <row r="420" spans="1:14" ht="12.95" customHeight="1" x14ac:dyDescent="0.2">
      <c r="A420" s="34" t="s">
        <v>208</v>
      </c>
      <c r="B420" s="33">
        <v>40</v>
      </c>
      <c r="C420" s="33">
        <v>0</v>
      </c>
      <c r="D420" s="33">
        <v>0</v>
      </c>
      <c r="E420" s="33">
        <v>30</v>
      </c>
      <c r="F420" s="33">
        <v>0</v>
      </c>
      <c r="G420" s="33"/>
      <c r="H420" s="32"/>
      <c r="I420" s="31">
        <v>12</v>
      </c>
      <c r="J420" s="31">
        <v>9</v>
      </c>
      <c r="K420" s="31" t="s">
        <v>78</v>
      </c>
      <c r="L420" s="31">
        <v>33</v>
      </c>
      <c r="M420" s="31">
        <v>4</v>
      </c>
    </row>
    <row r="421" spans="1:14" s="124" customFormat="1" ht="12.95" customHeight="1" x14ac:dyDescent="0.2">
      <c r="A421" s="34" t="s">
        <v>218</v>
      </c>
      <c r="B421" s="33">
        <v>20</v>
      </c>
      <c r="C421" s="33">
        <v>0</v>
      </c>
      <c r="D421" s="33">
        <v>0</v>
      </c>
      <c r="E421" s="33">
        <v>0</v>
      </c>
      <c r="F421" s="33">
        <v>10</v>
      </c>
      <c r="G421" s="33"/>
      <c r="H421" s="32"/>
      <c r="I421" s="31">
        <v>6</v>
      </c>
      <c r="J421" s="31">
        <v>5</v>
      </c>
      <c r="K421" s="31">
        <v>6</v>
      </c>
      <c r="L421" s="31">
        <v>6</v>
      </c>
      <c r="M421" s="31">
        <v>8</v>
      </c>
    </row>
    <row r="422" spans="1:14" s="126" customFormat="1" ht="12.95" customHeight="1" x14ac:dyDescent="0.2">
      <c r="A422" s="34" t="s">
        <v>223</v>
      </c>
      <c r="B422" s="33">
        <v>70</v>
      </c>
      <c r="C422" s="33">
        <v>-10</v>
      </c>
      <c r="D422" s="33">
        <v>0</v>
      </c>
      <c r="E422" s="33">
        <v>20</v>
      </c>
      <c r="F422" s="33">
        <v>60</v>
      </c>
      <c r="G422" s="33"/>
      <c r="H422" s="32"/>
      <c r="I422" s="31">
        <v>24</v>
      </c>
      <c r="J422" s="31" t="s">
        <v>78</v>
      </c>
      <c r="K422" s="31" t="s">
        <v>78</v>
      </c>
      <c r="L422" s="31">
        <v>19</v>
      </c>
      <c r="M422" s="31">
        <v>61</v>
      </c>
    </row>
    <row r="423" spans="1:14" s="18" customFormat="1" ht="12.95" customHeight="1" x14ac:dyDescent="0.2">
      <c r="A423" s="66"/>
      <c r="B423" s="2"/>
      <c r="C423" s="2"/>
      <c r="D423" s="35"/>
      <c r="E423" s="2"/>
      <c r="F423" s="35"/>
      <c r="G423" s="35"/>
      <c r="H423" s="35"/>
      <c r="I423" s="39"/>
      <c r="J423" s="39"/>
      <c r="K423" s="39"/>
      <c r="L423" s="39"/>
      <c r="M423" s="39"/>
    </row>
    <row r="424" spans="1:14" s="38" customFormat="1" ht="12.95" customHeight="1" x14ac:dyDescent="0.2">
      <c r="A424" s="201" t="s">
        <v>103</v>
      </c>
      <c r="B424" s="201"/>
      <c r="C424" s="2"/>
      <c r="D424" s="35"/>
      <c r="E424" s="2"/>
      <c r="F424" s="35"/>
      <c r="G424" s="35"/>
      <c r="H424" s="35"/>
      <c r="I424" s="39"/>
      <c r="J424" s="39"/>
      <c r="K424" s="39"/>
      <c r="L424" s="39"/>
      <c r="M424" s="39"/>
    </row>
    <row r="425" spans="1:14" s="18" customFormat="1" ht="12.95" customHeight="1" x14ac:dyDescent="0.2">
      <c r="B425" s="201" t="s">
        <v>149</v>
      </c>
      <c r="C425" s="201"/>
      <c r="D425" s="201"/>
      <c r="E425" s="201"/>
      <c r="F425" s="201"/>
      <c r="G425" s="201"/>
      <c r="H425" s="66"/>
      <c r="I425" s="202" t="s">
        <v>148</v>
      </c>
      <c r="J425" s="202"/>
      <c r="K425" s="202"/>
      <c r="L425" s="202"/>
      <c r="M425" s="202"/>
      <c r="N425" s="202"/>
    </row>
    <row r="426" spans="1:14" ht="12.95" customHeight="1" x14ac:dyDescent="0.2">
      <c r="A426" s="38"/>
      <c r="B426" s="38" t="s">
        <v>4</v>
      </c>
      <c r="C426" s="38" t="s">
        <v>0</v>
      </c>
      <c r="D426" s="38" t="s">
        <v>1</v>
      </c>
      <c r="E426" s="38" t="s">
        <v>2</v>
      </c>
      <c r="F426" s="38" t="s">
        <v>3</v>
      </c>
      <c r="G426" s="38"/>
      <c r="H426" s="38"/>
      <c r="I426" s="37" t="s">
        <v>4</v>
      </c>
      <c r="J426" s="37" t="s">
        <v>0</v>
      </c>
      <c r="K426" s="37" t="s">
        <v>1</v>
      </c>
      <c r="L426" s="37" t="s">
        <v>2</v>
      </c>
      <c r="M426" s="37" t="s">
        <v>3</v>
      </c>
    </row>
    <row r="427" spans="1:14" ht="12.95" customHeight="1" x14ac:dyDescent="0.2">
      <c r="A427" s="34" t="s">
        <v>101</v>
      </c>
      <c r="B427" s="5">
        <v>50</v>
      </c>
      <c r="C427" s="5">
        <v>10</v>
      </c>
      <c r="D427" s="5">
        <v>10</v>
      </c>
      <c r="E427" s="5">
        <v>0</v>
      </c>
      <c r="F427" s="5">
        <v>20</v>
      </c>
      <c r="G427" s="5"/>
      <c r="H427" s="55"/>
      <c r="I427" s="31">
        <v>13</v>
      </c>
      <c r="J427" s="31">
        <v>18</v>
      </c>
      <c r="K427" s="31">
        <v>12</v>
      </c>
      <c r="L427" s="31">
        <v>1</v>
      </c>
      <c r="M427" s="31">
        <v>22</v>
      </c>
    </row>
    <row r="428" spans="1:14" ht="12.95" customHeight="1" x14ac:dyDescent="0.2">
      <c r="A428" s="34" t="s">
        <v>100</v>
      </c>
      <c r="B428" s="33">
        <v>70</v>
      </c>
      <c r="C428" s="33">
        <v>0</v>
      </c>
      <c r="D428" s="33">
        <v>20</v>
      </c>
      <c r="E428" s="33">
        <v>20</v>
      </c>
      <c r="F428" s="33">
        <v>20</v>
      </c>
      <c r="G428" s="33"/>
      <c r="H428" s="32"/>
      <c r="I428" s="31">
        <v>22</v>
      </c>
      <c r="J428" s="31">
        <v>6</v>
      </c>
      <c r="K428" s="31">
        <v>36</v>
      </c>
      <c r="L428" s="31">
        <v>22</v>
      </c>
      <c r="M428" s="31">
        <v>30</v>
      </c>
    </row>
    <row r="429" spans="1:14" ht="12.95" customHeight="1" x14ac:dyDescent="0.2">
      <c r="A429" s="34" t="s">
        <v>79</v>
      </c>
      <c r="B429" s="33">
        <v>80</v>
      </c>
      <c r="C429" s="33">
        <v>30</v>
      </c>
      <c r="D429" s="33">
        <v>30</v>
      </c>
      <c r="E429" s="33">
        <v>0</v>
      </c>
      <c r="F429" s="33">
        <v>30</v>
      </c>
      <c r="G429" s="33"/>
      <c r="H429" s="32"/>
      <c r="I429" s="31">
        <v>26</v>
      </c>
      <c r="J429" s="31">
        <v>53</v>
      </c>
      <c r="K429" s="31">
        <v>45</v>
      </c>
      <c r="L429" s="31" t="s">
        <v>78</v>
      </c>
      <c r="M429" s="31">
        <v>30</v>
      </c>
    </row>
    <row r="430" spans="1:14" ht="12.95" customHeight="1" x14ac:dyDescent="0.2">
      <c r="A430" s="34" t="s">
        <v>27</v>
      </c>
      <c r="B430" s="33">
        <v>20</v>
      </c>
      <c r="C430" s="33">
        <v>-10</v>
      </c>
      <c r="D430" s="33">
        <v>10</v>
      </c>
      <c r="E430" s="33">
        <v>10</v>
      </c>
      <c r="F430" s="33">
        <v>20</v>
      </c>
      <c r="G430" s="33"/>
      <c r="H430" s="32"/>
      <c r="I430" s="31">
        <v>5</v>
      </c>
      <c r="J430" s="31" t="s">
        <v>78</v>
      </c>
      <c r="K430" s="31">
        <v>12</v>
      </c>
      <c r="L430" s="31">
        <v>7</v>
      </c>
      <c r="M430" s="31">
        <v>18</v>
      </c>
    </row>
    <row r="431" spans="1:14" ht="12.95" customHeight="1" x14ac:dyDescent="0.2">
      <c r="A431" s="34" t="s">
        <v>28</v>
      </c>
      <c r="B431" s="33">
        <v>10</v>
      </c>
      <c r="C431" s="33">
        <v>-10</v>
      </c>
      <c r="D431" s="33">
        <v>0</v>
      </c>
      <c r="E431" s="33">
        <v>-10</v>
      </c>
      <c r="F431" s="33">
        <v>30</v>
      </c>
      <c r="G431" s="33"/>
      <c r="H431" s="32"/>
      <c r="I431" s="31">
        <v>3</v>
      </c>
      <c r="J431" s="31" t="s">
        <v>78</v>
      </c>
      <c r="K431" s="31" t="s">
        <v>78</v>
      </c>
      <c r="L431" s="31" t="s">
        <v>78</v>
      </c>
      <c r="M431" s="31">
        <v>33</v>
      </c>
    </row>
    <row r="432" spans="1:14" ht="12.95" customHeight="1" x14ac:dyDescent="0.2">
      <c r="A432" s="34" t="s">
        <v>131</v>
      </c>
      <c r="B432" s="33">
        <v>10</v>
      </c>
      <c r="C432" s="33">
        <v>-10</v>
      </c>
      <c r="D432" s="33">
        <v>10</v>
      </c>
      <c r="E432" s="33">
        <v>10</v>
      </c>
      <c r="F432" s="33">
        <v>10</v>
      </c>
      <c r="G432" s="33"/>
      <c r="H432" s="32"/>
      <c r="I432" s="31">
        <v>4</v>
      </c>
      <c r="J432" s="31" t="s">
        <v>78</v>
      </c>
      <c r="K432" s="31">
        <v>8</v>
      </c>
      <c r="L432" s="31">
        <v>5</v>
      </c>
      <c r="M432" s="31">
        <v>7</v>
      </c>
    </row>
    <row r="433" spans="1:14" ht="12.95" customHeight="1" x14ac:dyDescent="0.2">
      <c r="A433" s="34" t="s">
        <v>165</v>
      </c>
      <c r="B433" s="33">
        <v>130</v>
      </c>
      <c r="C433" s="33">
        <v>20</v>
      </c>
      <c r="D433" s="33">
        <v>20</v>
      </c>
      <c r="E433" s="33">
        <v>40</v>
      </c>
      <c r="F433" s="33">
        <v>50</v>
      </c>
      <c r="G433" s="33"/>
      <c r="H433" s="32"/>
      <c r="I433" s="31">
        <v>37</v>
      </c>
      <c r="J433" s="31">
        <v>19</v>
      </c>
      <c r="K433" s="31">
        <v>25</v>
      </c>
      <c r="L433" s="31">
        <v>42</v>
      </c>
      <c r="M433" s="31">
        <v>57</v>
      </c>
    </row>
    <row r="434" spans="1:14" ht="12.95" customHeight="1" x14ac:dyDescent="0.2">
      <c r="A434" s="34" t="s">
        <v>208</v>
      </c>
      <c r="B434" s="33">
        <v>50</v>
      </c>
      <c r="C434" s="33">
        <v>-10</v>
      </c>
      <c r="D434" s="33">
        <v>0</v>
      </c>
      <c r="E434" s="33">
        <v>40</v>
      </c>
      <c r="F434" s="33">
        <v>10</v>
      </c>
      <c r="G434" s="33"/>
      <c r="H434" s="32"/>
      <c r="I434" s="31">
        <v>14</v>
      </c>
      <c r="J434" s="31" t="s">
        <v>78</v>
      </c>
      <c r="K434" s="31" t="s">
        <v>78</v>
      </c>
      <c r="L434" s="31">
        <v>52</v>
      </c>
      <c r="M434" s="31">
        <v>15</v>
      </c>
    </row>
    <row r="435" spans="1:14" s="124" customFormat="1" ht="12.95" customHeight="1" x14ac:dyDescent="0.2">
      <c r="A435" s="34" t="s">
        <v>218</v>
      </c>
      <c r="B435" s="33">
        <v>20</v>
      </c>
      <c r="C435" s="33">
        <v>0</v>
      </c>
      <c r="D435" s="33">
        <v>0</v>
      </c>
      <c r="E435" s="33">
        <v>10</v>
      </c>
      <c r="F435" s="33">
        <v>10</v>
      </c>
      <c r="G435" s="33"/>
      <c r="H435" s="32"/>
      <c r="I435" s="31">
        <v>6</v>
      </c>
      <c r="J435" s="31">
        <v>0</v>
      </c>
      <c r="K435" s="31">
        <v>2</v>
      </c>
      <c r="L435" s="31">
        <v>7</v>
      </c>
      <c r="M435" s="31">
        <v>12</v>
      </c>
    </row>
    <row r="436" spans="1:14" s="126" customFormat="1" ht="12.95" customHeight="1" x14ac:dyDescent="0.2">
      <c r="A436" s="34" t="s">
        <v>223</v>
      </c>
      <c r="B436" s="33">
        <v>110</v>
      </c>
      <c r="C436" s="33">
        <v>30</v>
      </c>
      <c r="D436" s="33">
        <v>10</v>
      </c>
      <c r="E436" s="33">
        <v>20</v>
      </c>
      <c r="F436" s="33">
        <v>60</v>
      </c>
      <c r="G436" s="33"/>
      <c r="H436" s="32"/>
      <c r="I436" s="31">
        <v>34</v>
      </c>
      <c r="J436" s="31">
        <v>44</v>
      </c>
      <c r="K436" s="31">
        <v>13</v>
      </c>
      <c r="L436" s="31">
        <v>17</v>
      </c>
      <c r="M436" s="31">
        <v>60</v>
      </c>
    </row>
    <row r="437" spans="1:14" s="18" customFormat="1" ht="12.95" customHeight="1" x14ac:dyDescent="0.2">
      <c r="A437" s="66"/>
      <c r="B437" s="2"/>
      <c r="C437" s="2"/>
      <c r="D437" s="35"/>
      <c r="E437" s="2"/>
      <c r="F437" s="35"/>
      <c r="G437" s="35"/>
      <c r="H437" s="35"/>
      <c r="I437" s="39"/>
      <c r="J437" s="39"/>
      <c r="K437" s="39"/>
      <c r="L437" s="39"/>
      <c r="M437" s="39"/>
    </row>
    <row r="438" spans="1:14" s="38" customFormat="1" ht="12.95" customHeight="1" x14ac:dyDescent="0.2">
      <c r="A438" s="201" t="s">
        <v>102</v>
      </c>
      <c r="B438" s="201"/>
      <c r="C438" s="2"/>
      <c r="D438" s="35"/>
      <c r="E438" s="2"/>
      <c r="F438" s="35"/>
      <c r="G438" s="35"/>
      <c r="H438" s="35"/>
      <c r="I438" s="39"/>
      <c r="J438" s="39"/>
      <c r="K438" s="39"/>
      <c r="L438" s="39"/>
      <c r="M438" s="39"/>
    </row>
    <row r="439" spans="1:14" s="18" customFormat="1" ht="12.95" customHeight="1" x14ac:dyDescent="0.2">
      <c r="B439" s="201" t="s">
        <v>149</v>
      </c>
      <c r="C439" s="201"/>
      <c r="D439" s="201"/>
      <c r="E439" s="201"/>
      <c r="F439" s="201"/>
      <c r="G439" s="201"/>
      <c r="H439" s="66"/>
      <c r="I439" s="202" t="s">
        <v>148</v>
      </c>
      <c r="J439" s="202"/>
      <c r="K439" s="202"/>
      <c r="L439" s="202"/>
      <c r="M439" s="202"/>
      <c r="N439" s="202"/>
    </row>
    <row r="440" spans="1:14" ht="12.95" customHeight="1" x14ac:dyDescent="0.2">
      <c r="A440" s="38"/>
      <c r="B440" s="38" t="s">
        <v>4</v>
      </c>
      <c r="C440" s="38" t="s">
        <v>0</v>
      </c>
      <c r="D440" s="38" t="s">
        <v>1</v>
      </c>
      <c r="E440" s="38" t="s">
        <v>2</v>
      </c>
      <c r="F440" s="38" t="s">
        <v>3</v>
      </c>
      <c r="G440" s="38"/>
      <c r="H440" s="38"/>
      <c r="I440" s="37" t="s">
        <v>4</v>
      </c>
      <c r="J440" s="37" t="s">
        <v>0</v>
      </c>
      <c r="K440" s="37" t="s">
        <v>1</v>
      </c>
      <c r="L440" s="37" t="s">
        <v>2</v>
      </c>
      <c r="M440" s="37" t="s">
        <v>3</v>
      </c>
    </row>
    <row r="441" spans="1:14" ht="12.95" customHeight="1" x14ac:dyDescent="0.2">
      <c r="A441" s="34" t="s">
        <v>101</v>
      </c>
      <c r="B441" s="5">
        <v>120</v>
      </c>
      <c r="C441" s="5">
        <v>30</v>
      </c>
      <c r="D441" s="5">
        <v>20</v>
      </c>
      <c r="E441" s="5">
        <v>60</v>
      </c>
      <c r="F441" s="5">
        <v>10</v>
      </c>
      <c r="G441" s="5"/>
      <c r="H441" s="55"/>
      <c r="I441" s="31">
        <v>28</v>
      </c>
      <c r="J441" s="31">
        <v>27</v>
      </c>
      <c r="K441" s="31">
        <v>26</v>
      </c>
      <c r="L441" s="31">
        <v>42</v>
      </c>
      <c r="M441" s="31">
        <v>12</v>
      </c>
    </row>
    <row r="442" spans="1:14" ht="12.95" customHeight="1" x14ac:dyDescent="0.2">
      <c r="A442" s="34" t="s">
        <v>100</v>
      </c>
      <c r="B442" s="33">
        <v>90</v>
      </c>
      <c r="C442" s="33">
        <v>10</v>
      </c>
      <c r="D442" s="33">
        <v>40</v>
      </c>
      <c r="E442" s="33">
        <v>20</v>
      </c>
      <c r="F442" s="33">
        <v>30</v>
      </c>
      <c r="G442" s="33"/>
      <c r="H442" s="32"/>
      <c r="I442" s="31">
        <v>22</v>
      </c>
      <c r="J442" s="31">
        <v>7</v>
      </c>
      <c r="K442" s="31">
        <v>37</v>
      </c>
      <c r="L442" s="31">
        <v>18</v>
      </c>
      <c r="M442" s="31">
        <v>29</v>
      </c>
    </row>
    <row r="443" spans="1:14" ht="12.95" customHeight="1" x14ac:dyDescent="0.2">
      <c r="A443" s="34" t="s">
        <v>79</v>
      </c>
      <c r="B443" s="33">
        <v>120</v>
      </c>
      <c r="C443" s="33">
        <v>40</v>
      </c>
      <c r="D443" s="33">
        <v>20</v>
      </c>
      <c r="E443" s="33">
        <v>40</v>
      </c>
      <c r="F443" s="33">
        <v>30</v>
      </c>
      <c r="G443" s="33"/>
      <c r="H443" s="32"/>
      <c r="I443" s="31">
        <v>29</v>
      </c>
      <c r="J443" s="31">
        <v>33</v>
      </c>
      <c r="K443" s="31">
        <v>19</v>
      </c>
      <c r="L443" s="31">
        <v>33</v>
      </c>
      <c r="M443" s="31">
        <v>28</v>
      </c>
    </row>
    <row r="444" spans="1:14" ht="12.95" customHeight="1" x14ac:dyDescent="0.2">
      <c r="A444" s="34" t="s">
        <v>27</v>
      </c>
      <c r="B444" s="33">
        <v>40</v>
      </c>
      <c r="C444" s="33">
        <v>30</v>
      </c>
      <c r="D444" s="33">
        <v>-10</v>
      </c>
      <c r="E444" s="33">
        <v>10</v>
      </c>
      <c r="F444" s="33">
        <v>20</v>
      </c>
      <c r="G444" s="33"/>
      <c r="H444" s="32"/>
      <c r="I444" s="31">
        <v>9</v>
      </c>
      <c r="J444" s="31">
        <v>30</v>
      </c>
      <c r="K444" s="31" t="s">
        <v>78</v>
      </c>
      <c r="L444" s="31">
        <v>3</v>
      </c>
      <c r="M444" s="31">
        <v>15</v>
      </c>
    </row>
    <row r="445" spans="1:14" ht="12.95" customHeight="1" x14ac:dyDescent="0.2">
      <c r="A445" s="34" t="s">
        <v>28</v>
      </c>
      <c r="B445" s="33">
        <v>80</v>
      </c>
      <c r="C445" s="33">
        <v>0</v>
      </c>
      <c r="D445" s="33">
        <v>20</v>
      </c>
      <c r="E445" s="33">
        <v>40</v>
      </c>
      <c r="F445" s="33">
        <v>20</v>
      </c>
      <c r="G445" s="33"/>
      <c r="H445" s="32"/>
      <c r="I445" s="31">
        <v>17</v>
      </c>
      <c r="J445" s="31">
        <v>1</v>
      </c>
      <c r="K445" s="31">
        <v>22</v>
      </c>
      <c r="L445" s="31">
        <v>25</v>
      </c>
      <c r="M445" s="31">
        <v>18</v>
      </c>
    </row>
    <row r="446" spans="1:14" ht="12.95" customHeight="1" x14ac:dyDescent="0.2">
      <c r="A446" s="34" t="s">
        <v>131</v>
      </c>
      <c r="B446" s="33">
        <v>50</v>
      </c>
      <c r="C446" s="33">
        <v>10</v>
      </c>
      <c r="D446" s="33">
        <v>0</v>
      </c>
      <c r="E446" s="33">
        <v>20</v>
      </c>
      <c r="F446" s="33">
        <v>20</v>
      </c>
      <c r="G446" s="33"/>
      <c r="H446" s="32"/>
      <c r="I446" s="31">
        <v>12</v>
      </c>
      <c r="J446" s="31">
        <v>13</v>
      </c>
      <c r="K446" s="31">
        <v>2</v>
      </c>
      <c r="L446" s="31">
        <v>11</v>
      </c>
      <c r="M446" s="31">
        <v>19</v>
      </c>
    </row>
    <row r="447" spans="1:14" ht="12.95" customHeight="1" x14ac:dyDescent="0.2">
      <c r="A447" s="34" t="s">
        <v>165</v>
      </c>
      <c r="B447" s="33">
        <v>40</v>
      </c>
      <c r="C447" s="33">
        <v>0</v>
      </c>
      <c r="D447" s="33">
        <v>20</v>
      </c>
      <c r="E447" s="33">
        <v>0</v>
      </c>
      <c r="F447" s="33">
        <v>20</v>
      </c>
      <c r="G447" s="33"/>
      <c r="H447" s="32"/>
      <c r="I447" s="31">
        <v>9</v>
      </c>
      <c r="J447" s="31">
        <v>0</v>
      </c>
      <c r="K447" s="31">
        <v>20</v>
      </c>
      <c r="L447" s="31">
        <v>3</v>
      </c>
      <c r="M447" s="31">
        <v>13</v>
      </c>
    </row>
    <row r="448" spans="1:14" ht="12.95" customHeight="1" x14ac:dyDescent="0.2">
      <c r="A448" s="34" t="s">
        <v>208</v>
      </c>
      <c r="B448" s="33">
        <v>60</v>
      </c>
      <c r="C448" s="33">
        <v>20</v>
      </c>
      <c r="D448" s="33">
        <v>0</v>
      </c>
      <c r="E448" s="33">
        <v>10</v>
      </c>
      <c r="F448" s="33">
        <v>20</v>
      </c>
      <c r="G448" s="33"/>
      <c r="H448" s="32"/>
      <c r="I448" s="31">
        <v>12</v>
      </c>
      <c r="J448" s="31">
        <v>17</v>
      </c>
      <c r="K448" s="31">
        <v>4</v>
      </c>
      <c r="L448" s="31">
        <v>9</v>
      </c>
      <c r="M448" s="31">
        <v>16</v>
      </c>
    </row>
    <row r="449" spans="1:13" s="124" customFormat="1" ht="12.95" customHeight="1" x14ac:dyDescent="0.2">
      <c r="A449" s="34" t="s">
        <v>218</v>
      </c>
      <c r="B449" s="33">
        <v>70</v>
      </c>
      <c r="C449" s="33">
        <v>10</v>
      </c>
      <c r="D449" s="33">
        <v>10</v>
      </c>
      <c r="E449" s="33">
        <v>20</v>
      </c>
      <c r="F449" s="33">
        <v>20</v>
      </c>
      <c r="G449" s="33"/>
      <c r="H449" s="141"/>
      <c r="I449" s="142">
        <v>14</v>
      </c>
      <c r="J449" s="142">
        <v>15</v>
      </c>
      <c r="K449" s="142">
        <v>11</v>
      </c>
      <c r="L449" s="142">
        <v>14</v>
      </c>
      <c r="M449" s="142">
        <v>15</v>
      </c>
    </row>
    <row r="450" spans="1:13" s="126" customFormat="1" ht="12.95" customHeight="1" x14ac:dyDescent="0.2">
      <c r="A450" s="34" t="s">
        <v>223</v>
      </c>
      <c r="B450" s="33">
        <v>130</v>
      </c>
      <c r="C450" s="33">
        <v>0</v>
      </c>
      <c r="D450" s="33">
        <v>20</v>
      </c>
      <c r="E450" s="33">
        <v>30</v>
      </c>
      <c r="F450" s="33">
        <v>80</v>
      </c>
      <c r="G450" s="33"/>
      <c r="H450" s="141"/>
      <c r="I450" s="142">
        <v>25</v>
      </c>
      <c r="J450" s="142">
        <v>1</v>
      </c>
      <c r="K450" s="142">
        <v>14</v>
      </c>
      <c r="L450" s="142">
        <v>20</v>
      </c>
      <c r="M450" s="142">
        <v>63</v>
      </c>
    </row>
    <row r="451" spans="1:13" ht="12.95" customHeight="1" x14ac:dyDescent="0.2">
      <c r="A451" s="67"/>
      <c r="B451" s="5"/>
      <c r="C451" s="5"/>
      <c r="D451" s="5"/>
      <c r="E451" s="5"/>
      <c r="F451" s="5"/>
      <c r="G451" s="5"/>
      <c r="H451" s="5"/>
      <c r="I451" s="75"/>
      <c r="J451" s="75"/>
      <c r="K451" s="31"/>
      <c r="L451" s="31"/>
      <c r="M451" s="31"/>
    </row>
    <row r="452" spans="1:13" s="64" customFormat="1" ht="11.25" customHeight="1" x14ac:dyDescent="0.2">
      <c r="A452" s="30" t="s">
        <v>24</v>
      </c>
      <c r="D452" s="27"/>
      <c r="F452" s="27"/>
      <c r="G452" s="27"/>
      <c r="H452" s="27"/>
      <c r="I452" s="26"/>
      <c r="J452" s="26"/>
      <c r="K452" s="26"/>
      <c r="L452" s="26"/>
      <c r="M452" s="26"/>
    </row>
    <row r="453" spans="1:13" s="64" customFormat="1" ht="11.25" customHeight="1" x14ac:dyDescent="0.2">
      <c r="A453" s="186" t="s">
        <v>205</v>
      </c>
      <c r="B453" s="186"/>
      <c r="C453" s="186"/>
      <c r="D453" s="186"/>
      <c r="E453" s="186"/>
      <c r="F453" s="186"/>
      <c r="G453" s="186"/>
      <c r="H453" s="186"/>
      <c r="I453" s="186"/>
      <c r="J453" s="186"/>
      <c r="K453" s="186"/>
      <c r="L453" s="186"/>
      <c r="M453" s="186"/>
    </row>
    <row r="454" spans="1:13" s="86" customFormat="1" ht="11.25" customHeight="1" x14ac:dyDescent="0.2">
      <c r="A454" s="186"/>
      <c r="B454" s="186"/>
      <c r="C454" s="186"/>
      <c r="D454" s="186"/>
      <c r="E454" s="186"/>
      <c r="F454" s="186"/>
      <c r="G454" s="186"/>
      <c r="H454" s="186"/>
      <c r="I454" s="186"/>
      <c r="J454" s="186"/>
      <c r="K454" s="186"/>
      <c r="L454" s="186"/>
      <c r="M454" s="186"/>
    </row>
    <row r="455" spans="1:13" s="86" customFormat="1" ht="11.25" customHeight="1" x14ac:dyDescent="0.2">
      <c r="A455" s="186"/>
      <c r="B455" s="186"/>
      <c r="C455" s="186"/>
      <c r="D455" s="186"/>
      <c r="E455" s="186"/>
      <c r="F455" s="186"/>
      <c r="G455" s="186"/>
      <c r="H455" s="186"/>
      <c r="I455" s="186"/>
      <c r="J455" s="186"/>
      <c r="K455" s="186"/>
      <c r="L455" s="186"/>
      <c r="M455" s="186"/>
    </row>
    <row r="456" spans="1:13" s="159" customFormat="1" ht="11.25" customHeight="1" x14ac:dyDescent="0.2">
      <c r="A456" s="186"/>
      <c r="B456" s="186"/>
      <c r="C456" s="186"/>
      <c r="D456" s="186"/>
      <c r="E456" s="186"/>
      <c r="F456" s="186"/>
      <c r="G456" s="186"/>
      <c r="H456" s="186"/>
      <c r="I456" s="186"/>
      <c r="J456" s="186"/>
      <c r="K456" s="186"/>
      <c r="L456" s="186"/>
      <c r="M456" s="186"/>
    </row>
    <row r="457" spans="1:13" s="64" customFormat="1" ht="11.25" customHeight="1" x14ac:dyDescent="0.2">
      <c r="A457" s="186" t="s">
        <v>77</v>
      </c>
      <c r="B457" s="186"/>
      <c r="C457" s="186"/>
      <c r="D457" s="186"/>
      <c r="E457" s="186"/>
      <c r="F457" s="186"/>
      <c r="G457" s="186"/>
      <c r="H457" s="186"/>
      <c r="I457" s="186"/>
      <c r="J457" s="186"/>
      <c r="K457" s="186"/>
      <c r="L457" s="186"/>
      <c r="M457" s="186"/>
    </row>
    <row r="458" spans="1:13" s="86" customFormat="1" ht="11.25" customHeight="1" x14ac:dyDescent="0.2">
      <c r="A458" s="186"/>
      <c r="B458" s="186"/>
      <c r="C458" s="186"/>
      <c r="D458" s="186"/>
      <c r="E458" s="186"/>
      <c r="F458" s="186"/>
      <c r="G458" s="186"/>
      <c r="H458" s="186"/>
      <c r="I458" s="186"/>
      <c r="J458" s="186"/>
      <c r="K458" s="186"/>
      <c r="L458" s="186"/>
      <c r="M458" s="186"/>
    </row>
    <row r="459" spans="1:13" s="64" customFormat="1" ht="11.25" customHeight="1" x14ac:dyDescent="0.2">
      <c r="A459" s="186" t="s">
        <v>76</v>
      </c>
      <c r="B459" s="186"/>
      <c r="C459" s="186"/>
      <c r="D459" s="186"/>
      <c r="E459" s="186"/>
      <c r="F459" s="186"/>
      <c r="G459" s="186"/>
      <c r="H459" s="186"/>
      <c r="I459" s="186"/>
      <c r="J459" s="186"/>
      <c r="K459" s="186"/>
      <c r="L459" s="186"/>
      <c r="M459" s="186"/>
    </row>
    <row r="460" spans="1:13" s="86" customFormat="1" ht="11.25" customHeight="1" x14ac:dyDescent="0.2">
      <c r="A460" s="186"/>
      <c r="B460" s="186"/>
      <c r="C460" s="186"/>
      <c r="D460" s="186"/>
      <c r="E460" s="186"/>
      <c r="F460" s="186"/>
      <c r="G460" s="186"/>
      <c r="H460" s="186"/>
      <c r="I460" s="186"/>
      <c r="J460" s="186"/>
      <c r="K460" s="186"/>
      <c r="L460" s="186"/>
      <c r="M460" s="186"/>
    </row>
    <row r="461" spans="1:13" s="64" customFormat="1" ht="11.25" customHeight="1" x14ac:dyDescent="0.2">
      <c r="A461" s="203" t="s">
        <v>75</v>
      </c>
      <c r="B461" s="203"/>
      <c r="C461" s="203"/>
      <c r="D461" s="203"/>
      <c r="E461" s="203"/>
      <c r="F461" s="203"/>
      <c r="G461" s="203"/>
      <c r="H461" s="203"/>
      <c r="I461" s="203"/>
      <c r="J461" s="203"/>
      <c r="K461" s="203"/>
      <c r="L461" s="203"/>
      <c r="M461" s="203"/>
    </row>
    <row r="462" spans="1:13" s="64" customFormat="1" ht="11.25" customHeight="1" x14ac:dyDescent="0.2">
      <c r="A462" s="187" t="s">
        <v>74</v>
      </c>
      <c r="B462" s="187"/>
      <c r="C462" s="187"/>
      <c r="D462" s="187"/>
      <c r="E462" s="187"/>
      <c r="F462" s="187"/>
      <c r="G462" s="187"/>
      <c r="H462" s="187"/>
      <c r="I462" s="187"/>
      <c r="J462" s="187"/>
      <c r="K462" s="187"/>
      <c r="L462" s="187"/>
      <c r="M462" s="187"/>
    </row>
    <row r="463" spans="1:13" s="64" customFormat="1" ht="11.25" customHeight="1" x14ac:dyDescent="0.2">
      <c r="A463" s="28"/>
      <c r="D463" s="27"/>
      <c r="F463" s="27"/>
      <c r="G463" s="27"/>
      <c r="H463" s="27"/>
      <c r="I463" s="26"/>
      <c r="J463" s="26"/>
      <c r="K463" s="26"/>
      <c r="L463" s="26"/>
      <c r="M463" s="26"/>
    </row>
    <row r="464" spans="1:13" s="64" customFormat="1" ht="11.25" customHeight="1" x14ac:dyDescent="0.2">
      <c r="A464" s="193" t="s">
        <v>219</v>
      </c>
      <c r="B464" s="193"/>
      <c r="C464" s="193"/>
      <c r="D464" s="27"/>
      <c r="F464" s="27"/>
      <c r="G464" s="27"/>
      <c r="H464" s="27"/>
      <c r="I464" s="26"/>
      <c r="J464" s="26"/>
      <c r="K464" s="26"/>
      <c r="L464" s="26"/>
      <c r="M464" s="26"/>
    </row>
  </sheetData>
  <mergeCells count="95">
    <mergeCell ref="P1:R1"/>
    <mergeCell ref="I425:N425"/>
    <mergeCell ref="B425:G425"/>
    <mergeCell ref="B439:G439"/>
    <mergeCell ref="I439:N439"/>
    <mergeCell ref="I341:N341"/>
    <mergeCell ref="B341:G341"/>
    <mergeCell ref="B355:G355"/>
    <mergeCell ref="I355:N355"/>
    <mergeCell ref="I369:N369"/>
    <mergeCell ref="B369:G369"/>
    <mergeCell ref="B299:G299"/>
    <mergeCell ref="I299:N299"/>
    <mergeCell ref="I313:N313"/>
    <mergeCell ref="B313:G313"/>
    <mergeCell ref="B327:G327"/>
    <mergeCell ref="A464:C464"/>
    <mergeCell ref="A462:M462"/>
    <mergeCell ref="A461:M461"/>
    <mergeCell ref="A453:M456"/>
    <mergeCell ref="B383:G383"/>
    <mergeCell ref="I383:N383"/>
    <mergeCell ref="I397:N397"/>
    <mergeCell ref="B397:G397"/>
    <mergeCell ref="B411:G411"/>
    <mergeCell ref="I411:N411"/>
    <mergeCell ref="A396:B396"/>
    <mergeCell ref="A438:B438"/>
    <mergeCell ref="A457:M458"/>
    <mergeCell ref="A459:M460"/>
    <mergeCell ref="A424:B424"/>
    <mergeCell ref="I103:N103"/>
    <mergeCell ref="I117:N117"/>
    <mergeCell ref="B117:G117"/>
    <mergeCell ref="I327:N327"/>
    <mergeCell ref="I257:N257"/>
    <mergeCell ref="B257:G257"/>
    <mergeCell ref="B271:G271"/>
    <mergeCell ref="I271:N271"/>
    <mergeCell ref="I285:N285"/>
    <mergeCell ref="B285:G285"/>
    <mergeCell ref="A214:B214"/>
    <mergeCell ref="A284:C284"/>
    <mergeCell ref="I131:N131"/>
    <mergeCell ref="I145:N145"/>
    <mergeCell ref="I159:N159"/>
    <mergeCell ref="I173:N173"/>
    <mergeCell ref="I61:N61"/>
    <mergeCell ref="B61:G61"/>
    <mergeCell ref="B75:G75"/>
    <mergeCell ref="I75:N75"/>
    <mergeCell ref="I89:N89"/>
    <mergeCell ref="B89:G89"/>
    <mergeCell ref="A1:N2"/>
    <mergeCell ref="I5:N5"/>
    <mergeCell ref="B5:G5"/>
    <mergeCell ref="B19:G19"/>
    <mergeCell ref="I19:N19"/>
    <mergeCell ref="A60:B60"/>
    <mergeCell ref="B159:G159"/>
    <mergeCell ref="A130:B130"/>
    <mergeCell ref="A158:B158"/>
    <mergeCell ref="B103:G103"/>
    <mergeCell ref="A74:B74"/>
    <mergeCell ref="A102:C102"/>
    <mergeCell ref="B131:G131"/>
    <mergeCell ref="B145:G145"/>
    <mergeCell ref="A88:C88"/>
    <mergeCell ref="A172:B172"/>
    <mergeCell ref="A298:B298"/>
    <mergeCell ref="A326:B326"/>
    <mergeCell ref="A186:B186"/>
    <mergeCell ref="B173:G173"/>
    <mergeCell ref="A270:B270"/>
    <mergeCell ref="B187:G187"/>
    <mergeCell ref="I33:N33"/>
    <mergeCell ref="B33:G33"/>
    <mergeCell ref="B47:G47"/>
    <mergeCell ref="A4:B4"/>
    <mergeCell ref="A18:B18"/>
    <mergeCell ref="I47:N47"/>
    <mergeCell ref="A32:B32"/>
    <mergeCell ref="A46:B46"/>
    <mergeCell ref="I187:N187"/>
    <mergeCell ref="I201:N201"/>
    <mergeCell ref="B201:G201"/>
    <mergeCell ref="B215:G215"/>
    <mergeCell ref="I215:N215"/>
    <mergeCell ref="I229:N229"/>
    <mergeCell ref="B229:G229"/>
    <mergeCell ref="B243:G243"/>
    <mergeCell ref="I243:N243"/>
    <mergeCell ref="A382:B382"/>
    <mergeCell ref="A354:B354"/>
    <mergeCell ref="A340:B340"/>
  </mergeCells>
  <hyperlinks>
    <hyperlink ref="P1" location="Contents!A1" display="Back to contents"/>
  </hyperlinks>
  <pageMargins left="0.75" right="0.39370078740157483" top="0.66" bottom="0.27" header="0.17" footer="0.16"/>
  <pageSetup paperSize="9" scale="75" fitToHeight="4" orientation="portrait" r:id="rId1"/>
  <headerFooter alignWithMargins="0"/>
  <rowBreaks count="6" manualBreakCount="6">
    <brk id="73" max="12" man="1"/>
    <brk id="143" max="12" man="1"/>
    <brk id="213" max="12" man="1"/>
    <brk id="283" max="16383" man="1"/>
    <brk id="353" max="12" man="1"/>
    <brk id="423"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07"/>
  <sheetViews>
    <sheetView showGridLines="0" zoomScaleNormal="100" workbookViewId="0">
      <selection sqref="A1:H3"/>
    </sheetView>
  </sheetViews>
  <sheetFormatPr defaultRowHeight="12.75" x14ac:dyDescent="0.2"/>
  <cols>
    <col min="1" max="1" width="8.85546875" style="2" customWidth="1"/>
    <col min="2" max="2" width="16.85546875" style="2" bestFit="1" customWidth="1"/>
    <col min="3" max="3" width="9.7109375" style="2" customWidth="1"/>
    <col min="4" max="4" width="10.28515625" style="2" customWidth="1"/>
    <col min="5" max="5" width="9.7109375" style="2" customWidth="1"/>
    <col min="6" max="6" width="2.140625" style="2" customWidth="1"/>
    <col min="7" max="7" width="10.7109375" style="2" customWidth="1"/>
    <col min="8" max="8" width="10.85546875" style="2" customWidth="1"/>
    <col min="9" max="16384" width="9.140625" style="2"/>
  </cols>
  <sheetData>
    <row r="1" spans="1:11" s="1" customFormat="1" ht="20.25" customHeight="1" x14ac:dyDescent="0.2">
      <c r="A1" s="208" t="s">
        <v>263</v>
      </c>
      <c r="B1" s="208"/>
      <c r="C1" s="208"/>
      <c r="D1" s="208"/>
      <c r="E1" s="208"/>
      <c r="F1" s="208"/>
      <c r="G1" s="208"/>
      <c r="H1" s="208"/>
      <c r="J1" s="207" t="s">
        <v>211</v>
      </c>
      <c r="K1" s="207"/>
    </row>
    <row r="2" spans="1:11" s="1" customFormat="1" ht="18" customHeight="1" x14ac:dyDescent="0.2">
      <c r="A2" s="208"/>
      <c r="B2" s="208"/>
      <c r="C2" s="208"/>
      <c r="D2" s="208"/>
      <c r="E2" s="208"/>
      <c r="F2" s="208"/>
      <c r="G2" s="208"/>
      <c r="H2" s="208"/>
      <c r="J2" s="136"/>
      <c r="K2" s="136"/>
    </row>
    <row r="3" spans="1:11" s="1" customFormat="1" ht="18" customHeight="1" x14ac:dyDescent="0.2">
      <c r="A3" s="208"/>
      <c r="B3" s="208"/>
      <c r="C3" s="208"/>
      <c r="D3" s="208"/>
      <c r="E3" s="208"/>
      <c r="F3" s="208"/>
      <c r="G3" s="208"/>
      <c r="H3" s="208"/>
      <c r="J3" s="163"/>
      <c r="K3" s="163"/>
    </row>
    <row r="4" spans="1:11" x14ac:dyDescent="0.2">
      <c r="A4" s="25"/>
      <c r="B4" s="24"/>
      <c r="C4" s="25"/>
      <c r="D4" s="25"/>
      <c r="E4" s="25"/>
      <c r="F4" s="25"/>
      <c r="G4" s="25"/>
      <c r="H4" s="25"/>
    </row>
    <row r="5" spans="1:11" ht="51" customHeight="1" x14ac:dyDescent="0.2">
      <c r="A5" s="18"/>
      <c r="B5" s="18"/>
      <c r="C5" s="204" t="s">
        <v>97</v>
      </c>
      <c r="D5" s="204"/>
      <c r="E5" s="204"/>
      <c r="F5" s="84"/>
      <c r="G5" s="205" t="s">
        <v>145</v>
      </c>
      <c r="H5" s="205"/>
    </row>
    <row r="6" spans="1:11" ht="49.5" customHeight="1" x14ac:dyDescent="0.2">
      <c r="A6" s="47" t="s">
        <v>134</v>
      </c>
      <c r="B6" s="47" t="s">
        <v>96</v>
      </c>
      <c r="C6" s="120" t="s">
        <v>137</v>
      </c>
      <c r="D6" s="120" t="s">
        <v>95</v>
      </c>
      <c r="E6" s="120" t="s">
        <v>99</v>
      </c>
      <c r="F6" s="68"/>
      <c r="G6" s="68" t="s">
        <v>94</v>
      </c>
      <c r="H6" s="68" t="s">
        <v>93</v>
      </c>
    </row>
    <row r="7" spans="1:11" ht="12.95" customHeight="1" x14ac:dyDescent="0.2">
      <c r="B7" s="50"/>
      <c r="C7" s="54"/>
      <c r="D7" s="54"/>
      <c r="E7" s="54"/>
      <c r="F7" s="53"/>
      <c r="G7" s="52"/>
      <c r="H7" s="52"/>
    </row>
    <row r="8" spans="1:11" ht="12.95" customHeight="1" x14ac:dyDescent="0.2">
      <c r="A8" s="201" t="s">
        <v>124</v>
      </c>
      <c r="B8" s="201"/>
      <c r="C8" s="54"/>
      <c r="D8" s="54"/>
      <c r="E8" s="54"/>
      <c r="F8" s="53"/>
      <c r="G8" s="52"/>
      <c r="H8" s="52"/>
    </row>
    <row r="9" spans="1:11" ht="12.95" customHeight="1" x14ac:dyDescent="0.2">
      <c r="B9" s="45" t="s">
        <v>165</v>
      </c>
      <c r="C9" s="49">
        <v>858</v>
      </c>
      <c r="D9" s="49">
        <v>685</v>
      </c>
      <c r="E9" s="49">
        <v>710</v>
      </c>
      <c r="F9" s="15"/>
      <c r="G9" s="48">
        <f>C9-AVERAGE(D9:E9)</f>
        <v>160.5</v>
      </c>
      <c r="H9" s="48">
        <f>ROUND(G9,-1)</f>
        <v>160</v>
      </c>
    </row>
    <row r="10" spans="1:11" ht="12.95" customHeight="1" x14ac:dyDescent="0.2">
      <c r="B10" s="45" t="s">
        <v>208</v>
      </c>
      <c r="C10" s="127">
        <v>763</v>
      </c>
      <c r="D10" s="127">
        <v>670</v>
      </c>
      <c r="E10" s="127">
        <v>666</v>
      </c>
      <c r="F10" s="15"/>
      <c r="G10" s="48">
        <f>C10-AVERAGE(D10:E10)</f>
        <v>95</v>
      </c>
      <c r="H10" s="48">
        <f>ROUND(G10,-1)</f>
        <v>100</v>
      </c>
    </row>
    <row r="11" spans="1:11" s="124" customFormat="1" ht="12.95" customHeight="1" x14ac:dyDescent="0.2">
      <c r="B11" s="45" t="s">
        <v>218</v>
      </c>
      <c r="C11" s="147">
        <v>747</v>
      </c>
      <c r="D11" s="147">
        <v>712</v>
      </c>
      <c r="E11" s="147">
        <v>670</v>
      </c>
      <c r="F11" s="16"/>
      <c r="G11" s="48">
        <f>C11-AVERAGE(D11:E11)</f>
        <v>56</v>
      </c>
      <c r="H11" s="48">
        <f>ROUND(G11,-1)</f>
        <v>60</v>
      </c>
    </row>
    <row r="12" spans="1:11" s="126" customFormat="1" ht="12.95" customHeight="1" x14ac:dyDescent="0.2">
      <c r="B12" s="45" t="s">
        <v>217</v>
      </c>
      <c r="C12" s="127">
        <v>918</v>
      </c>
      <c r="D12" s="127">
        <v>679</v>
      </c>
      <c r="E12" s="127">
        <v>661</v>
      </c>
      <c r="F12" s="15"/>
      <c r="G12" s="48">
        <f>C12-AVERAGE(D12:E12)</f>
        <v>248</v>
      </c>
      <c r="H12" s="48">
        <f>ROUND(G12,-1)</f>
        <v>250</v>
      </c>
    </row>
    <row r="13" spans="1:11" ht="12.95" customHeight="1" x14ac:dyDescent="0.2">
      <c r="B13" s="45"/>
      <c r="C13" s="49"/>
      <c r="D13" s="49"/>
      <c r="E13" s="49"/>
      <c r="F13" s="15"/>
      <c r="G13" s="15"/>
      <c r="H13" s="46"/>
    </row>
    <row r="14" spans="1:11" ht="12.95" customHeight="1" x14ac:dyDescent="0.2">
      <c r="A14" s="201" t="s">
        <v>123</v>
      </c>
      <c r="B14" s="201"/>
      <c r="C14" s="49"/>
      <c r="D14" s="49"/>
      <c r="E14" s="49"/>
      <c r="F14" s="15"/>
      <c r="G14" s="15"/>
      <c r="H14" s="46"/>
    </row>
    <row r="15" spans="1:11" ht="12.95" customHeight="1" x14ac:dyDescent="0.2">
      <c r="B15" s="45" t="s">
        <v>165</v>
      </c>
      <c r="C15" s="49">
        <v>935</v>
      </c>
      <c r="D15" s="49">
        <v>738</v>
      </c>
      <c r="E15" s="49">
        <v>781</v>
      </c>
      <c r="F15" s="15"/>
      <c r="G15" s="48">
        <f>C15-AVERAGE(D15:E15)</f>
        <v>175.5</v>
      </c>
      <c r="H15" s="48">
        <f>ROUND(G15,-1)</f>
        <v>180</v>
      </c>
    </row>
    <row r="16" spans="1:11" ht="12.95" customHeight="1" x14ac:dyDescent="0.2">
      <c r="B16" s="45" t="s">
        <v>208</v>
      </c>
      <c r="C16" s="127">
        <v>866</v>
      </c>
      <c r="D16" s="127">
        <v>774</v>
      </c>
      <c r="E16" s="127">
        <v>743</v>
      </c>
      <c r="F16" s="15"/>
      <c r="G16" s="48">
        <f>C16-AVERAGE(D16:E16)</f>
        <v>107.5</v>
      </c>
      <c r="H16" s="48">
        <f>ROUND(G16,-1)</f>
        <v>110</v>
      </c>
    </row>
    <row r="17" spans="1:8" s="124" customFormat="1" ht="12.95" customHeight="1" x14ac:dyDescent="0.2">
      <c r="B17" s="45" t="s">
        <v>218</v>
      </c>
      <c r="C17" s="127">
        <v>915</v>
      </c>
      <c r="D17" s="127">
        <v>750</v>
      </c>
      <c r="E17" s="127">
        <v>750</v>
      </c>
      <c r="F17" s="15"/>
      <c r="G17" s="48">
        <f>C17-AVERAGE(D17:E17)</f>
        <v>165</v>
      </c>
      <c r="H17" s="48">
        <f>ROUND(G17,-1)</f>
        <v>170</v>
      </c>
    </row>
    <row r="18" spans="1:8" s="126" customFormat="1" ht="12.95" customHeight="1" x14ac:dyDescent="0.2">
      <c r="B18" s="45" t="s">
        <v>217</v>
      </c>
      <c r="C18" s="127">
        <v>954</v>
      </c>
      <c r="D18" s="127">
        <v>809</v>
      </c>
      <c r="E18" s="127">
        <v>756</v>
      </c>
      <c r="F18" s="15"/>
      <c r="G18" s="48">
        <f>C18-AVERAGE(D18:E18)</f>
        <v>171.5</v>
      </c>
      <c r="H18" s="48">
        <f>ROUND(G18,-1)</f>
        <v>170</v>
      </c>
    </row>
    <row r="19" spans="1:8" ht="12.95" customHeight="1" x14ac:dyDescent="0.2">
      <c r="B19" s="45"/>
      <c r="C19" s="49"/>
      <c r="D19" s="49"/>
      <c r="E19" s="49"/>
      <c r="F19" s="15"/>
      <c r="G19" s="15"/>
      <c r="H19" s="46"/>
    </row>
    <row r="20" spans="1:8" ht="12.95" customHeight="1" x14ac:dyDescent="0.2">
      <c r="A20" s="201" t="s">
        <v>122</v>
      </c>
      <c r="B20" s="201"/>
      <c r="C20" s="49"/>
      <c r="D20" s="49"/>
      <c r="E20" s="49"/>
      <c r="F20" s="15"/>
      <c r="G20" s="15"/>
      <c r="H20" s="46"/>
    </row>
    <row r="21" spans="1:8" ht="12.95" customHeight="1" x14ac:dyDescent="0.2">
      <c r="B21" s="45" t="s">
        <v>165</v>
      </c>
      <c r="C21" s="49">
        <v>539</v>
      </c>
      <c r="D21" s="49">
        <v>420</v>
      </c>
      <c r="E21" s="49">
        <v>422</v>
      </c>
      <c r="F21" s="15"/>
      <c r="G21" s="48">
        <f>C21-AVERAGE(D21:E21)</f>
        <v>118</v>
      </c>
      <c r="H21" s="48">
        <f>ROUND(G21,-1)</f>
        <v>120</v>
      </c>
    </row>
    <row r="22" spans="1:8" ht="12.95" customHeight="1" x14ac:dyDescent="0.2">
      <c r="B22" s="45" t="s">
        <v>208</v>
      </c>
      <c r="C22" s="127">
        <v>500</v>
      </c>
      <c r="D22" s="127">
        <v>405</v>
      </c>
      <c r="E22" s="127">
        <v>483</v>
      </c>
      <c r="F22" s="15"/>
      <c r="G22" s="48">
        <f>C22-AVERAGE(D22:E22)</f>
        <v>56</v>
      </c>
      <c r="H22" s="48">
        <f>ROUND(G22,-1)</f>
        <v>60</v>
      </c>
    </row>
    <row r="23" spans="1:8" s="124" customFormat="1" ht="12.95" customHeight="1" x14ac:dyDescent="0.2">
      <c r="B23" s="45" t="s">
        <v>218</v>
      </c>
      <c r="C23" s="127">
        <v>538</v>
      </c>
      <c r="D23" s="127">
        <v>439</v>
      </c>
      <c r="E23" s="127">
        <v>421</v>
      </c>
      <c r="F23" s="15"/>
      <c r="G23" s="48">
        <f>C23-AVERAGE(D23:E23)</f>
        <v>108</v>
      </c>
      <c r="H23" s="48">
        <f>ROUND(G23,-1)</f>
        <v>110</v>
      </c>
    </row>
    <row r="24" spans="1:8" s="126" customFormat="1" ht="12.95" customHeight="1" x14ac:dyDescent="0.2">
      <c r="B24" s="45" t="s">
        <v>217</v>
      </c>
      <c r="C24" s="127">
        <v>569</v>
      </c>
      <c r="D24" s="127">
        <v>462</v>
      </c>
      <c r="E24" s="127">
        <v>387</v>
      </c>
      <c r="F24" s="15"/>
      <c r="G24" s="48">
        <f>C24-AVERAGE(D24:E24)</f>
        <v>144.5</v>
      </c>
      <c r="H24" s="48">
        <f>ROUND(G24,-1)</f>
        <v>140</v>
      </c>
    </row>
    <row r="25" spans="1:8" ht="12.95" customHeight="1" x14ac:dyDescent="0.2">
      <c r="B25" s="45"/>
      <c r="C25" s="49"/>
      <c r="D25" s="49"/>
      <c r="E25" s="49"/>
      <c r="F25" s="15"/>
      <c r="G25" s="15"/>
      <c r="H25" s="46"/>
    </row>
    <row r="26" spans="1:8" ht="12.95" customHeight="1" x14ac:dyDescent="0.2">
      <c r="A26" s="201" t="s">
        <v>244</v>
      </c>
      <c r="B26" s="201"/>
      <c r="C26" s="49"/>
      <c r="D26" s="49"/>
      <c r="E26" s="49"/>
      <c r="F26" s="15"/>
      <c r="G26" s="15"/>
      <c r="H26" s="46"/>
    </row>
    <row r="27" spans="1:8" ht="12.95" customHeight="1" x14ac:dyDescent="0.2">
      <c r="B27" s="45" t="s">
        <v>165</v>
      </c>
      <c r="C27" s="61">
        <v>435</v>
      </c>
      <c r="D27" s="61">
        <v>355</v>
      </c>
      <c r="E27" s="61">
        <v>381</v>
      </c>
      <c r="F27" s="15"/>
      <c r="G27" s="48">
        <f>C27-AVERAGE(D27:E27)</f>
        <v>67</v>
      </c>
      <c r="H27" s="48">
        <f>ROUND(G27,-1)</f>
        <v>70</v>
      </c>
    </row>
    <row r="28" spans="1:8" ht="12.95" customHeight="1" x14ac:dyDescent="0.2">
      <c r="B28" s="45" t="s">
        <v>208</v>
      </c>
      <c r="C28" s="127">
        <v>406</v>
      </c>
      <c r="D28" s="127">
        <v>363</v>
      </c>
      <c r="E28" s="127">
        <v>314</v>
      </c>
      <c r="F28" s="15"/>
      <c r="G28" s="48">
        <f>C28-AVERAGE(D28:E28)</f>
        <v>67.5</v>
      </c>
      <c r="H28" s="48">
        <f>ROUND(G28,-1)</f>
        <v>70</v>
      </c>
    </row>
    <row r="29" spans="1:8" s="124" customFormat="1" ht="12.95" customHeight="1" x14ac:dyDescent="0.2">
      <c r="B29" s="45" t="s">
        <v>218</v>
      </c>
      <c r="C29" s="127">
        <v>411</v>
      </c>
      <c r="D29" s="127">
        <v>376</v>
      </c>
      <c r="E29" s="127">
        <v>299</v>
      </c>
      <c r="F29" s="15"/>
      <c r="G29" s="48">
        <f>C29-AVERAGE(D29:E29)</f>
        <v>73.5</v>
      </c>
      <c r="H29" s="48">
        <f>ROUND(G29,-1)</f>
        <v>70</v>
      </c>
    </row>
    <row r="30" spans="1:8" s="126" customFormat="1" ht="12.95" customHeight="1" x14ac:dyDescent="0.2">
      <c r="B30" s="45" t="s">
        <v>217</v>
      </c>
      <c r="C30" s="127">
        <v>422</v>
      </c>
      <c r="D30" s="127">
        <v>370</v>
      </c>
      <c r="E30" s="127">
        <v>346</v>
      </c>
      <c r="F30" s="15"/>
      <c r="G30" s="48">
        <f>C30-AVERAGE(D30:E30)</f>
        <v>64</v>
      </c>
      <c r="H30" s="48">
        <f>ROUND(G30,-1)</f>
        <v>60</v>
      </c>
    </row>
    <row r="31" spans="1:8" s="124" customFormat="1" ht="12.95" customHeight="1" x14ac:dyDescent="0.2">
      <c r="B31" s="45"/>
      <c r="C31" s="61"/>
      <c r="D31" s="61"/>
      <c r="E31" s="61"/>
      <c r="F31" s="15"/>
      <c r="G31" s="48"/>
      <c r="H31" s="48"/>
    </row>
    <row r="32" spans="1:8" s="124" customFormat="1" ht="12.95" customHeight="1" x14ac:dyDescent="0.2">
      <c r="A32" s="201" t="s">
        <v>225</v>
      </c>
      <c r="B32" s="201"/>
      <c r="C32" s="49"/>
      <c r="D32" s="49"/>
      <c r="E32" s="49"/>
      <c r="F32" s="15"/>
      <c r="G32" s="15"/>
      <c r="H32" s="46"/>
    </row>
    <row r="33" spans="1:8" s="124" customFormat="1" ht="12.95" customHeight="1" x14ac:dyDescent="0.2">
      <c r="A33" s="2"/>
      <c r="B33" s="45" t="s">
        <v>165</v>
      </c>
      <c r="C33" s="49">
        <v>1664</v>
      </c>
      <c r="D33" s="49">
        <v>1352</v>
      </c>
      <c r="E33" s="49">
        <v>1348</v>
      </c>
      <c r="F33" s="15"/>
      <c r="G33" s="48">
        <f>C33-AVERAGE(D33:E33)</f>
        <v>314</v>
      </c>
      <c r="H33" s="48">
        <f>ROUND(G33,-1)</f>
        <v>310</v>
      </c>
    </row>
    <row r="34" spans="1:8" s="124" customFormat="1" ht="12.95" customHeight="1" x14ac:dyDescent="0.2">
      <c r="A34" s="2"/>
      <c r="B34" s="45" t="s">
        <v>208</v>
      </c>
      <c r="C34" s="128">
        <v>1572</v>
      </c>
      <c r="D34" s="128">
        <v>1354</v>
      </c>
      <c r="E34" s="128">
        <v>1414</v>
      </c>
      <c r="F34" s="15"/>
      <c r="G34" s="48">
        <f>C34-AVERAGE(D34:E34)</f>
        <v>188</v>
      </c>
      <c r="H34" s="48">
        <f>ROUND(G34,-1)</f>
        <v>190</v>
      </c>
    </row>
    <row r="35" spans="1:8" s="124" customFormat="1" ht="12.95" customHeight="1" x14ac:dyDescent="0.2">
      <c r="B35" s="45" t="s">
        <v>218</v>
      </c>
      <c r="C35" s="128">
        <v>1529</v>
      </c>
      <c r="D35" s="128">
        <v>1380</v>
      </c>
      <c r="E35" s="128">
        <v>1320</v>
      </c>
      <c r="F35" s="15"/>
      <c r="G35" s="48">
        <f>C35-AVERAGE(D35:E35)</f>
        <v>179</v>
      </c>
      <c r="H35" s="48">
        <f>ROUND(G35,-1)</f>
        <v>180</v>
      </c>
    </row>
    <row r="36" spans="1:8" s="126" customFormat="1" ht="12.95" customHeight="1" x14ac:dyDescent="0.2">
      <c r="B36" s="45" t="s">
        <v>217</v>
      </c>
      <c r="C36" s="128">
        <v>1720</v>
      </c>
      <c r="D36" s="128">
        <v>1406</v>
      </c>
      <c r="E36" s="128">
        <v>1355</v>
      </c>
      <c r="F36" s="15"/>
      <c r="G36" s="48">
        <f>C36-AVERAGE(D36:E36)</f>
        <v>339.5</v>
      </c>
      <c r="H36" s="48">
        <f>ROUND(G36,-1)</f>
        <v>340</v>
      </c>
    </row>
    <row r="37" spans="1:8" ht="12.95" customHeight="1" x14ac:dyDescent="0.2">
      <c r="B37" s="45"/>
      <c r="C37" s="49"/>
      <c r="D37" s="49"/>
      <c r="E37" s="49"/>
      <c r="F37" s="15"/>
      <c r="G37" s="15"/>
      <c r="H37" s="46"/>
    </row>
    <row r="38" spans="1:8" ht="12.95" customHeight="1" x14ac:dyDescent="0.2">
      <c r="A38" s="201" t="s">
        <v>121</v>
      </c>
      <c r="B38" s="201"/>
      <c r="C38" s="49"/>
      <c r="D38" s="49"/>
      <c r="E38" s="49"/>
      <c r="F38" s="15"/>
      <c r="G38" s="15"/>
      <c r="H38" s="46"/>
    </row>
    <row r="39" spans="1:8" ht="12.95" customHeight="1" x14ac:dyDescent="0.2">
      <c r="B39" s="45" t="s">
        <v>165</v>
      </c>
      <c r="C39" s="49">
        <v>203</v>
      </c>
      <c r="D39" s="49">
        <v>164</v>
      </c>
      <c r="E39" s="49">
        <v>158</v>
      </c>
      <c r="F39" s="15"/>
      <c r="G39" s="48">
        <f>C39-AVERAGE(D39:E39)</f>
        <v>42</v>
      </c>
      <c r="H39" s="48">
        <f>ROUND(G39,-1)</f>
        <v>40</v>
      </c>
    </row>
    <row r="40" spans="1:8" ht="12.95" customHeight="1" x14ac:dyDescent="0.2">
      <c r="B40" s="45" t="s">
        <v>208</v>
      </c>
      <c r="C40" s="127">
        <v>200</v>
      </c>
      <c r="D40" s="127">
        <v>176</v>
      </c>
      <c r="E40" s="127">
        <v>179</v>
      </c>
      <c r="F40" s="15"/>
      <c r="G40" s="48">
        <f>C40-AVERAGE(D40:E40)</f>
        <v>22.5</v>
      </c>
      <c r="H40" s="48">
        <f>ROUND(G40,-1)</f>
        <v>20</v>
      </c>
    </row>
    <row r="41" spans="1:8" s="124" customFormat="1" ht="12.95" customHeight="1" x14ac:dyDescent="0.2">
      <c r="B41" s="45" t="s">
        <v>218</v>
      </c>
      <c r="C41" s="127">
        <v>194</v>
      </c>
      <c r="D41" s="127">
        <v>175</v>
      </c>
      <c r="E41" s="127">
        <v>172</v>
      </c>
      <c r="F41" s="15"/>
      <c r="G41" s="48">
        <f>C41-AVERAGE(D41:E41)</f>
        <v>20.5</v>
      </c>
      <c r="H41" s="48">
        <f>ROUND(G41,-1)</f>
        <v>20</v>
      </c>
    </row>
    <row r="42" spans="1:8" s="126" customFormat="1" ht="12.95" customHeight="1" x14ac:dyDescent="0.2">
      <c r="B42" s="45" t="s">
        <v>217</v>
      </c>
      <c r="C42" s="127">
        <v>211</v>
      </c>
      <c r="D42" s="127">
        <v>190</v>
      </c>
      <c r="E42" s="127">
        <v>155</v>
      </c>
      <c r="F42" s="15"/>
      <c r="G42" s="48">
        <f>C42-AVERAGE(D42:E42)</f>
        <v>38.5</v>
      </c>
      <c r="H42" s="48">
        <f>ROUND(G42,-1)</f>
        <v>40</v>
      </c>
    </row>
    <row r="43" spans="1:8" ht="12.95" customHeight="1" x14ac:dyDescent="0.2">
      <c r="B43" s="45"/>
      <c r="C43" s="49"/>
      <c r="D43" s="49"/>
      <c r="E43" s="49"/>
      <c r="F43" s="15"/>
      <c r="G43" s="15"/>
      <c r="H43" s="46"/>
    </row>
    <row r="44" spans="1:8" ht="12.95" customHeight="1" x14ac:dyDescent="0.2">
      <c r="A44" s="201" t="s">
        <v>242</v>
      </c>
      <c r="B44" s="201"/>
      <c r="C44" s="49"/>
      <c r="D44" s="49"/>
      <c r="E44" s="49"/>
      <c r="F44" s="15"/>
      <c r="G44" s="15"/>
      <c r="H44" s="46"/>
    </row>
    <row r="45" spans="1:8" ht="12.95" customHeight="1" x14ac:dyDescent="0.2">
      <c r="B45" s="45" t="s">
        <v>165</v>
      </c>
      <c r="C45" s="49">
        <v>746</v>
      </c>
      <c r="D45" s="49">
        <v>579</v>
      </c>
      <c r="E45" s="49">
        <v>602</v>
      </c>
      <c r="F45" s="15"/>
      <c r="G45" s="48">
        <f>C45-AVERAGE(D45:E45)</f>
        <v>155.5</v>
      </c>
      <c r="H45" s="48">
        <f>ROUND(G45,-1)</f>
        <v>160</v>
      </c>
    </row>
    <row r="46" spans="1:8" ht="12.95" customHeight="1" x14ac:dyDescent="0.2">
      <c r="B46" s="45" t="s">
        <v>208</v>
      </c>
      <c r="C46" s="127">
        <v>701</v>
      </c>
      <c r="D46" s="127">
        <v>556</v>
      </c>
      <c r="E46" s="127">
        <v>587</v>
      </c>
      <c r="F46" s="15"/>
      <c r="G46" s="48">
        <f>C46-AVERAGE(D46:E46)</f>
        <v>129.5</v>
      </c>
      <c r="H46" s="48">
        <f>ROUND(G46,-1)</f>
        <v>130</v>
      </c>
    </row>
    <row r="47" spans="1:8" s="124" customFormat="1" ht="12.95" customHeight="1" x14ac:dyDescent="0.2">
      <c r="B47" s="45" t="s">
        <v>218</v>
      </c>
      <c r="C47" s="127">
        <v>723</v>
      </c>
      <c r="D47" s="127">
        <v>567</v>
      </c>
      <c r="E47" s="127">
        <v>617</v>
      </c>
      <c r="F47" s="15"/>
      <c r="G47" s="48">
        <f>C47-AVERAGE(D47:E47)</f>
        <v>131</v>
      </c>
      <c r="H47" s="48">
        <f>ROUND(G47,-1)</f>
        <v>130</v>
      </c>
    </row>
    <row r="48" spans="1:8" s="126" customFormat="1" ht="12.95" customHeight="1" x14ac:dyDescent="0.2">
      <c r="B48" s="45" t="s">
        <v>217</v>
      </c>
      <c r="C48" s="127">
        <v>803</v>
      </c>
      <c r="D48" s="127">
        <v>623</v>
      </c>
      <c r="E48" s="127">
        <v>605</v>
      </c>
      <c r="F48" s="15"/>
      <c r="G48" s="48">
        <f>C48-AVERAGE(D48:E48)</f>
        <v>189</v>
      </c>
      <c r="H48" s="48">
        <f>ROUND(G48,-1)</f>
        <v>190</v>
      </c>
    </row>
    <row r="49" spans="1:8" ht="12.95" customHeight="1" x14ac:dyDescent="0.2">
      <c r="B49" s="45"/>
      <c r="C49" s="49"/>
      <c r="D49" s="49"/>
      <c r="E49" s="49"/>
      <c r="F49" s="15"/>
      <c r="G49" s="15"/>
      <c r="H49" s="46"/>
    </row>
    <row r="50" spans="1:8" ht="12.95" customHeight="1" x14ac:dyDescent="0.2">
      <c r="A50" s="201" t="s">
        <v>120</v>
      </c>
      <c r="B50" s="201"/>
      <c r="C50" s="49"/>
      <c r="D50" s="49"/>
      <c r="E50" s="49"/>
      <c r="F50" s="15"/>
      <c r="G50" s="15"/>
      <c r="H50" s="46"/>
    </row>
    <row r="51" spans="1:8" ht="12.95" customHeight="1" x14ac:dyDescent="0.2">
      <c r="B51" s="45" t="s">
        <v>165</v>
      </c>
      <c r="C51" s="49">
        <v>688</v>
      </c>
      <c r="D51" s="49">
        <v>526</v>
      </c>
      <c r="E51" s="49">
        <v>549</v>
      </c>
      <c r="F51" s="15"/>
      <c r="G51" s="48">
        <f>C51-AVERAGE(D51:E51)</f>
        <v>150.5</v>
      </c>
      <c r="H51" s="48">
        <f>ROUND(G51,-1)</f>
        <v>150</v>
      </c>
    </row>
    <row r="52" spans="1:8" ht="12.95" customHeight="1" x14ac:dyDescent="0.2">
      <c r="B52" s="45" t="s">
        <v>208</v>
      </c>
      <c r="C52" s="127">
        <v>626</v>
      </c>
      <c r="D52" s="127">
        <v>541</v>
      </c>
      <c r="E52" s="127">
        <v>528</v>
      </c>
      <c r="F52" s="15"/>
      <c r="G52" s="48">
        <f>C52-AVERAGE(D52:E52)</f>
        <v>91.5</v>
      </c>
      <c r="H52" s="48">
        <f>ROUND(G52,-1)</f>
        <v>90</v>
      </c>
    </row>
    <row r="53" spans="1:8" s="124" customFormat="1" ht="12.95" customHeight="1" x14ac:dyDescent="0.2">
      <c r="B53" s="45" t="s">
        <v>218</v>
      </c>
      <c r="C53" s="127">
        <v>690</v>
      </c>
      <c r="D53" s="127">
        <v>516</v>
      </c>
      <c r="E53" s="127">
        <v>556</v>
      </c>
      <c r="F53" s="15"/>
      <c r="G53" s="48">
        <f>C53-AVERAGE(D53:E53)</f>
        <v>154</v>
      </c>
      <c r="H53" s="48">
        <f>ROUND(G53,-1)</f>
        <v>150</v>
      </c>
    </row>
    <row r="54" spans="1:8" s="126" customFormat="1" ht="12.95" customHeight="1" x14ac:dyDescent="0.2">
      <c r="B54" s="45" t="s">
        <v>217</v>
      </c>
      <c r="C54" s="127">
        <v>709</v>
      </c>
      <c r="D54" s="127">
        <v>553</v>
      </c>
      <c r="E54" s="127">
        <v>502</v>
      </c>
      <c r="F54" s="15"/>
      <c r="G54" s="48">
        <f>C54-AVERAGE(D54:E54)</f>
        <v>181.5</v>
      </c>
      <c r="H54" s="48">
        <f>ROUND(G54,-1)</f>
        <v>180</v>
      </c>
    </row>
    <row r="55" spans="1:8" ht="12.95" customHeight="1" x14ac:dyDescent="0.2">
      <c r="B55" s="45"/>
      <c r="C55" s="49"/>
      <c r="D55" s="49"/>
      <c r="E55" s="49"/>
      <c r="F55" s="15"/>
      <c r="G55" s="15"/>
      <c r="H55" s="46"/>
    </row>
    <row r="56" spans="1:8" ht="12.95" customHeight="1" x14ac:dyDescent="0.2">
      <c r="A56" s="201" t="s">
        <v>119</v>
      </c>
      <c r="B56" s="201"/>
      <c r="C56" s="49"/>
      <c r="D56" s="49"/>
      <c r="E56" s="49"/>
      <c r="F56" s="15"/>
      <c r="G56" s="15"/>
      <c r="H56" s="46"/>
    </row>
    <row r="57" spans="1:8" ht="12.95" customHeight="1" x14ac:dyDescent="0.2">
      <c r="B57" s="45" t="s">
        <v>165</v>
      </c>
      <c r="C57" s="49">
        <v>571</v>
      </c>
      <c r="D57" s="49">
        <v>425</v>
      </c>
      <c r="E57" s="49">
        <v>462</v>
      </c>
      <c r="F57" s="15"/>
      <c r="G57" s="48">
        <f>C57-AVERAGE(D57:E57)</f>
        <v>127.5</v>
      </c>
      <c r="H57" s="48">
        <f>ROUND(G57,-1)</f>
        <v>130</v>
      </c>
    </row>
    <row r="58" spans="1:8" ht="12.95" customHeight="1" x14ac:dyDescent="0.2">
      <c r="B58" s="45" t="s">
        <v>208</v>
      </c>
      <c r="C58" s="127">
        <v>465</v>
      </c>
      <c r="D58" s="127">
        <v>416</v>
      </c>
      <c r="E58" s="127">
        <v>443</v>
      </c>
      <c r="F58" s="15"/>
      <c r="G58" s="48">
        <f>C58-AVERAGE(D58:E58)</f>
        <v>35.5</v>
      </c>
      <c r="H58" s="48">
        <f>ROUND(G58,-1)</f>
        <v>40</v>
      </c>
    </row>
    <row r="59" spans="1:8" s="124" customFormat="1" ht="12.95" customHeight="1" x14ac:dyDescent="0.2">
      <c r="B59" s="45" t="s">
        <v>218</v>
      </c>
      <c r="C59" s="127">
        <v>552</v>
      </c>
      <c r="D59" s="127">
        <v>495</v>
      </c>
      <c r="E59" s="127">
        <v>430</v>
      </c>
      <c r="F59" s="15"/>
      <c r="G59" s="48">
        <f>C59-AVERAGE(D59:E59)</f>
        <v>89.5</v>
      </c>
      <c r="H59" s="48">
        <f>ROUND(G59,-1)</f>
        <v>90</v>
      </c>
    </row>
    <row r="60" spans="1:8" s="126" customFormat="1" ht="12.95" customHeight="1" x14ac:dyDescent="0.2">
      <c r="B60" s="45" t="s">
        <v>217</v>
      </c>
      <c r="C60" s="127">
        <v>574</v>
      </c>
      <c r="D60" s="127">
        <v>471</v>
      </c>
      <c r="E60" s="127">
        <v>472</v>
      </c>
      <c r="F60" s="15"/>
      <c r="G60" s="48">
        <f>C60-AVERAGE(D60:E60)</f>
        <v>102.5</v>
      </c>
      <c r="H60" s="48">
        <f>ROUND(G60,-1)</f>
        <v>100</v>
      </c>
    </row>
    <row r="61" spans="1:8" ht="12.95" customHeight="1" x14ac:dyDescent="0.2">
      <c r="B61" s="45"/>
      <c r="C61" s="49"/>
      <c r="D61" s="49"/>
      <c r="E61" s="49"/>
      <c r="F61" s="15"/>
      <c r="G61" s="15"/>
      <c r="H61" s="46"/>
    </row>
    <row r="62" spans="1:8" ht="12.95" customHeight="1" x14ac:dyDescent="0.2">
      <c r="A62" s="201" t="s">
        <v>118</v>
      </c>
      <c r="B62" s="201"/>
      <c r="C62" s="49"/>
      <c r="D62" s="49"/>
      <c r="E62" s="49"/>
      <c r="F62" s="15"/>
      <c r="G62" s="15"/>
      <c r="H62" s="46"/>
    </row>
    <row r="63" spans="1:8" ht="12.95" customHeight="1" x14ac:dyDescent="0.2">
      <c r="B63" s="45" t="s">
        <v>165</v>
      </c>
      <c r="C63" s="49">
        <v>405</v>
      </c>
      <c r="D63" s="49">
        <v>362</v>
      </c>
      <c r="E63" s="49">
        <v>326</v>
      </c>
      <c r="F63" s="15"/>
      <c r="G63" s="48">
        <f>C63-AVERAGE(D63:E63)</f>
        <v>61</v>
      </c>
      <c r="H63" s="48">
        <f>ROUND(G63,-1)</f>
        <v>60</v>
      </c>
    </row>
    <row r="64" spans="1:8" ht="12.95" customHeight="1" x14ac:dyDescent="0.2">
      <c r="B64" s="45" t="s">
        <v>208</v>
      </c>
      <c r="C64" s="127">
        <v>435</v>
      </c>
      <c r="D64" s="127">
        <v>321</v>
      </c>
      <c r="E64" s="127">
        <v>354</v>
      </c>
      <c r="F64" s="15"/>
      <c r="G64" s="48">
        <f>C64-AVERAGE(D64:E64)</f>
        <v>97.5</v>
      </c>
      <c r="H64" s="48">
        <f>ROUND(G64,-1)</f>
        <v>100</v>
      </c>
    </row>
    <row r="65" spans="1:8" s="124" customFormat="1" ht="12.95" customHeight="1" x14ac:dyDescent="0.2">
      <c r="B65" s="45" t="s">
        <v>218</v>
      </c>
      <c r="C65" s="127">
        <v>401</v>
      </c>
      <c r="D65" s="127">
        <v>339</v>
      </c>
      <c r="E65" s="127">
        <v>360</v>
      </c>
      <c r="F65" s="15"/>
      <c r="G65" s="48">
        <f>C65-AVERAGE(D65:E65)</f>
        <v>51.5</v>
      </c>
      <c r="H65" s="48">
        <f>ROUND(G65,-1)</f>
        <v>50</v>
      </c>
    </row>
    <row r="66" spans="1:8" s="126" customFormat="1" ht="12.95" customHeight="1" x14ac:dyDescent="0.2">
      <c r="B66" s="45" t="s">
        <v>217</v>
      </c>
      <c r="C66" s="127">
        <v>412</v>
      </c>
      <c r="D66" s="127">
        <v>382</v>
      </c>
      <c r="E66" s="127">
        <v>361</v>
      </c>
      <c r="F66" s="15"/>
      <c r="G66" s="48">
        <f>C66-AVERAGE(D66:E66)</f>
        <v>40.5</v>
      </c>
      <c r="H66" s="48">
        <f>ROUND(G66,-1)</f>
        <v>40</v>
      </c>
    </row>
    <row r="67" spans="1:8" ht="12.95" customHeight="1" x14ac:dyDescent="0.2">
      <c r="B67" s="45"/>
      <c r="C67" s="49"/>
      <c r="D67" s="49"/>
      <c r="E67" s="49"/>
      <c r="F67" s="15"/>
      <c r="G67" s="15"/>
      <c r="H67" s="46"/>
    </row>
    <row r="68" spans="1:8" ht="12.95" customHeight="1" x14ac:dyDescent="0.2">
      <c r="A68" s="201" t="s">
        <v>117</v>
      </c>
      <c r="B68" s="201"/>
      <c r="C68" s="49"/>
      <c r="D68" s="49"/>
      <c r="E68" s="49"/>
      <c r="F68" s="15"/>
      <c r="G68" s="15"/>
      <c r="H68" s="46"/>
    </row>
    <row r="69" spans="1:8" ht="12.95" customHeight="1" x14ac:dyDescent="0.2">
      <c r="B69" s="45" t="s">
        <v>165</v>
      </c>
      <c r="C69" s="49">
        <v>405</v>
      </c>
      <c r="D69" s="49">
        <v>318</v>
      </c>
      <c r="E69" s="49">
        <v>328</v>
      </c>
      <c r="F69" s="15"/>
      <c r="G69" s="48">
        <f>C69-AVERAGE(D69:E69)</f>
        <v>82</v>
      </c>
      <c r="H69" s="48">
        <f>ROUND(G69,-1)</f>
        <v>80</v>
      </c>
    </row>
    <row r="70" spans="1:8" ht="12.95" customHeight="1" x14ac:dyDescent="0.2">
      <c r="B70" s="45" t="s">
        <v>208</v>
      </c>
      <c r="C70" s="127">
        <v>364</v>
      </c>
      <c r="D70" s="127">
        <v>338</v>
      </c>
      <c r="E70" s="127">
        <v>316</v>
      </c>
      <c r="F70" s="15"/>
      <c r="G70" s="48">
        <f>C70-AVERAGE(D70:E70)</f>
        <v>37</v>
      </c>
      <c r="H70" s="48">
        <f>ROUND(G70,-1)</f>
        <v>40</v>
      </c>
    </row>
    <row r="71" spans="1:8" s="124" customFormat="1" ht="12.95" customHeight="1" x14ac:dyDescent="0.2">
      <c r="B71" s="45" t="s">
        <v>218</v>
      </c>
      <c r="C71" s="127">
        <v>398</v>
      </c>
      <c r="D71" s="127">
        <v>330</v>
      </c>
      <c r="E71" s="127">
        <v>330</v>
      </c>
      <c r="F71" s="15"/>
      <c r="G71" s="48">
        <f>C71-AVERAGE(D71:E71)</f>
        <v>68</v>
      </c>
      <c r="H71" s="48">
        <f>ROUND(G71,-1)</f>
        <v>70</v>
      </c>
    </row>
    <row r="72" spans="1:8" s="126" customFormat="1" ht="12.95" customHeight="1" x14ac:dyDescent="0.2">
      <c r="B72" s="45" t="s">
        <v>217</v>
      </c>
      <c r="C72" s="127">
        <v>446</v>
      </c>
      <c r="D72" s="127">
        <v>397</v>
      </c>
      <c r="E72" s="127">
        <v>337</v>
      </c>
      <c r="F72" s="15"/>
      <c r="G72" s="48">
        <f>C72-AVERAGE(D72:E72)</f>
        <v>79</v>
      </c>
      <c r="H72" s="48">
        <f>ROUND(G72,-1)</f>
        <v>80</v>
      </c>
    </row>
    <row r="73" spans="1:8" ht="12.95" customHeight="1" x14ac:dyDescent="0.2">
      <c r="B73" s="45"/>
      <c r="C73" s="49"/>
      <c r="D73" s="49"/>
      <c r="E73" s="49"/>
      <c r="F73" s="15"/>
      <c r="G73" s="15"/>
      <c r="H73" s="46"/>
    </row>
    <row r="74" spans="1:8" ht="12.95" customHeight="1" x14ac:dyDescent="0.2">
      <c r="A74" s="201" t="s">
        <v>116</v>
      </c>
      <c r="B74" s="201"/>
      <c r="C74" s="49"/>
      <c r="D74" s="49"/>
      <c r="E74" s="49"/>
      <c r="F74" s="15"/>
      <c r="G74" s="15"/>
      <c r="H74" s="46"/>
    </row>
    <row r="75" spans="1:8" ht="12.95" customHeight="1" x14ac:dyDescent="0.2">
      <c r="B75" s="45" t="s">
        <v>165</v>
      </c>
      <c r="C75" s="49">
        <v>373</v>
      </c>
      <c r="D75" s="49">
        <v>284</v>
      </c>
      <c r="E75" s="49">
        <v>276</v>
      </c>
      <c r="F75" s="15"/>
      <c r="G75" s="48">
        <f>C75-AVERAGE(D75:E75)</f>
        <v>93</v>
      </c>
      <c r="H75" s="48">
        <f>ROUND(G75,-1)</f>
        <v>90</v>
      </c>
    </row>
    <row r="76" spans="1:8" ht="12.95" customHeight="1" x14ac:dyDescent="0.2">
      <c r="B76" s="45" t="s">
        <v>208</v>
      </c>
      <c r="C76" s="127">
        <v>311</v>
      </c>
      <c r="D76" s="127">
        <v>263</v>
      </c>
      <c r="E76" s="127">
        <v>272</v>
      </c>
      <c r="F76" s="15"/>
      <c r="G76" s="48">
        <f>C76-AVERAGE(D76:E76)</f>
        <v>43.5</v>
      </c>
      <c r="H76" s="48">
        <f>ROUND(G76,-1)</f>
        <v>40</v>
      </c>
    </row>
    <row r="77" spans="1:8" s="124" customFormat="1" ht="12.95" customHeight="1" x14ac:dyDescent="0.2">
      <c r="B77" s="45" t="s">
        <v>218</v>
      </c>
      <c r="C77" s="127">
        <v>312</v>
      </c>
      <c r="D77" s="127">
        <v>286</v>
      </c>
      <c r="E77" s="127">
        <v>319</v>
      </c>
      <c r="F77" s="15"/>
      <c r="G77" s="48">
        <f>C77-AVERAGE(D77:E77)</f>
        <v>9.5</v>
      </c>
      <c r="H77" s="48">
        <f>ROUND(G77,-1)</f>
        <v>10</v>
      </c>
    </row>
    <row r="78" spans="1:8" s="126" customFormat="1" ht="12.95" customHeight="1" x14ac:dyDescent="0.2">
      <c r="B78" s="45" t="s">
        <v>217</v>
      </c>
      <c r="C78" s="127">
        <v>382</v>
      </c>
      <c r="D78" s="127">
        <v>290</v>
      </c>
      <c r="E78" s="127">
        <v>283</v>
      </c>
      <c r="F78" s="15"/>
      <c r="G78" s="48">
        <f>C78-AVERAGE(D78:E78)</f>
        <v>95.5</v>
      </c>
      <c r="H78" s="48">
        <f>ROUND(G78,-1)</f>
        <v>100</v>
      </c>
    </row>
    <row r="79" spans="1:8" ht="12.95" customHeight="1" x14ac:dyDescent="0.2">
      <c r="B79" s="45"/>
      <c r="C79" s="49"/>
      <c r="D79" s="49"/>
      <c r="E79" s="49"/>
      <c r="F79" s="15"/>
      <c r="G79" s="48"/>
      <c r="H79" s="48"/>
    </row>
    <row r="80" spans="1:8" ht="12.95" customHeight="1" x14ac:dyDescent="0.2">
      <c r="A80" s="201" t="s">
        <v>115</v>
      </c>
      <c r="B80" s="201"/>
      <c r="C80" s="49"/>
      <c r="D80" s="49"/>
      <c r="E80" s="49"/>
      <c r="F80" s="15"/>
      <c r="G80" s="15"/>
      <c r="H80" s="46"/>
    </row>
    <row r="81" spans="1:8" ht="12.95" customHeight="1" x14ac:dyDescent="0.2">
      <c r="B81" s="45" t="s">
        <v>165</v>
      </c>
      <c r="C81" s="61">
        <v>625</v>
      </c>
      <c r="D81" s="61">
        <v>481</v>
      </c>
      <c r="E81" s="61">
        <v>513</v>
      </c>
      <c r="F81" s="15"/>
      <c r="G81" s="48">
        <f>C81-AVERAGE(D81:E81)</f>
        <v>128</v>
      </c>
      <c r="H81" s="48">
        <f>ROUND(G81,-1)</f>
        <v>130</v>
      </c>
    </row>
    <row r="82" spans="1:8" ht="12.95" customHeight="1" x14ac:dyDescent="0.2">
      <c r="B82" s="45" t="s">
        <v>208</v>
      </c>
      <c r="C82" s="127">
        <v>612</v>
      </c>
      <c r="D82" s="127">
        <v>517</v>
      </c>
      <c r="E82" s="127">
        <v>526</v>
      </c>
      <c r="F82" s="15"/>
      <c r="G82" s="48">
        <f>C82-AVERAGE(D82:E82)</f>
        <v>90.5</v>
      </c>
      <c r="H82" s="48">
        <f>ROUND(G82,-1)</f>
        <v>90</v>
      </c>
    </row>
    <row r="83" spans="1:8" s="124" customFormat="1" ht="12.95" customHeight="1" x14ac:dyDescent="0.2">
      <c r="B83" s="45" t="s">
        <v>218</v>
      </c>
      <c r="C83" s="127">
        <v>601</v>
      </c>
      <c r="D83" s="127">
        <v>605</v>
      </c>
      <c r="E83" s="127">
        <v>530</v>
      </c>
      <c r="F83" s="15"/>
      <c r="G83" s="48">
        <f>C83-AVERAGE(D83:E83)</f>
        <v>33.5</v>
      </c>
      <c r="H83" s="48">
        <f>ROUND(G83,-1)</f>
        <v>30</v>
      </c>
    </row>
    <row r="84" spans="1:8" s="126" customFormat="1" ht="12.95" customHeight="1" x14ac:dyDescent="0.2">
      <c r="B84" s="45" t="s">
        <v>217</v>
      </c>
      <c r="C84" s="127">
        <v>689</v>
      </c>
      <c r="D84" s="127">
        <v>509</v>
      </c>
      <c r="E84" s="127">
        <v>550</v>
      </c>
      <c r="F84" s="15"/>
      <c r="G84" s="48">
        <f>C84-AVERAGE(D84:E84)</f>
        <v>159.5</v>
      </c>
      <c r="H84" s="48">
        <f>ROUND(G84,-1)</f>
        <v>160</v>
      </c>
    </row>
    <row r="85" spans="1:8" ht="12.95" customHeight="1" x14ac:dyDescent="0.2">
      <c r="B85" s="45"/>
      <c r="C85" s="49"/>
      <c r="D85" s="49"/>
      <c r="E85" s="49"/>
      <c r="F85" s="15"/>
      <c r="G85" s="48"/>
      <c r="H85" s="48"/>
    </row>
    <row r="86" spans="1:8" ht="12.95" customHeight="1" x14ac:dyDescent="0.2">
      <c r="A86" s="201" t="s">
        <v>88</v>
      </c>
      <c r="B86" s="201"/>
      <c r="C86" s="54"/>
      <c r="D86" s="54"/>
      <c r="E86" s="54"/>
      <c r="F86" s="53"/>
      <c r="G86" s="52"/>
      <c r="H86" s="52"/>
    </row>
    <row r="87" spans="1:8" ht="12.95" customHeight="1" x14ac:dyDescent="0.2">
      <c r="B87" s="45" t="s">
        <v>165</v>
      </c>
      <c r="C87" s="60">
        <v>1493</v>
      </c>
      <c r="D87" s="60">
        <v>1186</v>
      </c>
      <c r="E87" s="60">
        <v>1295</v>
      </c>
      <c r="F87" s="15"/>
      <c r="G87" s="48">
        <f>C87-AVERAGE(D87:E87)</f>
        <v>252.5</v>
      </c>
      <c r="H87" s="48">
        <f>ROUND(G87,-1)</f>
        <v>250</v>
      </c>
    </row>
    <row r="88" spans="1:8" ht="12.95" customHeight="1" x14ac:dyDescent="0.2">
      <c r="B88" s="45" t="s">
        <v>208</v>
      </c>
      <c r="C88" s="128">
        <v>1477</v>
      </c>
      <c r="D88" s="128">
        <v>1208</v>
      </c>
      <c r="E88" s="128">
        <v>1285</v>
      </c>
      <c r="F88" s="15"/>
      <c r="G88" s="48">
        <f>C88-AVERAGE(D88:E88)</f>
        <v>230.5</v>
      </c>
      <c r="H88" s="48">
        <f>ROUND(G88,-1)</f>
        <v>230</v>
      </c>
    </row>
    <row r="89" spans="1:8" s="124" customFormat="1" ht="12.95" customHeight="1" x14ac:dyDescent="0.2">
      <c r="B89" s="45" t="s">
        <v>218</v>
      </c>
      <c r="C89" s="128">
        <v>1501</v>
      </c>
      <c r="D89" s="128">
        <v>1293</v>
      </c>
      <c r="E89" s="128">
        <v>1384</v>
      </c>
      <c r="F89" s="15"/>
      <c r="G89" s="48">
        <f>C89-AVERAGE(D89:E89)</f>
        <v>162.5</v>
      </c>
      <c r="H89" s="48">
        <f>ROUND(G89,-1)</f>
        <v>160</v>
      </c>
    </row>
    <row r="90" spans="1:8" s="126" customFormat="1" ht="12.95" customHeight="1" x14ac:dyDescent="0.2">
      <c r="B90" s="45" t="s">
        <v>217</v>
      </c>
      <c r="C90" s="128">
        <v>1622</v>
      </c>
      <c r="D90" s="128">
        <v>1312</v>
      </c>
      <c r="E90" s="128">
        <v>1187</v>
      </c>
      <c r="F90" s="15"/>
      <c r="G90" s="48">
        <f>C90-AVERAGE(D90:E90)</f>
        <v>372.5</v>
      </c>
      <c r="H90" s="48">
        <f>ROUND(G90,-1)</f>
        <v>370</v>
      </c>
    </row>
    <row r="91" spans="1:8" ht="12.95" customHeight="1" x14ac:dyDescent="0.2">
      <c r="B91" s="45"/>
      <c r="C91" s="49"/>
      <c r="D91" s="49"/>
      <c r="E91" s="49"/>
      <c r="F91" s="15"/>
      <c r="G91" s="15"/>
      <c r="H91" s="46"/>
    </row>
    <row r="92" spans="1:8" ht="12.95" customHeight="1" x14ac:dyDescent="0.2">
      <c r="A92" s="67" t="s">
        <v>114</v>
      </c>
      <c r="B92" s="50"/>
      <c r="C92" s="49"/>
      <c r="D92" s="49"/>
      <c r="E92" s="49"/>
      <c r="F92" s="15"/>
      <c r="G92" s="15"/>
      <c r="H92" s="46"/>
    </row>
    <row r="93" spans="1:8" ht="12.95" customHeight="1" x14ac:dyDescent="0.2">
      <c r="B93" s="45" t="s">
        <v>165</v>
      </c>
      <c r="C93" s="49">
        <v>2462</v>
      </c>
      <c r="D93" s="49">
        <v>1964</v>
      </c>
      <c r="E93" s="49">
        <v>2132</v>
      </c>
      <c r="F93" s="15"/>
      <c r="G93" s="48">
        <f>C93-AVERAGE(D93:E93)</f>
        <v>414</v>
      </c>
      <c r="H93" s="48">
        <f>ROUND(G93,-1)</f>
        <v>410</v>
      </c>
    </row>
    <row r="94" spans="1:8" ht="12.95" customHeight="1" x14ac:dyDescent="0.2">
      <c r="B94" s="45" t="s">
        <v>208</v>
      </c>
      <c r="C94" s="128">
        <v>2261</v>
      </c>
      <c r="D94" s="128">
        <v>1955</v>
      </c>
      <c r="E94" s="128">
        <v>2040</v>
      </c>
      <c r="F94" s="15"/>
      <c r="G94" s="48">
        <f>C94-AVERAGE(D94:E94)</f>
        <v>263.5</v>
      </c>
      <c r="H94" s="48">
        <f>ROUND(G94,-1)</f>
        <v>260</v>
      </c>
    </row>
    <row r="95" spans="1:8" s="124" customFormat="1" ht="12.95" customHeight="1" x14ac:dyDescent="0.2">
      <c r="B95" s="45" t="s">
        <v>218</v>
      </c>
      <c r="C95" s="128">
        <v>2355</v>
      </c>
      <c r="D95" s="128">
        <v>2006</v>
      </c>
      <c r="E95" s="128">
        <v>2028</v>
      </c>
      <c r="F95" s="15"/>
      <c r="G95" s="48">
        <f>C95-AVERAGE(D95:E95)</f>
        <v>338</v>
      </c>
      <c r="H95" s="48">
        <f>ROUND(G95,-1)</f>
        <v>340</v>
      </c>
    </row>
    <row r="96" spans="1:8" s="126" customFormat="1" ht="12.95" customHeight="1" x14ac:dyDescent="0.2">
      <c r="B96" s="45" t="s">
        <v>217</v>
      </c>
      <c r="C96" s="128">
        <v>2543</v>
      </c>
      <c r="D96" s="128">
        <v>2096</v>
      </c>
      <c r="E96" s="128">
        <v>1895</v>
      </c>
      <c r="F96" s="15"/>
      <c r="G96" s="48">
        <f>C96-AVERAGE(D96:E96)</f>
        <v>547.5</v>
      </c>
      <c r="H96" s="48">
        <f>ROUND(G96,-1)</f>
        <v>550</v>
      </c>
    </row>
    <row r="97" spans="1:8" ht="12.95" customHeight="1" x14ac:dyDescent="0.2">
      <c r="B97" s="45"/>
      <c r="C97" s="49"/>
      <c r="D97" s="49"/>
      <c r="E97" s="49"/>
      <c r="F97" s="15"/>
      <c r="G97" s="15"/>
      <c r="H97" s="46"/>
    </row>
    <row r="98" spans="1:8" ht="12.95" customHeight="1" x14ac:dyDescent="0.2">
      <c r="A98" s="201" t="s">
        <v>98</v>
      </c>
      <c r="B98" s="201"/>
      <c r="C98" s="49"/>
      <c r="D98" s="49"/>
      <c r="E98" s="49"/>
      <c r="F98" s="15"/>
      <c r="G98" s="15"/>
      <c r="H98" s="46"/>
    </row>
    <row r="99" spans="1:8" ht="12.95" customHeight="1" x14ac:dyDescent="0.2">
      <c r="B99" s="45" t="s">
        <v>165</v>
      </c>
      <c r="C99" s="61">
        <v>887</v>
      </c>
      <c r="D99" s="61">
        <v>756</v>
      </c>
      <c r="E99" s="61">
        <v>887</v>
      </c>
      <c r="F99" s="15"/>
      <c r="G99" s="48">
        <f>C99-AVERAGE(D99:E99)</f>
        <v>65.5</v>
      </c>
      <c r="H99" s="48">
        <f>ROUND(G99,-1)</f>
        <v>70</v>
      </c>
    </row>
    <row r="100" spans="1:8" ht="12.95" customHeight="1" x14ac:dyDescent="0.2">
      <c r="B100" s="45" t="s">
        <v>208</v>
      </c>
      <c r="C100" s="127">
        <v>946</v>
      </c>
      <c r="D100" s="127">
        <v>774</v>
      </c>
      <c r="E100" s="127">
        <v>679</v>
      </c>
      <c r="F100" s="15"/>
      <c r="G100" s="48">
        <f>C100-AVERAGE(D100:E100)</f>
        <v>219.5</v>
      </c>
      <c r="H100" s="48">
        <f>ROUND(G100,-1)</f>
        <v>220</v>
      </c>
    </row>
    <row r="101" spans="1:8" s="124" customFormat="1" ht="12.95" customHeight="1" x14ac:dyDescent="0.2">
      <c r="B101" s="45" t="s">
        <v>218</v>
      </c>
      <c r="C101" s="127">
        <v>935</v>
      </c>
      <c r="D101" s="127">
        <v>815</v>
      </c>
      <c r="E101" s="127">
        <v>817</v>
      </c>
      <c r="F101" s="15"/>
      <c r="G101" s="48">
        <f>C101-AVERAGE(D101:E101)</f>
        <v>119</v>
      </c>
      <c r="H101" s="48">
        <f>ROUND(G101,-1)</f>
        <v>120</v>
      </c>
    </row>
    <row r="102" spans="1:8" s="126" customFormat="1" ht="12.95" customHeight="1" x14ac:dyDescent="0.2">
      <c r="B102" s="45" t="s">
        <v>217</v>
      </c>
      <c r="C102" s="127">
        <v>984</v>
      </c>
      <c r="D102" s="127">
        <v>817</v>
      </c>
      <c r="E102" s="127">
        <v>832</v>
      </c>
      <c r="F102" s="15"/>
      <c r="G102" s="48">
        <f>C102-AVERAGE(D102:E102)</f>
        <v>159.5</v>
      </c>
      <c r="H102" s="48">
        <f>ROUND(G102,-1)</f>
        <v>160</v>
      </c>
    </row>
    <row r="103" spans="1:8" ht="12.95" customHeight="1" x14ac:dyDescent="0.2">
      <c r="B103" s="45"/>
      <c r="C103" s="49"/>
      <c r="D103" s="49"/>
      <c r="E103" s="49"/>
      <c r="F103" s="15"/>
      <c r="G103" s="15"/>
      <c r="H103" s="46"/>
    </row>
    <row r="104" spans="1:8" ht="12.95" customHeight="1" x14ac:dyDescent="0.2">
      <c r="A104" s="67" t="s">
        <v>113</v>
      </c>
      <c r="B104" s="50"/>
      <c r="C104" s="49"/>
      <c r="D104" s="49"/>
      <c r="E104" s="49"/>
      <c r="F104" s="15"/>
      <c r="G104" s="15"/>
      <c r="H104" s="46"/>
    </row>
    <row r="105" spans="1:8" ht="12.95" customHeight="1" x14ac:dyDescent="0.2">
      <c r="B105" s="45" t="s">
        <v>165</v>
      </c>
      <c r="C105" s="49">
        <v>402</v>
      </c>
      <c r="D105" s="49">
        <v>296</v>
      </c>
      <c r="E105" s="49">
        <v>308</v>
      </c>
      <c r="F105" s="15"/>
      <c r="G105" s="48">
        <f>C105-AVERAGE(D105:E105)</f>
        <v>100</v>
      </c>
      <c r="H105" s="48">
        <f>ROUND(G105,-1)</f>
        <v>100</v>
      </c>
    </row>
    <row r="106" spans="1:8" ht="12.95" customHeight="1" x14ac:dyDescent="0.2">
      <c r="B106" s="45" t="s">
        <v>208</v>
      </c>
      <c r="C106" s="127">
        <v>363</v>
      </c>
      <c r="D106" s="127">
        <v>300</v>
      </c>
      <c r="E106" s="127">
        <v>315</v>
      </c>
      <c r="F106" s="15"/>
      <c r="G106" s="48">
        <f>C106-AVERAGE(D106:E106)</f>
        <v>55.5</v>
      </c>
      <c r="H106" s="48">
        <f>ROUND(G106,-1)</f>
        <v>60</v>
      </c>
    </row>
    <row r="107" spans="1:8" ht="12.95" customHeight="1" x14ac:dyDescent="0.2">
      <c r="B107" s="45" t="s">
        <v>218</v>
      </c>
      <c r="C107" s="127">
        <v>393</v>
      </c>
      <c r="D107" s="127">
        <v>339</v>
      </c>
      <c r="E107" s="127">
        <v>365</v>
      </c>
      <c r="F107" s="15"/>
      <c r="G107" s="48">
        <f>C107-AVERAGE(D107:E107)</f>
        <v>41</v>
      </c>
      <c r="H107" s="48">
        <f>ROUND(G107,-1)</f>
        <v>40</v>
      </c>
    </row>
    <row r="108" spans="1:8" s="126" customFormat="1" ht="12.95" customHeight="1" x14ac:dyDescent="0.2">
      <c r="B108" s="45" t="s">
        <v>217</v>
      </c>
      <c r="C108" s="127">
        <v>414</v>
      </c>
      <c r="D108" s="127">
        <v>342</v>
      </c>
      <c r="E108" s="127">
        <v>300</v>
      </c>
      <c r="F108" s="15"/>
      <c r="G108" s="48">
        <f>C108-AVERAGE(D108:E108)</f>
        <v>93</v>
      </c>
      <c r="H108" s="48">
        <f>ROUND(G108,-1)</f>
        <v>90</v>
      </c>
    </row>
    <row r="109" spans="1:8" s="126" customFormat="1" ht="12.95" customHeight="1" x14ac:dyDescent="0.2">
      <c r="B109" s="45"/>
      <c r="C109" s="127"/>
      <c r="D109" s="127"/>
      <c r="E109" s="127"/>
      <c r="F109" s="15"/>
      <c r="G109" s="48"/>
      <c r="H109" s="48"/>
    </row>
    <row r="110" spans="1:8" ht="12.95" customHeight="1" x14ac:dyDescent="0.2">
      <c r="A110" s="201" t="s">
        <v>112</v>
      </c>
      <c r="B110" s="201"/>
      <c r="C110" s="49"/>
      <c r="D110" s="49"/>
      <c r="E110" s="49"/>
      <c r="F110" s="15"/>
      <c r="G110" s="15"/>
      <c r="H110" s="46"/>
    </row>
    <row r="111" spans="1:8" ht="12.95" customHeight="1" x14ac:dyDescent="0.2">
      <c r="B111" s="45" t="s">
        <v>165</v>
      </c>
      <c r="C111" s="49">
        <v>325</v>
      </c>
      <c r="D111" s="49">
        <v>272</v>
      </c>
      <c r="E111" s="49">
        <v>295</v>
      </c>
      <c r="F111" s="15"/>
      <c r="G111" s="48">
        <f>C111-AVERAGE(D111:E111)</f>
        <v>41.5</v>
      </c>
      <c r="H111" s="48">
        <f>ROUND(G111,-1)</f>
        <v>40</v>
      </c>
    </row>
    <row r="112" spans="1:8" ht="12.95" customHeight="1" x14ac:dyDescent="0.2">
      <c r="B112" s="45" t="s">
        <v>208</v>
      </c>
      <c r="C112" s="127">
        <v>303</v>
      </c>
      <c r="D112" s="127">
        <v>261</v>
      </c>
      <c r="E112" s="127">
        <v>264</v>
      </c>
      <c r="F112" s="15"/>
      <c r="G112" s="48">
        <f>C112-AVERAGE(D112:E112)</f>
        <v>40.5</v>
      </c>
      <c r="H112" s="48">
        <f>ROUND(G112,-1)</f>
        <v>40</v>
      </c>
    </row>
    <row r="113" spans="1:8" s="124" customFormat="1" ht="12.95" customHeight="1" x14ac:dyDescent="0.2">
      <c r="B113" s="45" t="s">
        <v>218</v>
      </c>
      <c r="C113" s="127">
        <v>303</v>
      </c>
      <c r="D113" s="127">
        <v>289</v>
      </c>
      <c r="E113" s="127">
        <v>306</v>
      </c>
      <c r="F113" s="15"/>
      <c r="G113" s="48">
        <f>C113-AVERAGE(D113:E113)</f>
        <v>5.5</v>
      </c>
      <c r="H113" s="48">
        <f>ROUND(G113,-1)</f>
        <v>10</v>
      </c>
    </row>
    <row r="114" spans="1:8" s="126" customFormat="1" ht="12.95" customHeight="1" x14ac:dyDescent="0.2">
      <c r="B114" s="45" t="s">
        <v>217</v>
      </c>
      <c r="C114" s="127">
        <v>324</v>
      </c>
      <c r="D114" s="127">
        <v>275</v>
      </c>
      <c r="E114" s="127">
        <v>312</v>
      </c>
      <c r="F114" s="15"/>
      <c r="G114" s="48">
        <f>C114-AVERAGE(D114:E114)</f>
        <v>30.5</v>
      </c>
      <c r="H114" s="48">
        <f>ROUND(G114,-1)</f>
        <v>30</v>
      </c>
    </row>
    <row r="115" spans="1:8" ht="12.95" customHeight="1" x14ac:dyDescent="0.2">
      <c r="B115" s="45"/>
      <c r="C115" s="49"/>
      <c r="D115" s="49"/>
      <c r="E115" s="49"/>
      <c r="F115" s="15"/>
      <c r="G115" s="15"/>
      <c r="H115" s="46"/>
    </row>
    <row r="116" spans="1:8" ht="12.95" customHeight="1" x14ac:dyDescent="0.2">
      <c r="A116" s="67" t="s">
        <v>111</v>
      </c>
      <c r="B116" s="50"/>
      <c r="C116" s="49"/>
      <c r="D116" s="49"/>
      <c r="E116" s="49"/>
      <c r="F116" s="15"/>
      <c r="G116" s="15"/>
      <c r="H116" s="46"/>
    </row>
    <row r="117" spans="1:8" ht="12.95" customHeight="1" x14ac:dyDescent="0.2">
      <c r="B117" s="45" t="s">
        <v>165</v>
      </c>
      <c r="C117" s="49">
        <v>399</v>
      </c>
      <c r="D117" s="49">
        <v>298</v>
      </c>
      <c r="E117" s="49">
        <v>318</v>
      </c>
      <c r="F117" s="15"/>
      <c r="G117" s="48">
        <f>C117-AVERAGE(D117:E117)</f>
        <v>91</v>
      </c>
      <c r="H117" s="48">
        <f>ROUND(G117,-1)</f>
        <v>90</v>
      </c>
    </row>
    <row r="118" spans="1:8" ht="12.95" customHeight="1" x14ac:dyDescent="0.2">
      <c r="B118" s="45" t="s">
        <v>208</v>
      </c>
      <c r="C118" s="127">
        <v>387</v>
      </c>
      <c r="D118" s="127">
        <v>342</v>
      </c>
      <c r="E118" s="127">
        <v>298</v>
      </c>
      <c r="F118" s="15"/>
      <c r="G118" s="48">
        <f>C118-AVERAGE(D118:E118)</f>
        <v>67</v>
      </c>
      <c r="H118" s="48">
        <f>ROUND(G118,-1)</f>
        <v>70</v>
      </c>
    </row>
    <row r="119" spans="1:8" s="124" customFormat="1" ht="12.95" customHeight="1" x14ac:dyDescent="0.2">
      <c r="B119" s="45" t="s">
        <v>218</v>
      </c>
      <c r="C119" s="127">
        <v>368</v>
      </c>
      <c r="D119" s="127">
        <v>312</v>
      </c>
      <c r="E119" s="127">
        <v>306</v>
      </c>
      <c r="F119" s="15"/>
      <c r="G119" s="48">
        <f>C119-AVERAGE(D119:E119)</f>
        <v>59</v>
      </c>
      <c r="H119" s="48">
        <f>ROUND(G119,-1)</f>
        <v>60</v>
      </c>
    </row>
    <row r="120" spans="1:8" s="126" customFormat="1" ht="12.95" customHeight="1" x14ac:dyDescent="0.2">
      <c r="B120" s="45" t="s">
        <v>217</v>
      </c>
      <c r="C120" s="127">
        <v>400</v>
      </c>
      <c r="D120" s="127">
        <v>315</v>
      </c>
      <c r="E120" s="127">
        <v>335</v>
      </c>
      <c r="F120" s="15"/>
      <c r="G120" s="48">
        <f>C120-AVERAGE(D120:E120)</f>
        <v>75</v>
      </c>
      <c r="H120" s="48">
        <f>ROUND(G120,-1)</f>
        <v>80</v>
      </c>
    </row>
    <row r="121" spans="1:8" ht="12.95" customHeight="1" x14ac:dyDescent="0.2">
      <c r="B121" s="45"/>
      <c r="C121" s="49"/>
      <c r="D121" s="49"/>
      <c r="E121" s="49"/>
      <c r="F121" s="15"/>
      <c r="G121" s="15"/>
      <c r="H121" s="46"/>
    </row>
    <row r="122" spans="1:8" x14ac:dyDescent="0.2">
      <c r="A122" s="206" t="s">
        <v>209</v>
      </c>
      <c r="B122" s="206"/>
      <c r="C122" s="49"/>
      <c r="D122" s="49"/>
      <c r="E122" s="49"/>
      <c r="F122" s="15"/>
      <c r="G122" s="15"/>
      <c r="H122" s="46"/>
    </row>
    <row r="123" spans="1:8" ht="12.95" customHeight="1" x14ac:dyDescent="0.2">
      <c r="B123" s="45" t="s">
        <v>165</v>
      </c>
      <c r="C123" s="49">
        <v>145</v>
      </c>
      <c r="D123" s="49">
        <v>105</v>
      </c>
      <c r="E123" s="49">
        <v>117</v>
      </c>
      <c r="F123" s="15"/>
      <c r="G123" s="48">
        <f>C123-AVERAGE(D123:E123)</f>
        <v>34</v>
      </c>
      <c r="H123" s="48">
        <f>ROUND(G123,-1)</f>
        <v>30</v>
      </c>
    </row>
    <row r="124" spans="1:8" ht="12.95" customHeight="1" x14ac:dyDescent="0.2">
      <c r="B124" s="45" t="s">
        <v>208</v>
      </c>
      <c r="C124" s="127">
        <v>138</v>
      </c>
      <c r="D124" s="127">
        <v>91</v>
      </c>
      <c r="E124" s="127">
        <v>109</v>
      </c>
      <c r="F124" s="15"/>
      <c r="G124" s="48">
        <f>C124-AVERAGE(D124:E124)</f>
        <v>38</v>
      </c>
      <c r="H124" s="48">
        <f>ROUND(G124,-1)</f>
        <v>40</v>
      </c>
    </row>
    <row r="125" spans="1:8" s="124" customFormat="1" ht="12.95" customHeight="1" x14ac:dyDescent="0.2">
      <c r="B125" s="45" t="s">
        <v>218</v>
      </c>
      <c r="C125" s="127">
        <v>141</v>
      </c>
      <c r="D125" s="127">
        <v>111</v>
      </c>
      <c r="E125" s="127">
        <v>104</v>
      </c>
      <c r="F125" s="15"/>
      <c r="G125" s="48">
        <f>C125-AVERAGE(D125:E125)</f>
        <v>33.5</v>
      </c>
      <c r="H125" s="48">
        <f>ROUND(G125,-1)</f>
        <v>30</v>
      </c>
    </row>
    <row r="126" spans="1:8" s="126" customFormat="1" ht="12.95" customHeight="1" x14ac:dyDescent="0.2">
      <c r="B126" s="45" t="s">
        <v>217</v>
      </c>
      <c r="C126" s="127">
        <v>139</v>
      </c>
      <c r="D126" s="127">
        <v>108</v>
      </c>
      <c r="E126" s="127">
        <v>104</v>
      </c>
      <c r="F126" s="15"/>
      <c r="G126" s="48">
        <f>C126-AVERAGE(D126:E126)</f>
        <v>33</v>
      </c>
      <c r="H126" s="48">
        <f>ROUND(G126,-1)</f>
        <v>30</v>
      </c>
    </row>
    <row r="127" spans="1:8" ht="12.95" customHeight="1" x14ac:dyDescent="0.2">
      <c r="B127" s="45"/>
      <c r="C127" s="49"/>
      <c r="D127" s="49"/>
      <c r="E127" s="49"/>
      <c r="F127" s="15"/>
      <c r="G127" s="15"/>
      <c r="H127" s="46"/>
    </row>
    <row r="128" spans="1:8" ht="12.95" customHeight="1" x14ac:dyDescent="0.2">
      <c r="A128" s="201" t="s">
        <v>110</v>
      </c>
      <c r="B128" s="201"/>
      <c r="C128" s="49"/>
      <c r="D128" s="49"/>
      <c r="E128" s="49"/>
      <c r="F128" s="15"/>
      <c r="G128" s="15"/>
      <c r="H128" s="46"/>
    </row>
    <row r="129" spans="1:8" ht="12.95" customHeight="1" x14ac:dyDescent="0.2">
      <c r="B129" s="45" t="s">
        <v>165</v>
      </c>
      <c r="C129" s="49">
        <v>638</v>
      </c>
      <c r="D129" s="49">
        <v>509</v>
      </c>
      <c r="E129" s="49">
        <v>564</v>
      </c>
      <c r="F129" s="15"/>
      <c r="G129" s="48">
        <f>C129-AVERAGE(D129:E129)</f>
        <v>101.5</v>
      </c>
      <c r="H129" s="48">
        <f>ROUND(G129,-1)</f>
        <v>100</v>
      </c>
    </row>
    <row r="130" spans="1:8" ht="12.95" customHeight="1" x14ac:dyDescent="0.2">
      <c r="B130" s="45" t="s">
        <v>208</v>
      </c>
      <c r="C130" s="127">
        <v>573</v>
      </c>
      <c r="D130" s="127">
        <v>543</v>
      </c>
      <c r="E130" s="127">
        <v>497</v>
      </c>
      <c r="F130" s="15"/>
      <c r="G130" s="48">
        <f>C130-AVERAGE(D130:E130)</f>
        <v>53</v>
      </c>
      <c r="H130" s="48">
        <f>ROUND(G130,-1)</f>
        <v>50</v>
      </c>
    </row>
    <row r="131" spans="1:8" s="124" customFormat="1" ht="12.95" customHeight="1" x14ac:dyDescent="0.2">
      <c r="B131" s="45" t="s">
        <v>218</v>
      </c>
      <c r="C131" s="127">
        <v>582</v>
      </c>
      <c r="D131" s="127">
        <v>520</v>
      </c>
      <c r="E131" s="127">
        <v>500</v>
      </c>
      <c r="F131" s="15"/>
      <c r="G131" s="48">
        <f>C131-AVERAGE(D131:E131)</f>
        <v>72</v>
      </c>
      <c r="H131" s="48">
        <f>ROUND(G131,-1)</f>
        <v>70</v>
      </c>
    </row>
    <row r="132" spans="1:8" s="126" customFormat="1" ht="12.95" customHeight="1" x14ac:dyDescent="0.2">
      <c r="B132" s="45" t="s">
        <v>217</v>
      </c>
      <c r="C132" s="127">
        <v>677</v>
      </c>
      <c r="D132" s="127">
        <v>569</v>
      </c>
      <c r="E132" s="127">
        <v>575</v>
      </c>
      <c r="F132" s="15"/>
      <c r="G132" s="48">
        <f>C132-AVERAGE(D132:E132)</f>
        <v>105</v>
      </c>
      <c r="H132" s="48">
        <f>ROUND(G132,-1)</f>
        <v>110</v>
      </c>
    </row>
    <row r="133" spans="1:8" ht="12.95" customHeight="1" x14ac:dyDescent="0.2">
      <c r="B133" s="45"/>
      <c r="C133" s="49"/>
      <c r="D133" s="49"/>
      <c r="E133" s="49"/>
      <c r="F133" s="15"/>
      <c r="G133" s="15"/>
      <c r="H133" s="46"/>
    </row>
    <row r="134" spans="1:8" ht="12.95" customHeight="1" x14ac:dyDescent="0.2">
      <c r="A134" s="201" t="s">
        <v>109</v>
      </c>
      <c r="B134" s="201"/>
      <c r="C134" s="49"/>
      <c r="D134" s="49"/>
      <c r="E134" s="49"/>
      <c r="F134" s="15"/>
      <c r="G134" s="15"/>
      <c r="H134" s="46"/>
    </row>
    <row r="135" spans="1:8" ht="12.95" customHeight="1" x14ac:dyDescent="0.2">
      <c r="B135" s="45" t="s">
        <v>165</v>
      </c>
      <c r="C135" s="49">
        <v>1379</v>
      </c>
      <c r="D135" s="49">
        <v>1119</v>
      </c>
      <c r="E135" s="49">
        <v>1170</v>
      </c>
      <c r="F135" s="15"/>
      <c r="G135" s="48">
        <f>C135-AVERAGE(D135:E135)</f>
        <v>234.5</v>
      </c>
      <c r="H135" s="48">
        <f>ROUND(G135,-1)</f>
        <v>230</v>
      </c>
    </row>
    <row r="136" spans="1:8" ht="12.95" customHeight="1" x14ac:dyDescent="0.2">
      <c r="B136" s="45" t="s">
        <v>208</v>
      </c>
      <c r="C136" s="128">
        <v>1292</v>
      </c>
      <c r="D136" s="128">
        <v>1151</v>
      </c>
      <c r="E136" s="128">
        <v>1036</v>
      </c>
      <c r="F136" s="15"/>
      <c r="G136" s="48">
        <f>C136-AVERAGE(D136:E136)</f>
        <v>198.5</v>
      </c>
      <c r="H136" s="48">
        <f>ROUND(G136,-1)</f>
        <v>200</v>
      </c>
    </row>
    <row r="137" spans="1:8" s="124" customFormat="1" ht="12.95" customHeight="1" x14ac:dyDescent="0.2">
      <c r="B137" s="45" t="s">
        <v>218</v>
      </c>
      <c r="C137" s="128">
        <v>1355</v>
      </c>
      <c r="D137" s="128">
        <v>1170</v>
      </c>
      <c r="E137" s="128">
        <v>1111</v>
      </c>
      <c r="F137" s="15"/>
      <c r="G137" s="48">
        <f>C137-AVERAGE(D137:E137)</f>
        <v>214.5</v>
      </c>
      <c r="H137" s="48">
        <f>ROUND(G137,-1)</f>
        <v>210</v>
      </c>
    </row>
    <row r="138" spans="1:8" s="126" customFormat="1" ht="12.95" customHeight="1" x14ac:dyDescent="0.2">
      <c r="B138" s="45" t="s">
        <v>217</v>
      </c>
      <c r="C138" s="128">
        <v>1511</v>
      </c>
      <c r="D138" s="128">
        <v>1219</v>
      </c>
      <c r="E138" s="128">
        <v>1106</v>
      </c>
      <c r="F138" s="15"/>
      <c r="G138" s="48">
        <f>C138-AVERAGE(D138:E138)</f>
        <v>348.5</v>
      </c>
      <c r="H138" s="48">
        <f>ROUND(G138,-1)</f>
        <v>350</v>
      </c>
    </row>
    <row r="139" spans="1:8" ht="12.95" customHeight="1" x14ac:dyDescent="0.2">
      <c r="B139" s="45"/>
      <c r="C139" s="49"/>
      <c r="D139" s="49"/>
      <c r="E139" s="49"/>
      <c r="F139" s="15"/>
      <c r="G139" s="15"/>
      <c r="H139" s="46"/>
    </row>
    <row r="140" spans="1:8" ht="12.95" customHeight="1" x14ac:dyDescent="0.2">
      <c r="A140" s="67" t="s">
        <v>83</v>
      </c>
      <c r="B140" s="50"/>
      <c r="C140" s="49"/>
      <c r="D140" s="49"/>
      <c r="E140" s="49"/>
      <c r="F140" s="15"/>
      <c r="G140" s="15"/>
      <c r="H140" s="46"/>
    </row>
    <row r="141" spans="1:8" ht="12.95" customHeight="1" x14ac:dyDescent="0.2">
      <c r="B141" s="45" t="s">
        <v>165</v>
      </c>
      <c r="C141" s="49">
        <v>78</v>
      </c>
      <c r="D141" s="49">
        <v>57</v>
      </c>
      <c r="E141" s="49">
        <v>76</v>
      </c>
      <c r="F141" s="15"/>
      <c r="G141" s="48">
        <f>C141-AVERAGE(D141:E141)</f>
        <v>11.5</v>
      </c>
      <c r="H141" s="48">
        <f>ROUND(G141,-1)</f>
        <v>10</v>
      </c>
    </row>
    <row r="142" spans="1:8" ht="12.95" customHeight="1" x14ac:dyDescent="0.2">
      <c r="B142" s="45" t="s">
        <v>208</v>
      </c>
      <c r="C142" s="127">
        <v>75</v>
      </c>
      <c r="D142" s="127">
        <v>67</v>
      </c>
      <c r="E142" s="127">
        <v>75</v>
      </c>
      <c r="F142" s="15"/>
      <c r="G142" s="48">
        <f>C142-AVERAGE(D142:E142)</f>
        <v>4</v>
      </c>
      <c r="H142" s="48">
        <f>ROUND(G142,-1)</f>
        <v>0</v>
      </c>
    </row>
    <row r="143" spans="1:8" s="124" customFormat="1" ht="12.95" customHeight="1" x14ac:dyDescent="0.2">
      <c r="B143" s="45" t="s">
        <v>218</v>
      </c>
      <c r="C143" s="127">
        <v>82</v>
      </c>
      <c r="D143" s="127">
        <v>77</v>
      </c>
      <c r="E143" s="127">
        <v>91</v>
      </c>
      <c r="F143" s="15"/>
      <c r="G143" s="48">
        <f>C143-AVERAGE(D143:E143)</f>
        <v>-2</v>
      </c>
      <c r="H143" s="48">
        <f>ROUND(G143,-1)</f>
        <v>0</v>
      </c>
    </row>
    <row r="144" spans="1:8" s="126" customFormat="1" ht="12.95" customHeight="1" x14ac:dyDescent="0.2">
      <c r="B144" s="45" t="s">
        <v>217</v>
      </c>
      <c r="C144" s="127">
        <v>95</v>
      </c>
      <c r="D144" s="127">
        <v>86</v>
      </c>
      <c r="E144" s="127">
        <v>71</v>
      </c>
      <c r="F144" s="15"/>
      <c r="G144" s="48">
        <f>C144-AVERAGE(D144:E144)</f>
        <v>16.5</v>
      </c>
      <c r="H144" s="48">
        <f>ROUND(G144,-1)</f>
        <v>20</v>
      </c>
    </row>
    <row r="145" spans="1:8" ht="12.95" customHeight="1" x14ac:dyDescent="0.2">
      <c r="B145" s="45"/>
      <c r="C145" s="49"/>
      <c r="D145" s="49"/>
      <c r="E145" s="49"/>
      <c r="F145" s="15"/>
      <c r="G145" s="15"/>
      <c r="H145" s="46"/>
    </row>
    <row r="146" spans="1:8" ht="12.95" customHeight="1" x14ac:dyDescent="0.2">
      <c r="A146" s="201" t="s">
        <v>245</v>
      </c>
      <c r="B146" s="201"/>
      <c r="C146" s="49"/>
      <c r="D146" s="49"/>
      <c r="E146" s="49"/>
      <c r="F146" s="15"/>
      <c r="G146" s="15"/>
      <c r="H146" s="46"/>
    </row>
    <row r="147" spans="1:8" ht="12.95" customHeight="1" x14ac:dyDescent="0.2">
      <c r="B147" s="45" t="s">
        <v>165</v>
      </c>
      <c r="C147" s="49">
        <v>655</v>
      </c>
      <c r="D147" s="49">
        <v>493</v>
      </c>
      <c r="E147" s="49">
        <v>491</v>
      </c>
      <c r="F147" s="15"/>
      <c r="G147" s="48">
        <f>C147-AVERAGE(D147:E147)</f>
        <v>163</v>
      </c>
      <c r="H147" s="48">
        <f>ROUND(G147,-1)</f>
        <v>160</v>
      </c>
    </row>
    <row r="148" spans="1:8" ht="12.95" customHeight="1" x14ac:dyDescent="0.2">
      <c r="B148" s="45" t="s">
        <v>208</v>
      </c>
      <c r="C148" s="127">
        <v>600</v>
      </c>
      <c r="D148" s="127">
        <v>526</v>
      </c>
      <c r="E148" s="127">
        <v>481</v>
      </c>
      <c r="F148" s="15"/>
      <c r="G148" s="48">
        <f>C148-AVERAGE(D148:E148)</f>
        <v>96.5</v>
      </c>
      <c r="H148" s="48">
        <f>ROUND(G148,-1)</f>
        <v>100</v>
      </c>
    </row>
    <row r="149" spans="1:8" s="124" customFormat="1" ht="12.95" customHeight="1" x14ac:dyDescent="0.2">
      <c r="B149" s="45" t="s">
        <v>218</v>
      </c>
      <c r="C149" s="127">
        <v>615</v>
      </c>
      <c r="D149" s="127">
        <v>524</v>
      </c>
      <c r="E149" s="127">
        <v>542</v>
      </c>
      <c r="F149" s="15"/>
      <c r="G149" s="48">
        <f>C149-AVERAGE(D149:E149)</f>
        <v>82</v>
      </c>
      <c r="H149" s="48">
        <f>ROUND(G149,-1)</f>
        <v>80</v>
      </c>
    </row>
    <row r="150" spans="1:8" s="126" customFormat="1" ht="12.95" customHeight="1" x14ac:dyDescent="0.2">
      <c r="B150" s="45" t="s">
        <v>217</v>
      </c>
      <c r="C150" s="127">
        <v>694</v>
      </c>
      <c r="D150" s="127">
        <v>537</v>
      </c>
      <c r="E150" s="127">
        <v>539</v>
      </c>
      <c r="F150" s="15"/>
      <c r="G150" s="48">
        <f>C150-AVERAGE(D150:E150)</f>
        <v>156</v>
      </c>
      <c r="H150" s="48">
        <f>ROUND(G150,-1)</f>
        <v>160</v>
      </c>
    </row>
    <row r="151" spans="1:8" ht="12.95" customHeight="1" x14ac:dyDescent="0.2">
      <c r="B151" s="45"/>
      <c r="C151" s="49"/>
      <c r="D151" s="49"/>
      <c r="E151" s="49"/>
      <c r="F151" s="15"/>
      <c r="G151" s="15"/>
      <c r="H151" s="46"/>
    </row>
    <row r="152" spans="1:8" ht="12.95" customHeight="1" x14ac:dyDescent="0.2">
      <c r="A152" s="201" t="s">
        <v>108</v>
      </c>
      <c r="B152" s="201"/>
      <c r="C152" s="49"/>
      <c r="D152" s="49"/>
      <c r="E152" s="49"/>
      <c r="F152" s="15"/>
      <c r="G152" s="15"/>
      <c r="H152" s="46"/>
    </row>
    <row r="153" spans="1:8" ht="12.95" customHeight="1" x14ac:dyDescent="0.2">
      <c r="B153" s="45" t="s">
        <v>165</v>
      </c>
      <c r="C153" s="49">
        <v>775</v>
      </c>
      <c r="D153" s="49">
        <v>612</v>
      </c>
      <c r="E153" s="49">
        <v>620</v>
      </c>
      <c r="F153" s="15"/>
      <c r="G153" s="48">
        <f>C153-AVERAGE(D153:E153)</f>
        <v>159</v>
      </c>
      <c r="H153" s="48">
        <f>ROUND(G153,-1)</f>
        <v>160</v>
      </c>
    </row>
    <row r="154" spans="1:8" ht="12.95" customHeight="1" x14ac:dyDescent="0.2">
      <c r="B154" s="45" t="s">
        <v>208</v>
      </c>
      <c r="C154" s="127">
        <v>699</v>
      </c>
      <c r="D154" s="127">
        <v>633</v>
      </c>
      <c r="E154" s="127">
        <v>657</v>
      </c>
      <c r="F154" s="15"/>
      <c r="G154" s="48">
        <f>C154-AVERAGE(D154:E154)</f>
        <v>54</v>
      </c>
      <c r="H154" s="48">
        <f>ROUND(G154,-1)</f>
        <v>50</v>
      </c>
    </row>
    <row r="155" spans="1:8" s="124" customFormat="1" ht="12.95" customHeight="1" x14ac:dyDescent="0.2">
      <c r="B155" s="45" t="s">
        <v>218</v>
      </c>
      <c r="C155" s="127">
        <v>741</v>
      </c>
      <c r="D155" s="127">
        <v>689</v>
      </c>
      <c r="E155" s="127">
        <v>630</v>
      </c>
      <c r="F155" s="15"/>
      <c r="G155" s="48">
        <f>C155-AVERAGE(D155:E155)</f>
        <v>81.5</v>
      </c>
      <c r="H155" s="48">
        <f>ROUND(G155,-1)</f>
        <v>80</v>
      </c>
    </row>
    <row r="156" spans="1:8" s="126" customFormat="1" ht="12.95" customHeight="1" x14ac:dyDescent="0.2">
      <c r="B156" s="45" t="s">
        <v>217</v>
      </c>
      <c r="C156" s="127">
        <v>831</v>
      </c>
      <c r="D156" s="127">
        <v>660</v>
      </c>
      <c r="E156" s="127">
        <v>642</v>
      </c>
      <c r="F156" s="15"/>
      <c r="G156" s="48">
        <f>C156-AVERAGE(D156:E156)</f>
        <v>180</v>
      </c>
      <c r="H156" s="48">
        <f>ROUND(G156,-1)</f>
        <v>180</v>
      </c>
    </row>
    <row r="157" spans="1:8" ht="12.95" customHeight="1" x14ac:dyDescent="0.2">
      <c r="B157" s="45"/>
      <c r="C157" s="49"/>
      <c r="D157" s="49"/>
      <c r="E157" s="49"/>
      <c r="F157" s="15"/>
      <c r="G157" s="15"/>
      <c r="H157" s="46"/>
    </row>
    <row r="158" spans="1:8" ht="12.95" customHeight="1" x14ac:dyDescent="0.2">
      <c r="A158" s="201" t="s">
        <v>107</v>
      </c>
      <c r="B158" s="201"/>
      <c r="C158" s="49"/>
      <c r="D158" s="49"/>
      <c r="E158" s="49"/>
      <c r="F158" s="15"/>
      <c r="G158" s="15"/>
      <c r="H158" s="46"/>
    </row>
    <row r="159" spans="1:8" ht="12.95" customHeight="1" x14ac:dyDescent="0.2">
      <c r="B159" s="45" t="s">
        <v>165</v>
      </c>
      <c r="C159" s="49">
        <v>569</v>
      </c>
      <c r="D159" s="49">
        <v>439</v>
      </c>
      <c r="E159" s="49">
        <v>451</v>
      </c>
      <c r="F159" s="15"/>
      <c r="G159" s="48">
        <f>C159-AVERAGE(D159:E159)</f>
        <v>124</v>
      </c>
      <c r="H159" s="48">
        <f>ROUND(G159,-1)</f>
        <v>120</v>
      </c>
    </row>
    <row r="160" spans="1:8" ht="12.95" customHeight="1" x14ac:dyDescent="0.2">
      <c r="B160" s="45" t="s">
        <v>208</v>
      </c>
      <c r="C160" s="127">
        <v>467</v>
      </c>
      <c r="D160" s="127">
        <v>382</v>
      </c>
      <c r="E160" s="127">
        <v>405</v>
      </c>
      <c r="F160" s="15"/>
      <c r="G160" s="48">
        <f>C160-AVERAGE(D160:E160)</f>
        <v>73.5</v>
      </c>
      <c r="H160" s="48">
        <f>ROUND(G160,-1)</f>
        <v>70</v>
      </c>
    </row>
    <row r="161" spans="1:8" s="124" customFormat="1" ht="12.95" customHeight="1" x14ac:dyDescent="0.2">
      <c r="B161" s="45" t="s">
        <v>218</v>
      </c>
      <c r="C161" s="127">
        <v>476</v>
      </c>
      <c r="D161" s="127">
        <v>420</v>
      </c>
      <c r="E161" s="127">
        <v>416</v>
      </c>
      <c r="F161" s="15"/>
      <c r="G161" s="48">
        <f>C161-AVERAGE(D161:E161)</f>
        <v>58</v>
      </c>
      <c r="H161" s="48">
        <f>ROUND(G161,-1)</f>
        <v>60</v>
      </c>
    </row>
    <row r="162" spans="1:8" s="126" customFormat="1" ht="12.95" customHeight="1" x14ac:dyDescent="0.2">
      <c r="B162" s="45" t="s">
        <v>217</v>
      </c>
      <c r="C162" s="127">
        <v>570</v>
      </c>
      <c r="D162" s="127">
        <v>404</v>
      </c>
      <c r="E162" s="127">
        <v>465</v>
      </c>
      <c r="F162" s="15"/>
      <c r="G162" s="48">
        <f>C162-AVERAGE(D162:E162)</f>
        <v>135.5</v>
      </c>
      <c r="H162" s="48">
        <f>ROUND(G162,-1)</f>
        <v>140</v>
      </c>
    </row>
    <row r="163" spans="1:8" ht="12.95" customHeight="1" x14ac:dyDescent="0.2">
      <c r="B163" s="45"/>
      <c r="C163" s="49"/>
      <c r="D163" s="49"/>
      <c r="E163" s="49"/>
      <c r="F163" s="15"/>
      <c r="G163" s="15"/>
      <c r="H163" s="46"/>
    </row>
    <row r="164" spans="1:8" ht="12.95" customHeight="1" x14ac:dyDescent="0.2">
      <c r="A164" s="67" t="s">
        <v>82</v>
      </c>
      <c r="B164" s="50"/>
      <c r="C164" s="49"/>
      <c r="D164" s="49"/>
      <c r="E164" s="49"/>
      <c r="F164" s="15"/>
      <c r="G164" s="15"/>
      <c r="H164" s="46"/>
    </row>
    <row r="165" spans="1:8" ht="12.95" customHeight="1" x14ac:dyDescent="0.2">
      <c r="B165" s="45" t="s">
        <v>165</v>
      </c>
      <c r="C165" s="49">
        <v>96</v>
      </c>
      <c r="D165" s="49">
        <v>74</v>
      </c>
      <c r="E165" s="49">
        <v>82</v>
      </c>
      <c r="F165" s="15"/>
      <c r="G165" s="48">
        <f>C165-AVERAGE(D165:E165)</f>
        <v>18</v>
      </c>
      <c r="H165" s="48">
        <f>ROUND(G165,-1)</f>
        <v>20</v>
      </c>
    </row>
    <row r="166" spans="1:8" ht="12.95" customHeight="1" x14ac:dyDescent="0.2">
      <c r="B166" s="45" t="s">
        <v>208</v>
      </c>
      <c r="C166" s="127">
        <v>84</v>
      </c>
      <c r="D166" s="127">
        <v>87</v>
      </c>
      <c r="E166" s="127">
        <v>68</v>
      </c>
      <c r="F166" s="15"/>
      <c r="G166" s="48">
        <f>C166-AVERAGE(D166:E166)</f>
        <v>6.5</v>
      </c>
      <c r="H166" s="48">
        <f>ROUND(G166,-1)</f>
        <v>10</v>
      </c>
    </row>
    <row r="167" spans="1:8" s="124" customFormat="1" ht="12.95" customHeight="1" x14ac:dyDescent="0.2">
      <c r="B167" s="45" t="s">
        <v>218</v>
      </c>
      <c r="C167" s="127">
        <v>85</v>
      </c>
      <c r="D167" s="127">
        <v>78</v>
      </c>
      <c r="E167" s="127">
        <v>67</v>
      </c>
      <c r="F167" s="15"/>
      <c r="G167" s="48">
        <f>C167-AVERAGE(D167:E167)</f>
        <v>12.5</v>
      </c>
      <c r="H167" s="48">
        <f>ROUND(G167,-1)</f>
        <v>10</v>
      </c>
    </row>
    <row r="168" spans="1:8" s="126" customFormat="1" ht="12.95" customHeight="1" x14ac:dyDescent="0.2">
      <c r="B168" s="45" t="s">
        <v>217</v>
      </c>
      <c r="C168" s="127">
        <v>90</v>
      </c>
      <c r="D168" s="127">
        <v>60</v>
      </c>
      <c r="E168" s="127">
        <v>81</v>
      </c>
      <c r="F168" s="15"/>
      <c r="G168" s="48">
        <f>C168-AVERAGE(D168:E168)</f>
        <v>19.5</v>
      </c>
      <c r="H168" s="48">
        <f>ROUND(G168,-1)</f>
        <v>20</v>
      </c>
    </row>
    <row r="169" spans="1:8" ht="12.95" customHeight="1" x14ac:dyDescent="0.2">
      <c r="B169" s="45"/>
      <c r="C169" s="49"/>
      <c r="D169" s="49"/>
      <c r="E169" s="49"/>
      <c r="F169" s="15"/>
      <c r="G169" s="15"/>
      <c r="H169" s="46"/>
    </row>
    <row r="170" spans="1:8" ht="12.95" customHeight="1" x14ac:dyDescent="0.2">
      <c r="A170" s="201" t="s">
        <v>106</v>
      </c>
      <c r="B170" s="201"/>
      <c r="C170" s="49"/>
      <c r="D170" s="49"/>
      <c r="E170" s="49"/>
      <c r="F170" s="15"/>
      <c r="G170" s="15"/>
      <c r="H170" s="46"/>
    </row>
    <row r="171" spans="1:8" ht="12.95" customHeight="1" x14ac:dyDescent="0.2">
      <c r="B171" s="45" t="s">
        <v>165</v>
      </c>
      <c r="C171" s="49">
        <v>543</v>
      </c>
      <c r="D171" s="49">
        <v>464</v>
      </c>
      <c r="E171" s="49">
        <v>482</v>
      </c>
      <c r="F171" s="15"/>
      <c r="G171" s="48">
        <f>C171-AVERAGE(D171:E171)</f>
        <v>70</v>
      </c>
      <c r="H171" s="48">
        <f>ROUND(G171,-1)</f>
        <v>70</v>
      </c>
    </row>
    <row r="172" spans="1:8" ht="12.95" customHeight="1" x14ac:dyDescent="0.2">
      <c r="B172" s="45" t="s">
        <v>208</v>
      </c>
      <c r="C172" s="127">
        <v>549</v>
      </c>
      <c r="D172" s="127">
        <v>477</v>
      </c>
      <c r="E172" s="127">
        <v>437</v>
      </c>
      <c r="F172" s="15"/>
      <c r="G172" s="48">
        <f>C172-AVERAGE(D172:E172)</f>
        <v>92</v>
      </c>
      <c r="H172" s="48">
        <f>ROUND(G172,-1)</f>
        <v>90</v>
      </c>
    </row>
    <row r="173" spans="1:8" s="124" customFormat="1" ht="12.95" customHeight="1" x14ac:dyDescent="0.2">
      <c r="B173" s="45" t="s">
        <v>218</v>
      </c>
      <c r="C173" s="127">
        <v>527</v>
      </c>
      <c r="D173" s="127">
        <v>445</v>
      </c>
      <c r="E173" s="127">
        <v>444</v>
      </c>
      <c r="F173" s="15"/>
      <c r="G173" s="48">
        <f>C173-AVERAGE(D173:E173)</f>
        <v>82.5</v>
      </c>
      <c r="H173" s="48">
        <f>ROUND(G173,-1)</f>
        <v>80</v>
      </c>
    </row>
    <row r="174" spans="1:8" s="126" customFormat="1" ht="12.95" customHeight="1" x14ac:dyDescent="0.2">
      <c r="B174" s="45" t="s">
        <v>217</v>
      </c>
      <c r="C174" s="127">
        <v>613</v>
      </c>
      <c r="D174" s="127">
        <v>465</v>
      </c>
      <c r="E174" s="127">
        <v>488</v>
      </c>
      <c r="F174" s="15"/>
      <c r="G174" s="48">
        <f>C174-AVERAGE(D174:E174)</f>
        <v>136.5</v>
      </c>
      <c r="H174" s="48">
        <f>ROUND(G174,-1)</f>
        <v>140</v>
      </c>
    </row>
    <row r="175" spans="1:8" ht="12.95" customHeight="1" x14ac:dyDescent="0.2">
      <c r="B175" s="45"/>
      <c r="C175" s="49"/>
      <c r="D175" s="49"/>
      <c r="E175" s="49"/>
      <c r="F175" s="15"/>
      <c r="G175" s="15"/>
      <c r="H175" s="46"/>
    </row>
    <row r="176" spans="1:8" ht="12.95" customHeight="1" x14ac:dyDescent="0.2">
      <c r="A176" s="201" t="s">
        <v>105</v>
      </c>
      <c r="B176" s="201"/>
      <c r="C176" s="49"/>
      <c r="D176" s="49"/>
      <c r="E176" s="49"/>
      <c r="F176" s="15"/>
      <c r="G176" s="15"/>
      <c r="H176" s="46"/>
    </row>
    <row r="177" spans="1:8" ht="12.95" customHeight="1" x14ac:dyDescent="0.2">
      <c r="B177" s="45" t="s">
        <v>165</v>
      </c>
      <c r="C177" s="49">
        <v>1372</v>
      </c>
      <c r="D177" s="49">
        <v>1057</v>
      </c>
      <c r="E177" s="49">
        <v>1134</v>
      </c>
      <c r="F177" s="15"/>
      <c r="G177" s="48">
        <f>C177-AVERAGE(D177:E177)</f>
        <v>276.5</v>
      </c>
      <c r="H177" s="48">
        <f>ROUND(G177,-1)</f>
        <v>280</v>
      </c>
    </row>
    <row r="178" spans="1:8" ht="12.95" customHeight="1" x14ac:dyDescent="0.2">
      <c r="B178" s="45" t="s">
        <v>208</v>
      </c>
      <c r="C178" s="128">
        <v>1257</v>
      </c>
      <c r="D178" s="128">
        <v>1054</v>
      </c>
      <c r="E178" s="128">
        <v>1132</v>
      </c>
      <c r="F178" s="15"/>
      <c r="G178" s="48">
        <f>C178-AVERAGE(D178:E178)</f>
        <v>164</v>
      </c>
      <c r="H178" s="48">
        <f>ROUND(G178,-1)</f>
        <v>160</v>
      </c>
    </row>
    <row r="179" spans="1:8" s="124" customFormat="1" ht="12.95" customHeight="1" x14ac:dyDescent="0.2">
      <c r="B179" s="45" t="s">
        <v>218</v>
      </c>
      <c r="C179" s="128">
        <v>1258</v>
      </c>
      <c r="D179" s="128">
        <v>1124</v>
      </c>
      <c r="E179" s="128">
        <v>1140</v>
      </c>
      <c r="F179" s="15"/>
      <c r="G179" s="48">
        <f>C179-AVERAGE(D179:E179)</f>
        <v>126</v>
      </c>
      <c r="H179" s="48">
        <f>ROUND(G179,-1)</f>
        <v>130</v>
      </c>
    </row>
    <row r="180" spans="1:8" s="126" customFormat="1" ht="12.95" customHeight="1" x14ac:dyDescent="0.2">
      <c r="B180" s="45" t="s">
        <v>217</v>
      </c>
      <c r="C180" s="128">
        <v>1362</v>
      </c>
      <c r="D180" s="128">
        <v>1134</v>
      </c>
      <c r="E180" s="128">
        <v>1143</v>
      </c>
      <c r="F180" s="15"/>
      <c r="G180" s="48">
        <f>C180-AVERAGE(D180:E180)</f>
        <v>223.5</v>
      </c>
      <c r="H180" s="48">
        <f>ROUND(G180,-1)</f>
        <v>220</v>
      </c>
    </row>
    <row r="181" spans="1:8" ht="12.95" customHeight="1" x14ac:dyDescent="0.2">
      <c r="B181" s="45"/>
      <c r="C181" s="49"/>
      <c r="D181" s="49"/>
      <c r="E181" s="49"/>
      <c r="F181" s="15"/>
      <c r="G181" s="15"/>
      <c r="H181" s="46"/>
    </row>
    <row r="182" spans="1:8" ht="12.95" customHeight="1" x14ac:dyDescent="0.2">
      <c r="A182" s="67" t="s">
        <v>104</v>
      </c>
      <c r="B182" s="45"/>
      <c r="C182" s="49"/>
      <c r="D182" s="49"/>
      <c r="E182" s="49"/>
      <c r="F182" s="15"/>
      <c r="G182" s="15"/>
      <c r="H182" s="46"/>
    </row>
    <row r="183" spans="1:8" ht="12.95" customHeight="1" x14ac:dyDescent="0.2">
      <c r="B183" s="45" t="s">
        <v>165</v>
      </c>
      <c r="C183" s="49">
        <v>349</v>
      </c>
      <c r="D183" s="49">
        <v>271</v>
      </c>
      <c r="E183" s="49">
        <v>303</v>
      </c>
      <c r="F183" s="15"/>
      <c r="G183" s="48">
        <f>C183-AVERAGE(D183:E183)</f>
        <v>62</v>
      </c>
      <c r="H183" s="48">
        <f>ROUND(G183,-1)</f>
        <v>60</v>
      </c>
    </row>
    <row r="184" spans="1:8" ht="12.95" customHeight="1" x14ac:dyDescent="0.2">
      <c r="B184" s="45" t="s">
        <v>208</v>
      </c>
      <c r="C184" s="127">
        <v>322</v>
      </c>
      <c r="D184" s="127">
        <v>287</v>
      </c>
      <c r="E184" s="127">
        <v>287</v>
      </c>
      <c r="F184" s="15"/>
      <c r="G184" s="48">
        <f>C184-AVERAGE(D184:E184)</f>
        <v>35</v>
      </c>
      <c r="H184" s="48">
        <f>ROUND(G184,-1)</f>
        <v>40</v>
      </c>
    </row>
    <row r="185" spans="1:8" s="124" customFormat="1" ht="12.95" customHeight="1" x14ac:dyDescent="0.2">
      <c r="B185" s="45" t="s">
        <v>218</v>
      </c>
      <c r="C185" s="127">
        <v>282</v>
      </c>
      <c r="D185" s="127">
        <v>273</v>
      </c>
      <c r="E185" s="127">
        <v>258</v>
      </c>
      <c r="F185" s="15"/>
      <c r="G185" s="48">
        <f>C185-AVERAGE(D185:E185)</f>
        <v>16.5</v>
      </c>
      <c r="H185" s="48">
        <f>ROUND(G185,-1)</f>
        <v>20</v>
      </c>
    </row>
    <row r="186" spans="1:8" s="126" customFormat="1" ht="12.95" customHeight="1" x14ac:dyDescent="0.2">
      <c r="B186" s="45" t="s">
        <v>217</v>
      </c>
      <c r="C186" s="127">
        <v>354</v>
      </c>
      <c r="D186" s="127">
        <v>285</v>
      </c>
      <c r="E186" s="127">
        <v>286</v>
      </c>
      <c r="F186" s="15"/>
      <c r="G186" s="48">
        <f>C186-AVERAGE(D186:E186)</f>
        <v>68.5</v>
      </c>
      <c r="H186" s="48">
        <f>ROUND(G186,-1)</f>
        <v>70</v>
      </c>
    </row>
    <row r="187" spans="1:8" ht="12.95" customHeight="1" x14ac:dyDescent="0.2">
      <c r="B187" s="45"/>
      <c r="C187" s="49"/>
      <c r="D187" s="49"/>
      <c r="E187" s="49"/>
      <c r="F187" s="15"/>
      <c r="G187" s="15"/>
      <c r="H187" s="46"/>
    </row>
    <row r="188" spans="1:8" ht="12.95" customHeight="1" x14ac:dyDescent="0.2">
      <c r="A188" s="201" t="s">
        <v>103</v>
      </c>
      <c r="B188" s="201"/>
      <c r="C188" s="49"/>
      <c r="D188" s="49"/>
      <c r="E188" s="49"/>
      <c r="F188" s="15"/>
      <c r="G188" s="15"/>
      <c r="H188" s="46"/>
    </row>
    <row r="189" spans="1:8" ht="12.95" customHeight="1" x14ac:dyDescent="0.2">
      <c r="B189" s="45" t="s">
        <v>165</v>
      </c>
      <c r="C189" s="49">
        <v>464</v>
      </c>
      <c r="D189" s="49">
        <v>337</v>
      </c>
      <c r="E189" s="49">
        <v>340</v>
      </c>
      <c r="F189" s="15"/>
      <c r="G189" s="48">
        <f>C189-AVERAGE(D189:E189)</f>
        <v>125.5</v>
      </c>
      <c r="H189" s="48">
        <f>ROUND(G189,-1)</f>
        <v>130</v>
      </c>
    </row>
    <row r="190" spans="1:8" ht="12.95" customHeight="1" x14ac:dyDescent="0.2">
      <c r="B190" s="45" t="s">
        <v>208</v>
      </c>
      <c r="C190" s="127">
        <v>361</v>
      </c>
      <c r="D190" s="127">
        <v>320</v>
      </c>
      <c r="E190" s="127">
        <v>312</v>
      </c>
      <c r="F190" s="15"/>
      <c r="G190" s="48">
        <f>C190-AVERAGE(D190:E190)</f>
        <v>45</v>
      </c>
      <c r="H190" s="48">
        <f>ROUND(G190,-1)</f>
        <v>50</v>
      </c>
    </row>
    <row r="191" spans="1:8" s="124" customFormat="1" ht="12.95" customHeight="1" x14ac:dyDescent="0.2">
      <c r="B191" s="45" t="s">
        <v>218</v>
      </c>
      <c r="C191" s="127">
        <v>363</v>
      </c>
      <c r="D191" s="127">
        <v>361</v>
      </c>
      <c r="E191" s="127">
        <v>325</v>
      </c>
      <c r="F191" s="15"/>
      <c r="G191" s="48">
        <f>C191-AVERAGE(D191:E191)</f>
        <v>20</v>
      </c>
      <c r="H191" s="48">
        <f>ROUND(G191,-1)</f>
        <v>20</v>
      </c>
    </row>
    <row r="192" spans="1:8" s="126" customFormat="1" ht="12.95" customHeight="1" x14ac:dyDescent="0.2">
      <c r="B192" s="45" t="s">
        <v>217</v>
      </c>
      <c r="C192" s="127">
        <v>456</v>
      </c>
      <c r="D192" s="127">
        <v>333</v>
      </c>
      <c r="E192" s="127">
        <v>350</v>
      </c>
      <c r="F192" s="15"/>
      <c r="G192" s="48">
        <f>C192-AVERAGE(D192:E192)</f>
        <v>114.5</v>
      </c>
      <c r="H192" s="48">
        <f>ROUND(G192,-1)</f>
        <v>110</v>
      </c>
    </row>
    <row r="193" spans="1:8" ht="12.95" customHeight="1" x14ac:dyDescent="0.2">
      <c r="B193" s="45"/>
      <c r="C193" s="49"/>
      <c r="D193" s="49"/>
      <c r="E193" s="49"/>
      <c r="F193" s="15"/>
      <c r="G193" s="15"/>
      <c r="H193" s="46"/>
    </row>
    <row r="194" spans="1:8" ht="12.95" customHeight="1" x14ac:dyDescent="0.2">
      <c r="A194" s="201" t="s">
        <v>102</v>
      </c>
      <c r="B194" s="201"/>
      <c r="C194" s="49"/>
      <c r="D194" s="49"/>
      <c r="E194" s="49"/>
      <c r="F194" s="15"/>
      <c r="G194" s="15"/>
      <c r="H194" s="46"/>
    </row>
    <row r="195" spans="1:8" ht="12.95" customHeight="1" x14ac:dyDescent="0.2">
      <c r="B195" s="45" t="s">
        <v>165</v>
      </c>
      <c r="C195" s="49">
        <v>535</v>
      </c>
      <c r="D195" s="49">
        <v>495</v>
      </c>
      <c r="E195" s="49">
        <v>489</v>
      </c>
      <c r="F195" s="15"/>
      <c r="G195" s="48">
        <f>C195-AVERAGE(D195:E195)</f>
        <v>43</v>
      </c>
      <c r="H195" s="48">
        <f>ROUND(G195,-1)</f>
        <v>40</v>
      </c>
    </row>
    <row r="196" spans="1:8" ht="12.95" customHeight="1" x14ac:dyDescent="0.2">
      <c r="B196" s="45" t="s">
        <v>208</v>
      </c>
      <c r="C196" s="127">
        <v>534</v>
      </c>
      <c r="D196" s="127">
        <v>473</v>
      </c>
      <c r="E196" s="127">
        <v>484</v>
      </c>
      <c r="F196" s="15"/>
      <c r="G196" s="48">
        <f>C196-AVERAGE(D196:E196)</f>
        <v>55.5</v>
      </c>
      <c r="H196" s="48">
        <f>ROUND(G196,-1)</f>
        <v>60</v>
      </c>
    </row>
    <row r="197" spans="1:8" s="124" customFormat="1" ht="12.95" customHeight="1" x14ac:dyDescent="0.2">
      <c r="B197" s="45" t="s">
        <v>218</v>
      </c>
      <c r="C197" s="147">
        <v>573</v>
      </c>
      <c r="D197" s="147">
        <v>519</v>
      </c>
      <c r="E197" s="147">
        <v>488</v>
      </c>
      <c r="F197" s="16"/>
      <c r="G197" s="48">
        <f>C197-AVERAGE(D197:E197)</f>
        <v>69.5</v>
      </c>
      <c r="H197" s="48">
        <f>ROUND(G197,-1)</f>
        <v>70</v>
      </c>
    </row>
    <row r="198" spans="1:8" s="126" customFormat="1" ht="12.95" customHeight="1" x14ac:dyDescent="0.2">
      <c r="B198" s="45" t="s">
        <v>217</v>
      </c>
      <c r="C198" s="147">
        <v>649</v>
      </c>
      <c r="D198" s="147">
        <v>536</v>
      </c>
      <c r="E198" s="147">
        <v>505</v>
      </c>
      <c r="F198" s="15"/>
      <c r="G198" s="48">
        <f>C198-AVERAGE(D198:E198)</f>
        <v>128.5</v>
      </c>
      <c r="H198" s="48">
        <f>ROUND(G198,-1)</f>
        <v>130</v>
      </c>
    </row>
    <row r="199" spans="1:8" ht="12.95" customHeight="1" x14ac:dyDescent="0.2">
      <c r="A199" s="25"/>
      <c r="B199" s="25"/>
      <c r="C199" s="25"/>
      <c r="D199" s="25"/>
      <c r="E199" s="25"/>
      <c r="F199" s="25"/>
      <c r="G199" s="25"/>
      <c r="H199" s="25"/>
    </row>
    <row r="200" spans="1:8" ht="12.75" customHeight="1" x14ac:dyDescent="0.2"/>
    <row r="201" spans="1:8" s="64" customFormat="1" ht="11.25" customHeight="1" x14ac:dyDescent="0.2">
      <c r="A201" s="10" t="s">
        <v>91</v>
      </c>
    </row>
    <row r="202" spans="1:8" s="64" customFormat="1" ht="11.25" customHeight="1" x14ac:dyDescent="0.2">
      <c r="A202" s="186" t="s">
        <v>205</v>
      </c>
      <c r="B202" s="186"/>
      <c r="C202" s="186"/>
      <c r="D202" s="186"/>
      <c r="E202" s="186"/>
      <c r="F202" s="186"/>
      <c r="G202" s="186"/>
      <c r="H202" s="186"/>
    </row>
    <row r="203" spans="1:8" s="86" customFormat="1" ht="11.25" customHeight="1" x14ac:dyDescent="0.2">
      <c r="A203" s="186"/>
      <c r="B203" s="186"/>
      <c r="C203" s="186"/>
      <c r="D203" s="186"/>
      <c r="E203" s="186"/>
      <c r="F203" s="186"/>
      <c r="G203" s="186"/>
      <c r="H203" s="186"/>
    </row>
    <row r="204" spans="1:8" s="86" customFormat="1" ht="11.25" customHeight="1" x14ac:dyDescent="0.2">
      <c r="A204" s="186"/>
      <c r="B204" s="186"/>
      <c r="C204" s="186"/>
      <c r="D204" s="186"/>
      <c r="E204" s="186"/>
      <c r="F204" s="186"/>
      <c r="G204" s="186"/>
      <c r="H204" s="186"/>
    </row>
    <row r="205" spans="1:8" s="86" customFormat="1" ht="11.25" customHeight="1" x14ac:dyDescent="0.2">
      <c r="A205" s="186"/>
      <c r="B205" s="186"/>
      <c r="C205" s="186"/>
      <c r="D205" s="186"/>
      <c r="E205" s="186"/>
      <c r="F205" s="186"/>
      <c r="G205" s="186"/>
      <c r="H205" s="186"/>
    </row>
    <row r="206" spans="1:8" s="111" customFormat="1" ht="11.25" customHeight="1" x14ac:dyDescent="0.2">
      <c r="A206" s="112"/>
      <c r="B206" s="112"/>
      <c r="C206" s="112"/>
      <c r="D206" s="112"/>
      <c r="E206" s="112"/>
      <c r="F206" s="112"/>
      <c r="G206" s="112"/>
      <c r="H206" s="112"/>
    </row>
    <row r="207" spans="1:8" s="64" customFormat="1" ht="11.25" customHeight="1" x14ac:dyDescent="0.2">
      <c r="A207" s="187" t="s">
        <v>219</v>
      </c>
      <c r="B207" s="187"/>
    </row>
  </sheetData>
  <mergeCells count="32">
    <mergeCell ref="A207:B207"/>
    <mergeCell ref="C5:E5"/>
    <mergeCell ref="G5:H5"/>
    <mergeCell ref="A86:B86"/>
    <mergeCell ref="A98:B98"/>
    <mergeCell ref="A110:B110"/>
    <mergeCell ref="A128:B128"/>
    <mergeCell ref="A194:B194"/>
    <mergeCell ref="A14:B14"/>
    <mergeCell ref="A26:B26"/>
    <mergeCell ref="A44:B44"/>
    <mergeCell ref="A56:B56"/>
    <mergeCell ref="A62:B62"/>
    <mergeCell ref="A158:B158"/>
    <mergeCell ref="A176:B176"/>
    <mergeCell ref="A188:B188"/>
    <mergeCell ref="A80:B80"/>
    <mergeCell ref="A170:B170"/>
    <mergeCell ref="A134:B134"/>
    <mergeCell ref="A146:B146"/>
    <mergeCell ref="A202:H205"/>
    <mergeCell ref="A122:B122"/>
    <mergeCell ref="A152:B152"/>
    <mergeCell ref="A68:B68"/>
    <mergeCell ref="A74:B74"/>
    <mergeCell ref="A32:B32"/>
    <mergeCell ref="J1:K1"/>
    <mergeCell ref="A8:B8"/>
    <mergeCell ref="A20:B20"/>
    <mergeCell ref="A38:B38"/>
    <mergeCell ref="A50:B50"/>
    <mergeCell ref="A1:H3"/>
  </mergeCells>
  <hyperlinks>
    <hyperlink ref="J1" location="Contents!A1" display="Back to contents"/>
  </hyperlinks>
  <pageMargins left="0.75" right="0.75" top="0.51" bottom="0.64" header="0.18" footer="0.22"/>
  <pageSetup paperSize="9" scale="83" fitToHeight="2" orientation="portrait" r:id="rId1"/>
  <headerFooter alignWithMargins="0"/>
  <rowBreaks count="1" manualBreakCount="1">
    <brk id="67"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7"/>
  <sheetViews>
    <sheetView showGridLines="0" zoomScaleNormal="100" workbookViewId="0">
      <selection sqref="A1:O2"/>
    </sheetView>
  </sheetViews>
  <sheetFormatPr defaultRowHeight="15" x14ac:dyDescent="0.25"/>
  <cols>
    <col min="1" max="1" width="10.5703125" customWidth="1"/>
    <col min="2" max="2" width="10.5703125" bestFit="1" customWidth="1"/>
    <col min="3" max="3" width="7.42578125" customWidth="1"/>
    <col min="4" max="7" width="6.7109375" customWidth="1"/>
    <col min="8" max="8" width="8.5703125" customWidth="1"/>
    <col min="9" max="9" width="4.42578125" customWidth="1"/>
    <col min="10" max="13" width="6.28515625" customWidth="1"/>
    <col min="14" max="14" width="6.140625" customWidth="1"/>
    <col min="15" max="15" width="1.28515625" customWidth="1"/>
  </cols>
  <sheetData>
    <row r="1" spans="1:18" ht="18" customHeight="1" x14ac:dyDescent="0.25">
      <c r="A1" s="208" t="s">
        <v>264</v>
      </c>
      <c r="B1" s="208"/>
      <c r="C1" s="208"/>
      <c r="D1" s="208"/>
      <c r="E1" s="208"/>
      <c r="F1" s="208"/>
      <c r="G1" s="208"/>
      <c r="H1" s="208"/>
      <c r="I1" s="208"/>
      <c r="J1" s="208"/>
      <c r="K1" s="208"/>
      <c r="L1" s="208"/>
      <c r="M1" s="208"/>
      <c r="N1" s="208"/>
      <c r="O1" s="208"/>
      <c r="Q1" s="190" t="s">
        <v>211</v>
      </c>
      <c r="R1" s="190"/>
    </row>
    <row r="2" spans="1:18" ht="18" customHeight="1" x14ac:dyDescent="0.25">
      <c r="A2" s="208"/>
      <c r="B2" s="208"/>
      <c r="C2" s="208"/>
      <c r="D2" s="208"/>
      <c r="E2" s="208"/>
      <c r="F2" s="208"/>
      <c r="G2" s="208"/>
      <c r="H2" s="208"/>
      <c r="I2" s="208"/>
      <c r="J2" s="208"/>
      <c r="K2" s="208"/>
      <c r="L2" s="208"/>
      <c r="M2" s="208"/>
      <c r="N2" s="208"/>
      <c r="O2" s="208"/>
      <c r="Q2" s="136"/>
      <c r="R2" s="136"/>
    </row>
    <row r="3" spans="1:18" ht="12.75" customHeight="1" x14ac:dyDescent="0.25">
      <c r="A3" s="115"/>
      <c r="B3" s="115"/>
      <c r="C3" s="115"/>
      <c r="D3" s="115"/>
      <c r="E3" s="115"/>
      <c r="F3" s="115"/>
      <c r="G3" s="115"/>
      <c r="H3" s="166"/>
      <c r="I3" s="115"/>
      <c r="J3" s="115"/>
      <c r="K3" s="115"/>
      <c r="L3" s="115"/>
      <c r="M3" s="115"/>
      <c r="N3" s="115"/>
      <c r="O3" s="115"/>
    </row>
    <row r="4" spans="1:18" ht="12.75" customHeight="1" x14ac:dyDescent="0.25">
      <c r="A4" s="209" t="s">
        <v>200</v>
      </c>
      <c r="B4" s="116" t="s">
        <v>96</v>
      </c>
      <c r="C4" s="115"/>
      <c r="D4" s="115"/>
      <c r="E4" s="115"/>
      <c r="F4" s="115"/>
      <c r="G4" s="115"/>
      <c r="H4" s="166"/>
      <c r="I4" s="115"/>
      <c r="J4" s="115"/>
      <c r="K4" s="115"/>
      <c r="L4" s="115"/>
      <c r="M4" s="115"/>
      <c r="N4" s="115"/>
      <c r="O4" s="115"/>
    </row>
    <row r="5" spans="1:18" ht="12.75" customHeight="1" x14ac:dyDescent="0.25">
      <c r="A5" s="209"/>
      <c r="B5" s="115"/>
      <c r="C5" s="115"/>
      <c r="D5" s="115"/>
      <c r="E5" s="115"/>
      <c r="F5" s="115"/>
      <c r="G5" s="115"/>
      <c r="H5" s="166"/>
      <c r="I5" s="115"/>
      <c r="J5" s="115"/>
      <c r="K5" s="115"/>
      <c r="L5" s="115"/>
      <c r="M5" s="115"/>
      <c r="N5" s="115"/>
      <c r="O5" s="115"/>
    </row>
    <row r="6" spans="1:18" ht="12.75" customHeight="1" x14ac:dyDescent="0.25">
      <c r="A6" s="209"/>
      <c r="B6" s="115"/>
      <c r="C6" s="115"/>
      <c r="D6" s="115"/>
      <c r="E6" s="115"/>
      <c r="F6" s="115"/>
      <c r="G6" s="115"/>
      <c r="H6" s="166"/>
      <c r="I6" s="115"/>
      <c r="J6" s="115"/>
      <c r="K6" s="115"/>
      <c r="L6" s="115"/>
      <c r="M6" s="115"/>
      <c r="N6" s="115"/>
      <c r="O6" s="115"/>
    </row>
    <row r="7" spans="1:18" ht="12.75" customHeight="1" x14ac:dyDescent="0.25">
      <c r="A7" s="96"/>
      <c r="B7" s="96"/>
      <c r="C7" s="2"/>
      <c r="D7" s="2"/>
      <c r="E7" s="35"/>
      <c r="F7" s="2"/>
      <c r="G7" s="35"/>
      <c r="H7" s="35"/>
      <c r="I7" s="35"/>
      <c r="J7" s="39"/>
      <c r="K7" s="39"/>
      <c r="L7" s="39"/>
      <c r="M7" s="39"/>
      <c r="N7" s="39"/>
      <c r="O7" s="2"/>
    </row>
    <row r="8" spans="1:18" ht="12.75" customHeight="1" x14ac:dyDescent="0.25">
      <c r="A8" s="201" t="s">
        <v>175</v>
      </c>
      <c r="B8" s="201"/>
    </row>
    <row r="9" spans="1:18" x14ac:dyDescent="0.25">
      <c r="A9" s="116"/>
    </row>
    <row r="10" spans="1:18" ht="15.75" customHeight="1" x14ac:dyDescent="0.25">
      <c r="A10" s="107"/>
      <c r="C10" s="201" t="s">
        <v>147</v>
      </c>
      <c r="D10" s="201"/>
      <c r="E10" s="201"/>
      <c r="F10" s="201"/>
      <c r="G10" s="201"/>
      <c r="H10" s="201"/>
      <c r="I10" s="108"/>
      <c r="J10" s="202" t="s">
        <v>148</v>
      </c>
      <c r="K10" s="202"/>
      <c r="L10" s="202"/>
      <c r="M10" s="202"/>
      <c r="N10" s="202"/>
      <c r="O10" s="202"/>
    </row>
    <row r="11" spans="1:18" ht="12.75" customHeight="1" x14ac:dyDescent="0.25">
      <c r="A11" s="107"/>
      <c r="C11" s="38" t="s">
        <v>4</v>
      </c>
      <c r="D11" s="38" t="s">
        <v>0</v>
      </c>
      <c r="E11" s="38" t="s">
        <v>1</v>
      </c>
      <c r="F11" s="38" t="s">
        <v>2</v>
      </c>
      <c r="G11" s="38" t="s">
        <v>3</v>
      </c>
      <c r="H11" s="38"/>
      <c r="I11" s="38"/>
      <c r="J11" s="37" t="s">
        <v>4</v>
      </c>
      <c r="K11" s="37" t="s">
        <v>0</v>
      </c>
      <c r="L11" s="37" t="s">
        <v>1</v>
      </c>
      <c r="M11" s="37" t="s">
        <v>2</v>
      </c>
      <c r="N11" s="37" t="s">
        <v>3</v>
      </c>
    </row>
    <row r="12" spans="1:18" ht="12.75" customHeight="1" x14ac:dyDescent="0.25">
      <c r="B12" s="34" t="s">
        <v>22</v>
      </c>
      <c r="C12" s="5">
        <v>2180</v>
      </c>
      <c r="D12" s="5">
        <v>130</v>
      </c>
      <c r="E12" s="5">
        <v>320</v>
      </c>
      <c r="F12" s="5">
        <v>880</v>
      </c>
      <c r="G12" s="5">
        <v>850</v>
      </c>
      <c r="H12" s="5"/>
      <c r="J12" s="31">
        <v>12</v>
      </c>
      <c r="K12" s="31">
        <v>3</v>
      </c>
      <c r="L12" s="31">
        <v>9</v>
      </c>
      <c r="M12" s="31">
        <v>16</v>
      </c>
      <c r="N12" s="31">
        <v>17</v>
      </c>
    </row>
    <row r="13" spans="1:18" ht="12.75" customHeight="1" x14ac:dyDescent="0.25">
      <c r="B13" s="34" t="s">
        <v>23</v>
      </c>
      <c r="C13" s="5">
        <v>3510</v>
      </c>
      <c r="D13" s="5">
        <v>370</v>
      </c>
      <c r="E13" s="5">
        <v>590</v>
      </c>
      <c r="F13" s="5">
        <v>1170</v>
      </c>
      <c r="G13" s="5">
        <v>1370</v>
      </c>
      <c r="H13" s="5"/>
      <c r="J13" s="31">
        <v>21</v>
      </c>
      <c r="K13" s="31">
        <v>10</v>
      </c>
      <c r="L13" s="31">
        <v>18</v>
      </c>
      <c r="M13" s="31">
        <v>22</v>
      </c>
      <c r="N13" s="31">
        <v>28</v>
      </c>
    </row>
    <row r="14" spans="1:18" ht="12.75" customHeight="1" x14ac:dyDescent="0.25">
      <c r="B14" s="34" t="s">
        <v>30</v>
      </c>
      <c r="C14" s="5">
        <v>2760</v>
      </c>
      <c r="D14" s="5">
        <v>460</v>
      </c>
      <c r="E14" s="5">
        <v>370</v>
      </c>
      <c r="F14" s="5">
        <v>890</v>
      </c>
      <c r="G14" s="5">
        <v>1040</v>
      </c>
      <c r="H14" s="5"/>
      <c r="J14" s="31">
        <v>16</v>
      </c>
      <c r="K14" s="31">
        <v>13</v>
      </c>
      <c r="L14" s="31">
        <v>11</v>
      </c>
      <c r="M14" s="31">
        <v>17</v>
      </c>
      <c r="N14" s="31">
        <v>21</v>
      </c>
    </row>
    <row r="15" spans="1:18" ht="12.75" customHeight="1" x14ac:dyDescent="0.25">
      <c r="B15" s="34" t="s">
        <v>79</v>
      </c>
      <c r="C15" s="5">
        <v>2450</v>
      </c>
      <c r="D15" s="5">
        <v>410</v>
      </c>
      <c r="E15" s="5">
        <v>430</v>
      </c>
      <c r="F15" s="5">
        <v>720</v>
      </c>
      <c r="G15" s="5">
        <v>890</v>
      </c>
      <c r="H15" s="5"/>
      <c r="J15" s="31">
        <v>14</v>
      </c>
      <c r="K15" s="31">
        <v>12</v>
      </c>
      <c r="L15" s="31">
        <v>13</v>
      </c>
      <c r="M15" s="31">
        <v>14</v>
      </c>
      <c r="N15" s="31">
        <v>17</v>
      </c>
    </row>
    <row r="16" spans="1:18" ht="12.75" customHeight="1" x14ac:dyDescent="0.25">
      <c r="B16" s="34" t="s">
        <v>27</v>
      </c>
      <c r="C16" s="5">
        <v>1420</v>
      </c>
      <c r="D16" s="5">
        <v>230</v>
      </c>
      <c r="E16" s="5">
        <v>110</v>
      </c>
      <c r="F16" s="5">
        <v>440</v>
      </c>
      <c r="G16" s="5">
        <v>650</v>
      </c>
      <c r="H16" s="5"/>
      <c r="J16" s="31">
        <v>8</v>
      </c>
      <c r="K16" s="31">
        <v>7</v>
      </c>
      <c r="L16" s="31">
        <v>3</v>
      </c>
      <c r="M16" s="31">
        <v>8</v>
      </c>
      <c r="N16" s="31">
        <v>12</v>
      </c>
    </row>
    <row r="17" spans="1:15" ht="12.75" customHeight="1" x14ac:dyDescent="0.25">
      <c r="B17" s="34" t="s">
        <v>28</v>
      </c>
      <c r="C17" s="5">
        <v>2000</v>
      </c>
      <c r="D17" s="5">
        <v>90</v>
      </c>
      <c r="E17" s="5">
        <v>190</v>
      </c>
      <c r="F17" s="5">
        <v>600</v>
      </c>
      <c r="G17" s="5">
        <v>1120</v>
      </c>
      <c r="H17" s="5"/>
      <c r="J17" s="31">
        <v>11</v>
      </c>
      <c r="K17" s="31">
        <v>3</v>
      </c>
      <c r="L17" s="31">
        <v>6</v>
      </c>
      <c r="M17" s="31">
        <v>11</v>
      </c>
      <c r="N17" s="31">
        <v>20</v>
      </c>
    </row>
    <row r="18" spans="1:15" ht="12.75" customHeight="1" x14ac:dyDescent="0.25">
      <c r="B18" s="34" t="s">
        <v>131</v>
      </c>
      <c r="C18" s="5">
        <v>1600</v>
      </c>
      <c r="D18" s="5">
        <v>140</v>
      </c>
      <c r="E18" s="5">
        <v>210</v>
      </c>
      <c r="F18" s="5">
        <v>530</v>
      </c>
      <c r="G18" s="5">
        <v>730</v>
      </c>
      <c r="H18" s="5"/>
      <c r="J18" s="31">
        <v>9</v>
      </c>
      <c r="K18" s="31">
        <v>4</v>
      </c>
      <c r="L18" s="31">
        <v>6</v>
      </c>
      <c r="M18" s="31">
        <v>10</v>
      </c>
      <c r="N18" s="31">
        <v>14</v>
      </c>
    </row>
    <row r="19" spans="1:15" ht="12.75" customHeight="1" x14ac:dyDescent="0.25">
      <c r="B19" s="34" t="s">
        <v>174</v>
      </c>
      <c r="C19" s="5">
        <v>4060</v>
      </c>
      <c r="D19" s="5">
        <v>270</v>
      </c>
      <c r="E19" s="5">
        <v>610</v>
      </c>
      <c r="F19" s="5">
        <v>1240</v>
      </c>
      <c r="G19" s="5">
        <v>1940</v>
      </c>
      <c r="H19" s="5"/>
      <c r="J19" s="31">
        <v>23</v>
      </c>
      <c r="K19" s="31">
        <v>8</v>
      </c>
      <c r="L19" s="31">
        <v>18</v>
      </c>
      <c r="M19" s="31">
        <v>23</v>
      </c>
      <c r="N19" s="31">
        <v>33</v>
      </c>
    </row>
    <row r="20" spans="1:15" ht="12.75" customHeight="1" x14ac:dyDescent="0.25">
      <c r="B20" s="34" t="s">
        <v>208</v>
      </c>
      <c r="C20" s="5">
        <v>2850</v>
      </c>
      <c r="D20" s="5">
        <v>450</v>
      </c>
      <c r="E20" s="5">
        <v>530</v>
      </c>
      <c r="F20" s="5">
        <v>910</v>
      </c>
      <c r="G20" s="5">
        <v>970</v>
      </c>
      <c r="H20" s="5"/>
      <c r="J20" s="31">
        <v>16</v>
      </c>
      <c r="K20" s="31">
        <v>13</v>
      </c>
      <c r="L20" s="31">
        <v>16</v>
      </c>
      <c r="M20" s="31">
        <v>17</v>
      </c>
      <c r="N20" s="31">
        <v>17</v>
      </c>
    </row>
    <row r="21" spans="1:15" ht="12.75" customHeight="1" x14ac:dyDescent="0.25">
      <c r="B21" s="34" t="s">
        <v>218</v>
      </c>
      <c r="C21" s="33">
        <v>2730</v>
      </c>
      <c r="D21" s="33">
        <v>200</v>
      </c>
      <c r="E21" s="33">
        <v>280</v>
      </c>
      <c r="F21" s="33">
        <v>820</v>
      </c>
      <c r="G21" s="33">
        <v>1440</v>
      </c>
      <c r="H21" s="33"/>
      <c r="I21" s="143"/>
      <c r="J21" s="142">
        <v>15</v>
      </c>
      <c r="K21" s="142">
        <v>6</v>
      </c>
      <c r="L21" s="142">
        <v>8</v>
      </c>
      <c r="M21" s="142">
        <v>15</v>
      </c>
      <c r="N21" s="142">
        <v>24</v>
      </c>
    </row>
    <row r="22" spans="1:15" ht="12.75" customHeight="1" x14ac:dyDescent="0.25">
      <c r="B22" s="34" t="s">
        <v>223</v>
      </c>
      <c r="C22" s="33">
        <v>4800</v>
      </c>
      <c r="D22" s="33">
        <v>330</v>
      </c>
      <c r="E22" s="33">
        <v>610</v>
      </c>
      <c r="F22" s="33">
        <v>1360</v>
      </c>
      <c r="G22" s="33">
        <v>2500</v>
      </c>
      <c r="H22" s="33"/>
      <c r="I22" s="143"/>
      <c r="J22" s="142">
        <v>26</v>
      </c>
      <c r="K22" s="142">
        <v>9</v>
      </c>
      <c r="L22" s="142">
        <v>18</v>
      </c>
      <c r="M22" s="142">
        <v>25</v>
      </c>
      <c r="N22" s="142">
        <v>43</v>
      </c>
    </row>
    <row r="23" spans="1:15" ht="12.75" customHeight="1" x14ac:dyDescent="0.25">
      <c r="B23" s="34"/>
      <c r="C23" s="5"/>
      <c r="D23" s="5"/>
      <c r="E23" s="5"/>
      <c r="F23" s="5"/>
      <c r="G23" s="5"/>
      <c r="H23" s="5"/>
      <c r="J23" s="31"/>
      <c r="K23" s="31"/>
      <c r="L23" s="31"/>
      <c r="M23" s="31"/>
      <c r="N23" s="31"/>
    </row>
    <row r="24" spans="1:15" ht="12.75" customHeight="1" x14ac:dyDescent="0.25">
      <c r="A24" s="201" t="s">
        <v>176</v>
      </c>
      <c r="B24" s="201"/>
      <c r="C24" s="201"/>
      <c r="D24" s="201"/>
      <c r="E24" s="201"/>
      <c r="F24" s="5"/>
      <c r="G24" s="5"/>
      <c r="H24" s="5"/>
      <c r="J24" s="31"/>
      <c r="K24" s="31"/>
      <c r="L24" s="31"/>
      <c r="M24" s="31"/>
      <c r="N24" s="31"/>
    </row>
    <row r="25" spans="1:15" x14ac:dyDescent="0.25">
      <c r="A25" s="116"/>
      <c r="C25" s="5"/>
      <c r="D25" s="5"/>
      <c r="E25" s="5"/>
      <c r="F25" s="5"/>
      <c r="G25" s="5"/>
      <c r="H25" s="5"/>
      <c r="J25" s="31"/>
      <c r="K25" s="31"/>
      <c r="L25" s="31"/>
      <c r="M25" s="31"/>
      <c r="N25" s="31"/>
    </row>
    <row r="26" spans="1:15" ht="16.5" customHeight="1" x14ac:dyDescent="0.25">
      <c r="A26" s="107"/>
      <c r="C26" s="201" t="s">
        <v>147</v>
      </c>
      <c r="D26" s="201"/>
      <c r="E26" s="201"/>
      <c r="F26" s="201"/>
      <c r="G26" s="201"/>
      <c r="H26" s="201"/>
      <c r="I26" s="108"/>
      <c r="J26" s="202" t="s">
        <v>148</v>
      </c>
      <c r="K26" s="202"/>
      <c r="L26" s="202"/>
      <c r="M26" s="202"/>
      <c r="N26" s="202"/>
      <c r="O26" s="202"/>
    </row>
    <row r="27" spans="1:15" ht="12.75" customHeight="1" x14ac:dyDescent="0.25">
      <c r="A27" s="107"/>
      <c r="C27" s="38" t="s">
        <v>4</v>
      </c>
      <c r="D27" s="38" t="s">
        <v>0</v>
      </c>
      <c r="E27" s="38" t="s">
        <v>1</v>
      </c>
      <c r="F27" s="38" t="s">
        <v>2</v>
      </c>
      <c r="G27" s="38" t="s">
        <v>3</v>
      </c>
      <c r="H27" s="38"/>
      <c r="I27" s="38"/>
      <c r="J27" s="37" t="s">
        <v>4</v>
      </c>
      <c r="K27" s="37" t="s">
        <v>0</v>
      </c>
      <c r="L27" s="37" t="s">
        <v>1</v>
      </c>
      <c r="M27" s="37" t="s">
        <v>2</v>
      </c>
      <c r="N27" s="37" t="s">
        <v>3</v>
      </c>
    </row>
    <row r="28" spans="1:15" ht="12.75" customHeight="1" x14ac:dyDescent="0.25">
      <c r="B28" s="34" t="s">
        <v>22</v>
      </c>
      <c r="C28" s="5">
        <v>290</v>
      </c>
      <c r="D28" s="5">
        <v>0</v>
      </c>
      <c r="E28" s="5">
        <v>100</v>
      </c>
      <c r="F28" s="5">
        <v>140</v>
      </c>
      <c r="G28" s="5">
        <v>50</v>
      </c>
      <c r="H28" s="5"/>
      <c r="J28" s="31">
        <v>10</v>
      </c>
      <c r="K28" s="31" t="s">
        <v>78</v>
      </c>
      <c r="L28" s="31">
        <v>16</v>
      </c>
      <c r="M28" s="31">
        <v>14</v>
      </c>
      <c r="N28" s="31">
        <v>7</v>
      </c>
    </row>
    <row r="29" spans="1:15" ht="12.75" customHeight="1" x14ac:dyDescent="0.25">
      <c r="B29" s="34" t="s">
        <v>23</v>
      </c>
      <c r="C29" s="5">
        <v>500</v>
      </c>
      <c r="D29" s="5">
        <v>70</v>
      </c>
      <c r="E29" s="5">
        <v>120</v>
      </c>
      <c r="F29" s="5">
        <v>140</v>
      </c>
      <c r="G29" s="5">
        <v>170</v>
      </c>
      <c r="H29" s="5"/>
      <c r="J29" s="31">
        <v>19</v>
      </c>
      <c r="K29" s="31">
        <v>16</v>
      </c>
      <c r="L29" s="31">
        <v>23</v>
      </c>
      <c r="M29" s="31">
        <v>15</v>
      </c>
      <c r="N29" s="31">
        <v>21</v>
      </c>
    </row>
    <row r="30" spans="1:15" ht="12.75" customHeight="1" x14ac:dyDescent="0.25">
      <c r="B30" s="34" t="s">
        <v>30</v>
      </c>
      <c r="C30" s="5">
        <v>550</v>
      </c>
      <c r="D30" s="5">
        <v>90</v>
      </c>
      <c r="E30" s="5">
        <v>130</v>
      </c>
      <c r="F30" s="5">
        <v>190</v>
      </c>
      <c r="G30" s="5">
        <v>140</v>
      </c>
      <c r="H30" s="5"/>
      <c r="J30" s="31">
        <v>22</v>
      </c>
      <c r="K30" s="31">
        <v>22</v>
      </c>
      <c r="L30" s="31">
        <v>25</v>
      </c>
      <c r="M30" s="31">
        <v>22</v>
      </c>
      <c r="N30" s="31">
        <v>18</v>
      </c>
    </row>
    <row r="31" spans="1:15" ht="12.75" customHeight="1" x14ac:dyDescent="0.25">
      <c r="B31" s="34" t="s">
        <v>79</v>
      </c>
      <c r="C31" s="5">
        <v>270</v>
      </c>
      <c r="D31" s="5">
        <v>30</v>
      </c>
      <c r="E31" s="5">
        <v>40</v>
      </c>
      <c r="F31" s="5">
        <v>150</v>
      </c>
      <c r="G31" s="5">
        <v>50</v>
      </c>
      <c r="H31" s="5"/>
      <c r="J31" s="31">
        <v>11</v>
      </c>
      <c r="K31" s="31">
        <v>7</v>
      </c>
      <c r="L31" s="31">
        <v>8</v>
      </c>
      <c r="M31" s="31">
        <v>18</v>
      </c>
      <c r="N31" s="31">
        <v>6</v>
      </c>
    </row>
    <row r="32" spans="1:15" ht="12.75" customHeight="1" x14ac:dyDescent="0.25">
      <c r="B32" s="34" t="s">
        <v>27</v>
      </c>
      <c r="C32" s="5">
        <v>180</v>
      </c>
      <c r="D32" s="5">
        <v>40</v>
      </c>
      <c r="E32" s="5">
        <v>40</v>
      </c>
      <c r="F32" s="5">
        <v>90</v>
      </c>
      <c r="G32" s="5">
        <v>20</v>
      </c>
      <c r="H32" s="5"/>
      <c r="J32" s="31">
        <v>7</v>
      </c>
      <c r="K32" s="31">
        <v>9</v>
      </c>
      <c r="L32" s="31">
        <v>7</v>
      </c>
      <c r="M32" s="31">
        <v>11</v>
      </c>
      <c r="N32" s="31">
        <v>3</v>
      </c>
    </row>
    <row r="33" spans="1:15" ht="12.75" customHeight="1" x14ac:dyDescent="0.25">
      <c r="B33" s="34" t="s">
        <v>28</v>
      </c>
      <c r="C33" s="5">
        <v>190</v>
      </c>
      <c r="D33" s="5">
        <v>0</v>
      </c>
      <c r="E33" s="5">
        <v>30</v>
      </c>
      <c r="F33" s="5">
        <v>60</v>
      </c>
      <c r="G33" s="5">
        <v>90</v>
      </c>
      <c r="H33" s="5"/>
      <c r="J33" s="31">
        <v>8</v>
      </c>
      <c r="K33" s="31">
        <v>1</v>
      </c>
      <c r="L33" s="31">
        <v>6</v>
      </c>
      <c r="M33" s="31">
        <v>8</v>
      </c>
      <c r="N33" s="31">
        <v>12</v>
      </c>
    </row>
    <row r="34" spans="1:15" ht="12.75" customHeight="1" x14ac:dyDescent="0.25">
      <c r="B34" s="34" t="s">
        <v>131</v>
      </c>
      <c r="C34" s="5">
        <v>220</v>
      </c>
      <c r="D34" s="5">
        <v>20</v>
      </c>
      <c r="E34" s="5">
        <v>60</v>
      </c>
      <c r="F34" s="5">
        <v>90</v>
      </c>
      <c r="G34" s="5">
        <v>60</v>
      </c>
      <c r="H34" s="5"/>
      <c r="J34" s="31">
        <v>10</v>
      </c>
      <c r="K34" s="31">
        <v>6</v>
      </c>
      <c r="L34" s="31">
        <v>14</v>
      </c>
      <c r="M34" s="31">
        <v>12</v>
      </c>
      <c r="N34" s="31">
        <v>8</v>
      </c>
    </row>
    <row r="35" spans="1:15" ht="12.75" customHeight="1" x14ac:dyDescent="0.25">
      <c r="B35" s="34" t="s">
        <v>174</v>
      </c>
      <c r="C35" s="5">
        <v>460</v>
      </c>
      <c r="D35" s="5">
        <v>20</v>
      </c>
      <c r="E35" s="5">
        <v>90</v>
      </c>
      <c r="F35" s="5">
        <v>190</v>
      </c>
      <c r="G35" s="5">
        <v>170</v>
      </c>
      <c r="H35" s="5"/>
      <c r="J35" s="31">
        <v>21</v>
      </c>
      <c r="K35" s="31">
        <v>5</v>
      </c>
      <c r="L35" s="31">
        <v>19</v>
      </c>
      <c r="M35" s="31">
        <v>26</v>
      </c>
      <c r="N35" s="31">
        <v>23</v>
      </c>
    </row>
    <row r="36" spans="1:15" ht="12.75" customHeight="1" x14ac:dyDescent="0.25">
      <c r="B36" s="34" t="s">
        <v>208</v>
      </c>
      <c r="C36" s="5">
        <v>340</v>
      </c>
      <c r="D36" s="5">
        <v>60</v>
      </c>
      <c r="E36" s="5">
        <v>70</v>
      </c>
      <c r="F36" s="5">
        <v>90</v>
      </c>
      <c r="G36" s="5">
        <v>120</v>
      </c>
      <c r="H36" s="5"/>
      <c r="J36" s="31">
        <v>16</v>
      </c>
      <c r="K36" s="31">
        <v>16</v>
      </c>
      <c r="L36" s="31">
        <v>16</v>
      </c>
      <c r="M36" s="31">
        <v>14</v>
      </c>
      <c r="N36" s="31">
        <v>17</v>
      </c>
    </row>
    <row r="37" spans="1:15" ht="12.75" customHeight="1" x14ac:dyDescent="0.25">
      <c r="B37" s="34" t="s">
        <v>218</v>
      </c>
      <c r="C37" s="5">
        <v>330</v>
      </c>
      <c r="D37" s="5">
        <v>80</v>
      </c>
      <c r="E37" s="5">
        <v>40</v>
      </c>
      <c r="F37" s="5">
        <v>80</v>
      </c>
      <c r="G37" s="5">
        <v>130</v>
      </c>
      <c r="H37" s="5"/>
      <c r="J37" s="31">
        <v>16</v>
      </c>
      <c r="K37" s="31">
        <v>22</v>
      </c>
      <c r="L37" s="31">
        <v>9</v>
      </c>
      <c r="M37" s="31">
        <v>12</v>
      </c>
      <c r="N37" s="31">
        <v>21</v>
      </c>
    </row>
    <row r="38" spans="1:15" ht="12.75" customHeight="1" x14ac:dyDescent="0.25">
      <c r="B38" s="34" t="s">
        <v>223</v>
      </c>
      <c r="C38" s="5">
        <v>410</v>
      </c>
      <c r="D38" s="5">
        <v>20</v>
      </c>
      <c r="E38" s="5">
        <v>40</v>
      </c>
      <c r="F38" s="5">
        <v>190</v>
      </c>
      <c r="G38" s="5">
        <v>160</v>
      </c>
      <c r="H38" s="5"/>
      <c r="J38" s="31">
        <v>19</v>
      </c>
      <c r="K38" s="31">
        <v>6</v>
      </c>
      <c r="L38" s="31">
        <v>8</v>
      </c>
      <c r="M38" s="31">
        <v>29</v>
      </c>
      <c r="N38" s="31">
        <v>25</v>
      </c>
    </row>
    <row r="39" spans="1:15" ht="12.75" customHeight="1" x14ac:dyDescent="0.25">
      <c r="B39" s="34"/>
      <c r="C39" s="5"/>
      <c r="D39" s="5"/>
      <c r="E39" s="5"/>
      <c r="F39" s="5"/>
      <c r="G39" s="5"/>
      <c r="H39" s="5"/>
      <c r="J39" s="31"/>
      <c r="K39" s="31"/>
      <c r="L39" s="31"/>
      <c r="M39" s="31"/>
      <c r="N39" s="31"/>
    </row>
    <row r="40" spans="1:15" ht="12.75" customHeight="1" x14ac:dyDescent="0.25">
      <c r="A40" s="201" t="s">
        <v>177</v>
      </c>
      <c r="B40" s="201"/>
      <c r="C40" s="201"/>
      <c r="D40" s="201"/>
      <c r="E40" s="5"/>
      <c r="F40" s="5"/>
      <c r="G40" s="5"/>
      <c r="H40" s="5"/>
      <c r="J40" s="31"/>
      <c r="K40" s="31"/>
      <c r="L40" s="31"/>
      <c r="M40" s="31"/>
      <c r="N40" s="31"/>
    </row>
    <row r="41" spans="1:15" ht="12.75" customHeight="1" x14ac:dyDescent="0.25">
      <c r="A41" s="116"/>
      <c r="C41" s="5"/>
      <c r="D41" s="5"/>
      <c r="E41" s="5"/>
      <c r="F41" s="5"/>
      <c r="G41" s="5"/>
      <c r="H41" s="5"/>
      <c r="J41" s="31"/>
      <c r="K41" s="31"/>
      <c r="L41" s="31"/>
      <c r="M41" s="31"/>
      <c r="N41" s="31"/>
    </row>
    <row r="42" spans="1:15" ht="14.25" customHeight="1" x14ac:dyDescent="0.25">
      <c r="A42" s="107"/>
      <c r="C42" s="201" t="s">
        <v>147</v>
      </c>
      <c r="D42" s="201"/>
      <c r="E42" s="201"/>
      <c r="F42" s="201"/>
      <c r="G42" s="201"/>
      <c r="H42" s="201"/>
      <c r="I42" s="108"/>
      <c r="J42" s="202" t="s">
        <v>148</v>
      </c>
      <c r="K42" s="202"/>
      <c r="L42" s="202"/>
      <c r="M42" s="202"/>
      <c r="N42" s="202"/>
      <c r="O42" s="202"/>
    </row>
    <row r="43" spans="1:15" ht="12.75" customHeight="1" x14ac:dyDescent="0.25">
      <c r="A43" s="107"/>
      <c r="C43" s="38" t="s">
        <v>4</v>
      </c>
      <c r="D43" s="38" t="s">
        <v>0</v>
      </c>
      <c r="E43" s="38" t="s">
        <v>1</v>
      </c>
      <c r="F43" s="38" t="s">
        <v>2</v>
      </c>
      <c r="G43" s="38" t="s">
        <v>3</v>
      </c>
      <c r="H43" s="38"/>
      <c r="I43" s="38"/>
      <c r="J43" s="37" t="s">
        <v>4</v>
      </c>
      <c r="K43" s="37" t="s">
        <v>0</v>
      </c>
      <c r="L43" s="37" t="s">
        <v>1</v>
      </c>
      <c r="M43" s="37" t="s">
        <v>2</v>
      </c>
      <c r="N43" s="37" t="s">
        <v>3</v>
      </c>
    </row>
    <row r="44" spans="1:15" ht="12.75" customHeight="1" x14ac:dyDescent="0.25">
      <c r="B44" s="34" t="s">
        <v>22</v>
      </c>
      <c r="C44" s="5">
        <v>280</v>
      </c>
      <c r="D44" s="5">
        <v>10</v>
      </c>
      <c r="E44" s="5">
        <v>30</v>
      </c>
      <c r="F44" s="5">
        <v>110</v>
      </c>
      <c r="G44" s="5">
        <v>140</v>
      </c>
      <c r="H44" s="5"/>
      <c r="J44" s="31">
        <v>17</v>
      </c>
      <c r="K44" s="31">
        <v>6</v>
      </c>
      <c r="L44" s="31">
        <v>11</v>
      </c>
      <c r="M44" s="31">
        <v>19</v>
      </c>
      <c r="N44" s="31">
        <v>20</v>
      </c>
    </row>
    <row r="45" spans="1:15" ht="12.75" customHeight="1" x14ac:dyDescent="0.25">
      <c r="B45" s="34" t="s">
        <v>23</v>
      </c>
      <c r="C45" s="5">
        <v>350</v>
      </c>
      <c r="D45" s="5">
        <v>0</v>
      </c>
      <c r="E45" s="5">
        <v>20</v>
      </c>
      <c r="F45" s="5">
        <v>130</v>
      </c>
      <c r="G45" s="5">
        <v>200</v>
      </c>
      <c r="H45" s="5"/>
      <c r="J45" s="31">
        <v>22</v>
      </c>
      <c r="K45" s="31">
        <v>1</v>
      </c>
      <c r="L45" s="31">
        <v>8</v>
      </c>
      <c r="M45" s="31">
        <v>24</v>
      </c>
      <c r="N45" s="31">
        <v>29</v>
      </c>
    </row>
    <row r="46" spans="1:15" ht="12.75" customHeight="1" x14ac:dyDescent="0.25">
      <c r="B46" s="34" t="s">
        <v>30</v>
      </c>
      <c r="C46" s="5">
        <v>290</v>
      </c>
      <c r="D46" s="5">
        <v>20</v>
      </c>
      <c r="E46" s="5">
        <v>40</v>
      </c>
      <c r="F46" s="5">
        <v>110</v>
      </c>
      <c r="G46" s="5">
        <v>130</v>
      </c>
      <c r="H46" s="5"/>
      <c r="J46" s="31">
        <v>19</v>
      </c>
      <c r="K46" s="31">
        <v>13</v>
      </c>
      <c r="L46" s="31">
        <v>20</v>
      </c>
      <c r="M46" s="31">
        <v>21</v>
      </c>
      <c r="N46" s="31">
        <v>19</v>
      </c>
    </row>
    <row r="47" spans="1:15" ht="12.75" customHeight="1" x14ac:dyDescent="0.25">
      <c r="B47" s="34" t="s">
        <v>79</v>
      </c>
      <c r="C47" s="5">
        <v>360</v>
      </c>
      <c r="D47" s="5">
        <v>20</v>
      </c>
      <c r="E47" s="5">
        <v>70</v>
      </c>
      <c r="F47" s="5">
        <v>100</v>
      </c>
      <c r="G47" s="5">
        <v>170</v>
      </c>
      <c r="H47" s="5"/>
      <c r="J47" s="31">
        <v>25</v>
      </c>
      <c r="K47" s="31">
        <v>15</v>
      </c>
      <c r="L47" s="31">
        <v>42</v>
      </c>
      <c r="M47" s="31">
        <v>20</v>
      </c>
      <c r="N47" s="31">
        <v>26</v>
      </c>
    </row>
    <row r="48" spans="1:15" ht="12.75" customHeight="1" x14ac:dyDescent="0.25">
      <c r="B48" s="34" t="s">
        <v>27</v>
      </c>
      <c r="C48" s="5">
        <v>90</v>
      </c>
      <c r="D48" s="5">
        <v>0</v>
      </c>
      <c r="E48" s="5">
        <v>0</v>
      </c>
      <c r="F48" s="5">
        <v>70</v>
      </c>
      <c r="G48" s="5">
        <v>30</v>
      </c>
      <c r="H48" s="5"/>
      <c r="J48" s="31">
        <v>7</v>
      </c>
      <c r="K48" s="31" t="s">
        <v>78</v>
      </c>
      <c r="L48" s="31" t="s">
        <v>78</v>
      </c>
      <c r="M48" s="31">
        <v>14</v>
      </c>
      <c r="N48" s="31">
        <v>5</v>
      </c>
    </row>
    <row r="49" spans="1:15" ht="12.75" customHeight="1" x14ac:dyDescent="0.25">
      <c r="B49" s="34" t="s">
        <v>28</v>
      </c>
      <c r="C49" s="5">
        <v>190</v>
      </c>
      <c r="D49" s="5">
        <v>-10</v>
      </c>
      <c r="E49" s="5">
        <v>-10</v>
      </c>
      <c r="F49" s="5">
        <v>80</v>
      </c>
      <c r="G49" s="5">
        <v>130</v>
      </c>
      <c r="H49" s="5"/>
      <c r="J49" s="31">
        <v>13</v>
      </c>
      <c r="K49" s="31" t="s">
        <v>78</v>
      </c>
      <c r="L49" s="31" t="s">
        <v>78</v>
      </c>
      <c r="M49" s="31">
        <v>15</v>
      </c>
      <c r="N49" s="31">
        <v>20</v>
      </c>
    </row>
    <row r="50" spans="1:15" ht="12.75" customHeight="1" x14ac:dyDescent="0.25">
      <c r="B50" s="34" t="s">
        <v>131</v>
      </c>
      <c r="C50" s="5">
        <v>140</v>
      </c>
      <c r="D50" s="5">
        <v>10</v>
      </c>
      <c r="E50" s="5">
        <v>0</v>
      </c>
      <c r="F50" s="5">
        <v>50</v>
      </c>
      <c r="G50" s="5">
        <v>90</v>
      </c>
      <c r="H50" s="5"/>
      <c r="J50" s="31">
        <v>10</v>
      </c>
      <c r="K50" s="31">
        <v>6</v>
      </c>
      <c r="L50" s="31" t="s">
        <v>78</v>
      </c>
      <c r="M50" s="31">
        <v>10</v>
      </c>
      <c r="N50" s="31">
        <v>15</v>
      </c>
    </row>
    <row r="51" spans="1:15" ht="12.75" customHeight="1" x14ac:dyDescent="0.25">
      <c r="B51" s="34" t="s">
        <v>174</v>
      </c>
      <c r="C51" s="5">
        <v>400</v>
      </c>
      <c r="D51" s="5">
        <v>20</v>
      </c>
      <c r="E51" s="5">
        <v>10</v>
      </c>
      <c r="F51" s="5">
        <v>120</v>
      </c>
      <c r="G51" s="5">
        <v>240</v>
      </c>
      <c r="H51" s="5"/>
      <c r="J51" s="31">
        <v>30</v>
      </c>
      <c r="K51" s="31">
        <v>23</v>
      </c>
      <c r="L51" s="31">
        <v>8</v>
      </c>
      <c r="M51" s="31">
        <v>27</v>
      </c>
      <c r="N51" s="31">
        <v>39</v>
      </c>
    </row>
    <row r="52" spans="1:15" ht="12.75" customHeight="1" x14ac:dyDescent="0.25">
      <c r="B52" s="34" t="s">
        <v>208</v>
      </c>
      <c r="C52" s="5">
        <v>210</v>
      </c>
      <c r="D52" s="5">
        <v>20</v>
      </c>
      <c r="E52" s="5">
        <v>50</v>
      </c>
      <c r="F52" s="5">
        <v>60</v>
      </c>
      <c r="G52" s="5">
        <v>80</v>
      </c>
      <c r="H52" s="5"/>
      <c r="J52" s="31">
        <v>17</v>
      </c>
      <c r="K52" s="31">
        <v>16</v>
      </c>
      <c r="L52" s="31">
        <v>30</v>
      </c>
      <c r="M52" s="31">
        <v>15</v>
      </c>
      <c r="N52" s="31">
        <v>14</v>
      </c>
    </row>
    <row r="53" spans="1:15" ht="12.75" customHeight="1" x14ac:dyDescent="0.25">
      <c r="B53" s="34" t="s">
        <v>218</v>
      </c>
      <c r="C53" s="5">
        <v>230</v>
      </c>
      <c r="D53" s="5">
        <v>30</v>
      </c>
      <c r="E53" s="5">
        <v>10</v>
      </c>
      <c r="F53" s="5">
        <v>70</v>
      </c>
      <c r="G53" s="5">
        <v>120</v>
      </c>
      <c r="H53" s="5"/>
      <c r="J53" s="31">
        <v>18</v>
      </c>
      <c r="K53" s="31">
        <v>26</v>
      </c>
      <c r="L53" s="31">
        <v>6</v>
      </c>
      <c r="M53" s="31">
        <v>17</v>
      </c>
      <c r="N53" s="31">
        <v>20</v>
      </c>
    </row>
    <row r="54" spans="1:15" ht="12.75" customHeight="1" x14ac:dyDescent="0.25">
      <c r="B54" s="34" t="s">
        <v>223</v>
      </c>
      <c r="C54" s="5">
        <v>410</v>
      </c>
      <c r="D54" s="5">
        <v>10</v>
      </c>
      <c r="E54" s="5">
        <v>60</v>
      </c>
      <c r="F54" s="5">
        <v>120</v>
      </c>
      <c r="G54" s="5">
        <v>220</v>
      </c>
      <c r="H54" s="5"/>
      <c r="J54" s="31">
        <v>34</v>
      </c>
      <c r="K54" s="31">
        <v>5</v>
      </c>
      <c r="L54" s="31">
        <v>38</v>
      </c>
      <c r="M54" s="31">
        <v>31</v>
      </c>
      <c r="N54" s="31">
        <v>41</v>
      </c>
    </row>
    <row r="55" spans="1:15" ht="12.75" customHeight="1" x14ac:dyDescent="0.25">
      <c r="B55" s="34"/>
      <c r="C55" s="5"/>
      <c r="D55" s="5"/>
      <c r="E55" s="5"/>
      <c r="F55" s="5"/>
      <c r="G55" s="5"/>
      <c r="H55" s="5"/>
      <c r="J55" s="31"/>
      <c r="K55" s="31"/>
      <c r="L55" s="31"/>
      <c r="M55" s="31"/>
      <c r="N55" s="31"/>
    </row>
    <row r="56" spans="1:15" ht="12.75" customHeight="1" x14ac:dyDescent="0.25">
      <c r="A56" s="212" t="s">
        <v>178</v>
      </c>
      <c r="B56" s="212"/>
      <c r="C56" s="212"/>
      <c r="D56" s="212"/>
      <c r="E56" s="212"/>
      <c r="F56" s="212"/>
      <c r="G56" s="5"/>
      <c r="H56" s="5"/>
      <c r="J56" s="31"/>
      <c r="K56" s="31"/>
      <c r="L56" s="31"/>
      <c r="M56" s="31"/>
      <c r="N56" s="31"/>
    </row>
    <row r="57" spans="1:15" ht="12.75" customHeight="1" x14ac:dyDescent="0.25">
      <c r="A57" s="118"/>
      <c r="C57" s="5"/>
      <c r="D57" s="5"/>
      <c r="E57" s="5"/>
      <c r="F57" s="5"/>
      <c r="G57" s="5"/>
      <c r="H57" s="5"/>
      <c r="J57" s="31"/>
      <c r="K57" s="31"/>
      <c r="L57" s="31"/>
      <c r="M57" s="31"/>
      <c r="N57" s="31"/>
    </row>
    <row r="58" spans="1:15" ht="14.25" customHeight="1" x14ac:dyDescent="0.25">
      <c r="A58" s="107"/>
      <c r="C58" s="201" t="s">
        <v>147</v>
      </c>
      <c r="D58" s="201"/>
      <c r="E58" s="201"/>
      <c r="F58" s="201"/>
      <c r="G58" s="201"/>
      <c r="H58" s="201"/>
      <c r="I58" s="108"/>
      <c r="J58" s="202" t="s">
        <v>148</v>
      </c>
      <c r="K58" s="202"/>
      <c r="L58" s="202"/>
      <c r="M58" s="202"/>
      <c r="N58" s="202"/>
      <c r="O58" s="202"/>
    </row>
    <row r="59" spans="1:15" ht="12.75" customHeight="1" x14ac:dyDescent="0.25">
      <c r="A59" s="107"/>
      <c r="C59" s="38" t="s">
        <v>4</v>
      </c>
      <c r="D59" s="38" t="s">
        <v>0</v>
      </c>
      <c r="E59" s="38" t="s">
        <v>1</v>
      </c>
      <c r="F59" s="38" t="s">
        <v>2</v>
      </c>
      <c r="G59" s="38" t="s">
        <v>3</v>
      </c>
      <c r="H59" s="38"/>
      <c r="I59" s="38"/>
      <c r="J59" s="37" t="s">
        <v>4</v>
      </c>
      <c r="K59" s="37" t="s">
        <v>0</v>
      </c>
      <c r="L59" s="37" t="s">
        <v>1</v>
      </c>
      <c r="M59" s="37" t="s">
        <v>2</v>
      </c>
      <c r="N59" s="37" t="s">
        <v>3</v>
      </c>
    </row>
    <row r="60" spans="1:15" ht="12.75" customHeight="1" x14ac:dyDescent="0.25">
      <c r="B60" s="34" t="s">
        <v>22</v>
      </c>
      <c r="C60" s="5">
        <v>130</v>
      </c>
      <c r="D60" s="5">
        <v>-10</v>
      </c>
      <c r="E60" s="5">
        <v>20</v>
      </c>
      <c r="F60" s="5">
        <v>70</v>
      </c>
      <c r="G60" s="5">
        <v>40</v>
      </c>
      <c r="H60" s="5"/>
      <c r="J60" s="31">
        <v>11</v>
      </c>
      <c r="K60" s="31" t="s">
        <v>78</v>
      </c>
      <c r="L60" s="31">
        <v>10</v>
      </c>
      <c r="M60" s="31">
        <v>19</v>
      </c>
      <c r="N60" s="31">
        <v>10</v>
      </c>
    </row>
    <row r="61" spans="1:15" ht="12.75" customHeight="1" x14ac:dyDescent="0.25">
      <c r="B61" s="34" t="s">
        <v>23</v>
      </c>
      <c r="C61" s="5">
        <v>210</v>
      </c>
      <c r="D61" s="5">
        <v>30</v>
      </c>
      <c r="E61" s="5">
        <v>50</v>
      </c>
      <c r="F61" s="5">
        <v>50</v>
      </c>
      <c r="G61" s="5">
        <v>80</v>
      </c>
      <c r="H61" s="5"/>
      <c r="J61" s="31">
        <v>19</v>
      </c>
      <c r="K61" s="31">
        <v>20</v>
      </c>
      <c r="L61" s="31">
        <v>28</v>
      </c>
      <c r="M61" s="31">
        <v>13</v>
      </c>
      <c r="N61" s="31">
        <v>19</v>
      </c>
    </row>
    <row r="62" spans="1:15" ht="12.75" customHeight="1" x14ac:dyDescent="0.25">
      <c r="B62" s="34" t="s">
        <v>30</v>
      </c>
      <c r="C62" s="5">
        <v>190</v>
      </c>
      <c r="D62" s="5">
        <v>30</v>
      </c>
      <c r="E62" s="5">
        <v>30</v>
      </c>
      <c r="F62" s="5">
        <v>70</v>
      </c>
      <c r="G62" s="5">
        <v>60</v>
      </c>
      <c r="H62" s="5"/>
      <c r="J62" s="31">
        <v>17</v>
      </c>
      <c r="K62" s="31">
        <v>20</v>
      </c>
      <c r="L62" s="31">
        <v>14</v>
      </c>
      <c r="M62" s="31">
        <v>20</v>
      </c>
      <c r="N62" s="31">
        <v>14</v>
      </c>
    </row>
    <row r="63" spans="1:15" ht="12.75" customHeight="1" x14ac:dyDescent="0.25">
      <c r="B63" s="34" t="s">
        <v>79</v>
      </c>
      <c r="C63" s="5">
        <v>170</v>
      </c>
      <c r="D63" s="5">
        <v>10</v>
      </c>
      <c r="E63" s="5">
        <v>20</v>
      </c>
      <c r="F63" s="5">
        <v>90</v>
      </c>
      <c r="G63" s="5">
        <v>50</v>
      </c>
      <c r="H63" s="5"/>
      <c r="J63" s="31">
        <v>15</v>
      </c>
      <c r="K63" s="31">
        <v>6</v>
      </c>
      <c r="L63" s="31">
        <v>10</v>
      </c>
      <c r="M63" s="31">
        <v>24</v>
      </c>
      <c r="N63" s="31">
        <v>12</v>
      </c>
    </row>
    <row r="64" spans="1:15" ht="12.75" customHeight="1" x14ac:dyDescent="0.25">
      <c r="B64" s="34" t="s">
        <v>27</v>
      </c>
      <c r="C64" s="5">
        <v>80</v>
      </c>
      <c r="D64" s="5">
        <v>10</v>
      </c>
      <c r="E64" s="5">
        <v>0</v>
      </c>
      <c r="F64" s="5">
        <v>40</v>
      </c>
      <c r="G64" s="5">
        <v>30</v>
      </c>
      <c r="H64" s="5"/>
      <c r="J64" s="31">
        <v>6</v>
      </c>
      <c r="K64" s="31">
        <v>6</v>
      </c>
      <c r="L64" s="31">
        <v>0</v>
      </c>
      <c r="M64" s="31">
        <v>10</v>
      </c>
      <c r="N64" s="31">
        <v>6</v>
      </c>
    </row>
    <row r="65" spans="1:15" ht="12.75" customHeight="1" x14ac:dyDescent="0.25">
      <c r="B65" s="34" t="s">
        <v>28</v>
      </c>
      <c r="C65" s="5">
        <v>120</v>
      </c>
      <c r="D65" s="5">
        <v>0</v>
      </c>
      <c r="E65" s="5">
        <v>20</v>
      </c>
      <c r="F65" s="5">
        <v>40</v>
      </c>
      <c r="G65" s="5">
        <v>60</v>
      </c>
      <c r="H65" s="5"/>
      <c r="J65" s="31">
        <v>9</v>
      </c>
      <c r="K65" s="31" t="s">
        <v>78</v>
      </c>
      <c r="L65" s="31">
        <v>10</v>
      </c>
      <c r="M65" s="31">
        <v>11</v>
      </c>
      <c r="N65" s="31">
        <v>12</v>
      </c>
    </row>
    <row r="66" spans="1:15" ht="12.75" customHeight="1" x14ac:dyDescent="0.25">
      <c r="B66" s="34" t="s">
        <v>131</v>
      </c>
      <c r="C66" s="5">
        <v>150</v>
      </c>
      <c r="D66" s="5">
        <v>10</v>
      </c>
      <c r="E66" s="5">
        <v>10</v>
      </c>
      <c r="F66" s="5">
        <v>30</v>
      </c>
      <c r="G66" s="5">
        <v>110</v>
      </c>
      <c r="H66" s="5"/>
      <c r="J66" s="31">
        <v>12</v>
      </c>
      <c r="K66" s="31">
        <v>3</v>
      </c>
      <c r="L66" s="31">
        <v>5</v>
      </c>
      <c r="M66" s="31">
        <v>8</v>
      </c>
      <c r="N66" s="31">
        <v>23</v>
      </c>
    </row>
    <row r="67" spans="1:15" ht="12.75" customHeight="1" x14ac:dyDescent="0.25">
      <c r="B67" s="34" t="s">
        <v>174</v>
      </c>
      <c r="C67" s="5">
        <v>260</v>
      </c>
      <c r="D67" s="5">
        <v>-10</v>
      </c>
      <c r="E67" s="5">
        <v>50</v>
      </c>
      <c r="F67" s="5">
        <v>80</v>
      </c>
      <c r="G67" s="5">
        <v>140</v>
      </c>
      <c r="H67" s="5"/>
      <c r="J67" s="31">
        <v>19</v>
      </c>
      <c r="K67" s="31" t="s">
        <v>78</v>
      </c>
      <c r="L67" s="31">
        <v>23</v>
      </c>
      <c r="M67" s="31">
        <v>18</v>
      </c>
      <c r="N67" s="31">
        <v>25</v>
      </c>
    </row>
    <row r="68" spans="1:15" ht="12.75" customHeight="1" x14ac:dyDescent="0.25">
      <c r="B68" s="34" t="s">
        <v>208</v>
      </c>
      <c r="C68" s="5">
        <v>220</v>
      </c>
      <c r="D68" s="5">
        <v>40</v>
      </c>
      <c r="E68" s="5">
        <v>40</v>
      </c>
      <c r="F68" s="5">
        <v>80</v>
      </c>
      <c r="G68" s="5">
        <v>60</v>
      </c>
      <c r="H68" s="5"/>
      <c r="J68" s="31">
        <v>16</v>
      </c>
      <c r="K68" s="31">
        <v>26</v>
      </c>
      <c r="L68" s="31">
        <v>18</v>
      </c>
      <c r="M68" s="31">
        <v>18</v>
      </c>
      <c r="N68" s="31">
        <v>10</v>
      </c>
    </row>
    <row r="69" spans="1:15" ht="12.75" customHeight="1" x14ac:dyDescent="0.25">
      <c r="B69" s="34" t="s">
        <v>218</v>
      </c>
      <c r="C69" s="5">
        <v>270</v>
      </c>
      <c r="D69" s="5">
        <v>40</v>
      </c>
      <c r="E69" s="5">
        <v>40</v>
      </c>
      <c r="F69" s="5">
        <v>90</v>
      </c>
      <c r="G69" s="5">
        <v>110</v>
      </c>
      <c r="H69" s="5"/>
      <c r="J69" s="31">
        <v>20</v>
      </c>
      <c r="K69" s="31">
        <v>19</v>
      </c>
      <c r="L69" s="31">
        <v>18</v>
      </c>
      <c r="M69" s="31">
        <v>23</v>
      </c>
      <c r="N69" s="31">
        <v>19</v>
      </c>
    </row>
    <row r="70" spans="1:15" ht="12.75" customHeight="1" x14ac:dyDescent="0.25">
      <c r="B70" s="34" t="s">
        <v>223</v>
      </c>
      <c r="C70" s="5">
        <v>280</v>
      </c>
      <c r="D70" s="5">
        <v>50</v>
      </c>
      <c r="E70" s="5">
        <v>40</v>
      </c>
      <c r="F70" s="5">
        <v>80</v>
      </c>
      <c r="G70" s="5">
        <v>110</v>
      </c>
      <c r="H70" s="5"/>
      <c r="J70" s="31">
        <v>20</v>
      </c>
      <c r="K70" s="31">
        <v>27</v>
      </c>
      <c r="L70" s="31">
        <v>16</v>
      </c>
      <c r="M70" s="31">
        <v>19</v>
      </c>
      <c r="N70" s="31">
        <v>19</v>
      </c>
    </row>
    <row r="71" spans="1:15" ht="12.75" customHeight="1" x14ac:dyDescent="0.25">
      <c r="C71" s="5"/>
      <c r="D71" s="5"/>
      <c r="E71" s="5"/>
      <c r="F71" s="5"/>
      <c r="G71" s="5"/>
      <c r="H71" s="5"/>
      <c r="J71" s="31"/>
      <c r="K71" s="31"/>
      <c r="L71" s="31"/>
      <c r="M71" s="31"/>
      <c r="N71" s="31"/>
    </row>
    <row r="72" spans="1:15" ht="12.75" customHeight="1" x14ac:dyDescent="0.25">
      <c r="A72" s="201" t="s">
        <v>179</v>
      </c>
      <c r="B72" s="201"/>
      <c r="C72" s="201"/>
      <c r="D72" s="201"/>
      <c r="E72" s="201"/>
      <c r="F72" s="5"/>
      <c r="G72" s="5"/>
      <c r="H72" s="5"/>
      <c r="J72" s="31"/>
      <c r="K72" s="31"/>
      <c r="L72" s="31"/>
      <c r="M72" s="31"/>
      <c r="N72" s="31"/>
    </row>
    <row r="73" spans="1:15" ht="12.75" customHeight="1" x14ac:dyDescent="0.25">
      <c r="A73" s="116"/>
      <c r="C73" s="5"/>
      <c r="D73" s="5"/>
      <c r="E73" s="5"/>
      <c r="F73" s="5"/>
      <c r="G73" s="5"/>
      <c r="H73" s="5"/>
      <c r="J73" s="31"/>
      <c r="K73" s="31"/>
      <c r="L73" s="31"/>
      <c r="M73" s="31"/>
      <c r="N73" s="31"/>
    </row>
    <row r="74" spans="1:15" ht="14.25" customHeight="1" x14ac:dyDescent="0.25">
      <c r="A74" s="107"/>
      <c r="C74" s="201" t="s">
        <v>147</v>
      </c>
      <c r="D74" s="201"/>
      <c r="E74" s="201"/>
      <c r="F74" s="201"/>
      <c r="G74" s="201"/>
      <c r="H74" s="201"/>
      <c r="I74" s="108"/>
      <c r="J74" s="202" t="s">
        <v>148</v>
      </c>
      <c r="K74" s="202"/>
      <c r="L74" s="202"/>
      <c r="M74" s="202"/>
      <c r="N74" s="202"/>
      <c r="O74" s="202"/>
    </row>
    <row r="75" spans="1:15" ht="12.75" customHeight="1" x14ac:dyDescent="0.25">
      <c r="A75" s="107"/>
      <c r="C75" s="38" t="s">
        <v>4</v>
      </c>
      <c r="D75" s="38" t="s">
        <v>0</v>
      </c>
      <c r="E75" s="38" t="s">
        <v>1</v>
      </c>
      <c r="F75" s="38" t="s">
        <v>2</v>
      </c>
      <c r="G75" s="38" t="s">
        <v>3</v>
      </c>
      <c r="H75" s="38"/>
      <c r="I75" s="38"/>
      <c r="J75" s="37" t="s">
        <v>4</v>
      </c>
      <c r="K75" s="37" t="s">
        <v>0</v>
      </c>
      <c r="L75" s="37" t="s">
        <v>1</v>
      </c>
      <c r="M75" s="37" t="s">
        <v>2</v>
      </c>
      <c r="N75" s="37" t="s">
        <v>3</v>
      </c>
    </row>
    <row r="76" spans="1:15" ht="12.75" customHeight="1" x14ac:dyDescent="0.25">
      <c r="B76" s="34" t="s">
        <v>22</v>
      </c>
      <c r="C76" s="5">
        <v>50</v>
      </c>
      <c r="D76" s="5">
        <v>30</v>
      </c>
      <c r="E76" s="5">
        <v>-10</v>
      </c>
      <c r="F76" s="5">
        <v>30</v>
      </c>
      <c r="G76" s="5">
        <v>10</v>
      </c>
      <c r="H76" s="5"/>
      <c r="J76" s="31">
        <v>1</v>
      </c>
      <c r="K76" s="31">
        <v>2</v>
      </c>
      <c r="L76" s="31" t="s">
        <v>78</v>
      </c>
      <c r="M76" s="31">
        <v>2</v>
      </c>
      <c r="N76" s="31">
        <v>1</v>
      </c>
    </row>
    <row r="77" spans="1:15" ht="12.75" customHeight="1" x14ac:dyDescent="0.25">
      <c r="B77" s="34" t="s">
        <v>23</v>
      </c>
      <c r="C77" s="5">
        <v>290</v>
      </c>
      <c r="D77" s="5">
        <v>10</v>
      </c>
      <c r="E77" s="5">
        <v>60</v>
      </c>
      <c r="F77" s="5">
        <v>170</v>
      </c>
      <c r="G77" s="5">
        <v>50</v>
      </c>
      <c r="H77" s="5"/>
      <c r="J77" s="31">
        <v>6</v>
      </c>
      <c r="K77" s="31">
        <v>1</v>
      </c>
      <c r="L77" s="31">
        <v>5</v>
      </c>
      <c r="M77" s="31">
        <v>11</v>
      </c>
      <c r="N77" s="31">
        <v>6</v>
      </c>
    </row>
    <row r="78" spans="1:15" ht="12.75" customHeight="1" x14ac:dyDescent="0.25">
      <c r="B78" s="34" t="s">
        <v>30</v>
      </c>
      <c r="C78" s="5">
        <v>120</v>
      </c>
      <c r="D78" s="5">
        <v>40</v>
      </c>
      <c r="E78" s="5">
        <v>-20</v>
      </c>
      <c r="F78" s="5">
        <v>50</v>
      </c>
      <c r="G78" s="5">
        <v>50</v>
      </c>
      <c r="H78" s="5"/>
      <c r="J78" s="31">
        <v>2</v>
      </c>
      <c r="K78" s="31">
        <v>4</v>
      </c>
      <c r="L78" s="31" t="s">
        <v>78</v>
      </c>
      <c r="M78" s="31">
        <v>3</v>
      </c>
      <c r="N78" s="31">
        <v>6</v>
      </c>
    </row>
    <row r="79" spans="1:15" ht="12.75" customHeight="1" x14ac:dyDescent="0.25">
      <c r="B79" s="34" t="s">
        <v>79</v>
      </c>
      <c r="C79" s="5">
        <v>80</v>
      </c>
      <c r="D79" s="5">
        <v>-20</v>
      </c>
      <c r="E79" s="5">
        <v>60</v>
      </c>
      <c r="F79" s="5">
        <v>10</v>
      </c>
      <c r="G79" s="5">
        <v>20</v>
      </c>
      <c r="H79" s="5"/>
      <c r="J79" s="31">
        <v>2</v>
      </c>
      <c r="K79" s="31" t="s">
        <v>78</v>
      </c>
      <c r="L79" s="31">
        <v>4</v>
      </c>
      <c r="M79" s="31">
        <v>1</v>
      </c>
      <c r="N79" s="31">
        <v>3</v>
      </c>
    </row>
    <row r="80" spans="1:15" ht="12.75" customHeight="1" x14ac:dyDescent="0.25">
      <c r="B80" s="34" t="s">
        <v>27</v>
      </c>
      <c r="C80" s="5">
        <v>20</v>
      </c>
      <c r="D80" s="5">
        <v>40</v>
      </c>
      <c r="E80" s="5">
        <v>-40</v>
      </c>
      <c r="F80" s="5">
        <v>-10</v>
      </c>
      <c r="G80" s="5">
        <v>30</v>
      </c>
      <c r="H80" s="5"/>
      <c r="J80" s="31">
        <v>0</v>
      </c>
      <c r="K80" s="31">
        <v>3</v>
      </c>
      <c r="L80" s="31" t="s">
        <v>78</v>
      </c>
      <c r="M80" s="31" t="s">
        <v>78</v>
      </c>
      <c r="N80" s="31">
        <v>3</v>
      </c>
    </row>
    <row r="81" spans="1:15" ht="12.75" customHeight="1" x14ac:dyDescent="0.25">
      <c r="B81" s="34" t="s">
        <v>28</v>
      </c>
      <c r="C81" s="5">
        <v>-120</v>
      </c>
      <c r="D81" s="5">
        <v>-20</v>
      </c>
      <c r="E81" s="5">
        <v>-40</v>
      </c>
      <c r="F81" s="5">
        <v>-30</v>
      </c>
      <c r="G81" s="5">
        <v>-30</v>
      </c>
      <c r="H81" s="5"/>
      <c r="J81" s="31" t="s">
        <v>78</v>
      </c>
      <c r="K81" s="31" t="s">
        <v>78</v>
      </c>
      <c r="L81" s="31" t="s">
        <v>78</v>
      </c>
      <c r="M81" s="31" t="s">
        <v>78</v>
      </c>
      <c r="N81" s="31" t="s">
        <v>78</v>
      </c>
    </row>
    <row r="82" spans="1:15" ht="12.75" customHeight="1" x14ac:dyDescent="0.25">
      <c r="B82" s="34" t="s">
        <v>131</v>
      </c>
      <c r="C82" s="5">
        <v>50</v>
      </c>
      <c r="D82" s="5">
        <v>10</v>
      </c>
      <c r="E82" s="5">
        <v>20</v>
      </c>
      <c r="F82" s="5">
        <v>20</v>
      </c>
      <c r="G82" s="5">
        <v>0</v>
      </c>
      <c r="H82" s="5"/>
      <c r="J82" s="31">
        <v>1</v>
      </c>
      <c r="K82" s="31">
        <v>1</v>
      </c>
      <c r="L82" s="31">
        <v>1</v>
      </c>
      <c r="M82" s="31">
        <v>1</v>
      </c>
      <c r="N82" s="31">
        <v>0</v>
      </c>
    </row>
    <row r="83" spans="1:15" ht="12.75" customHeight="1" x14ac:dyDescent="0.25">
      <c r="B83" s="34" t="s">
        <v>174</v>
      </c>
      <c r="C83" s="5">
        <v>260</v>
      </c>
      <c r="D83" s="5">
        <v>-20</v>
      </c>
      <c r="E83" s="5">
        <v>110</v>
      </c>
      <c r="F83" s="5">
        <v>90</v>
      </c>
      <c r="G83" s="5">
        <v>70</v>
      </c>
      <c r="H83" s="5"/>
      <c r="J83" s="31">
        <v>5</v>
      </c>
      <c r="K83" s="31" t="s">
        <v>78</v>
      </c>
      <c r="L83" s="31">
        <v>7</v>
      </c>
      <c r="M83" s="31">
        <v>5</v>
      </c>
      <c r="N83" s="31">
        <v>7</v>
      </c>
    </row>
    <row r="84" spans="1:15" ht="12.75" customHeight="1" x14ac:dyDescent="0.25">
      <c r="B84" s="34" t="s">
        <v>208</v>
      </c>
      <c r="C84" s="5">
        <v>290</v>
      </c>
      <c r="D84" s="5">
        <v>40</v>
      </c>
      <c r="E84" s="5">
        <v>110</v>
      </c>
      <c r="F84" s="5">
        <v>80</v>
      </c>
      <c r="G84" s="5">
        <v>60</v>
      </c>
      <c r="H84" s="5"/>
      <c r="J84" s="31">
        <v>6</v>
      </c>
      <c r="K84" s="31">
        <v>4</v>
      </c>
      <c r="L84" s="31">
        <v>8</v>
      </c>
      <c r="M84" s="31">
        <v>5</v>
      </c>
      <c r="N84" s="31">
        <v>6</v>
      </c>
    </row>
    <row r="85" spans="1:15" ht="12.75" customHeight="1" x14ac:dyDescent="0.25">
      <c r="B85" s="34" t="s">
        <v>218</v>
      </c>
      <c r="C85" s="5">
        <v>120</v>
      </c>
      <c r="D85" s="5">
        <v>20</v>
      </c>
      <c r="E85" s="5">
        <v>20</v>
      </c>
      <c r="F85" s="5">
        <v>10</v>
      </c>
      <c r="G85" s="5">
        <v>70</v>
      </c>
      <c r="H85" s="5"/>
      <c r="J85" s="31">
        <v>2</v>
      </c>
      <c r="K85" s="31">
        <v>2</v>
      </c>
      <c r="L85" s="31">
        <v>1</v>
      </c>
      <c r="M85" s="31">
        <v>0</v>
      </c>
      <c r="N85" s="31">
        <v>7</v>
      </c>
    </row>
    <row r="86" spans="1:15" ht="12.75" customHeight="1" x14ac:dyDescent="0.25">
      <c r="B86" s="34" t="s">
        <v>223</v>
      </c>
      <c r="C86" s="5">
        <v>220</v>
      </c>
      <c r="D86" s="5">
        <v>50</v>
      </c>
      <c r="E86" s="5">
        <v>60</v>
      </c>
      <c r="F86" s="5">
        <v>30</v>
      </c>
      <c r="G86" s="5">
        <v>80</v>
      </c>
      <c r="H86" s="5"/>
      <c r="J86" s="31">
        <v>4</v>
      </c>
      <c r="K86" s="31">
        <v>5</v>
      </c>
      <c r="L86" s="31">
        <v>4</v>
      </c>
      <c r="M86" s="31">
        <v>1</v>
      </c>
      <c r="N86" s="31">
        <v>8</v>
      </c>
    </row>
    <row r="87" spans="1:15" ht="12.75" customHeight="1" x14ac:dyDescent="0.25">
      <c r="C87" s="5"/>
      <c r="D87" s="5"/>
      <c r="E87" s="5"/>
      <c r="F87" s="5"/>
      <c r="G87" s="5"/>
      <c r="H87" s="5"/>
      <c r="J87" s="31"/>
      <c r="K87" s="31"/>
      <c r="L87" s="31"/>
      <c r="M87" s="31"/>
      <c r="N87" s="31"/>
    </row>
    <row r="88" spans="1:15" ht="12.75" customHeight="1" x14ac:dyDescent="0.25">
      <c r="A88" s="201" t="s">
        <v>180</v>
      </c>
      <c r="B88" s="201"/>
      <c r="C88" s="201"/>
      <c r="D88" s="201"/>
      <c r="E88" s="5"/>
      <c r="F88" s="5"/>
      <c r="G88" s="5"/>
      <c r="H88" s="5"/>
      <c r="J88" s="31"/>
      <c r="K88" s="31"/>
      <c r="L88" s="31"/>
      <c r="M88" s="31"/>
      <c r="N88" s="31"/>
    </row>
    <row r="89" spans="1:15" ht="12.75" customHeight="1" x14ac:dyDescent="0.25">
      <c r="A89" s="116"/>
      <c r="C89" s="5"/>
      <c r="D89" s="5"/>
      <c r="E89" s="5"/>
      <c r="F89" s="5"/>
      <c r="G89" s="5"/>
      <c r="H89" s="5"/>
      <c r="J89" s="31"/>
      <c r="K89" s="31"/>
      <c r="L89" s="31"/>
      <c r="M89" s="31"/>
      <c r="N89" s="31"/>
    </row>
    <row r="90" spans="1:15" ht="14.25" customHeight="1" x14ac:dyDescent="0.25">
      <c r="A90" s="107"/>
      <c r="C90" s="201" t="s">
        <v>147</v>
      </c>
      <c r="D90" s="201"/>
      <c r="E90" s="201"/>
      <c r="F90" s="201"/>
      <c r="G90" s="201"/>
      <c r="H90" s="201"/>
      <c r="I90" s="108"/>
      <c r="J90" s="202" t="s">
        <v>148</v>
      </c>
      <c r="K90" s="202"/>
      <c r="L90" s="202"/>
      <c r="M90" s="202"/>
      <c r="N90" s="202"/>
      <c r="O90" s="202"/>
    </row>
    <row r="91" spans="1:15" ht="12.75" customHeight="1" x14ac:dyDescent="0.25">
      <c r="A91" s="107"/>
      <c r="C91" s="38" t="s">
        <v>4</v>
      </c>
      <c r="D91" s="38" t="s">
        <v>0</v>
      </c>
      <c r="E91" s="38" t="s">
        <v>1</v>
      </c>
      <c r="F91" s="38" t="s">
        <v>2</v>
      </c>
      <c r="G91" s="38" t="s">
        <v>3</v>
      </c>
      <c r="H91" s="38"/>
      <c r="I91" s="38"/>
      <c r="J91" s="37" t="s">
        <v>4</v>
      </c>
      <c r="K91" s="37" t="s">
        <v>0</v>
      </c>
      <c r="L91" s="37" t="s">
        <v>1</v>
      </c>
      <c r="M91" s="37" t="s">
        <v>2</v>
      </c>
      <c r="N91" s="37" t="s">
        <v>3</v>
      </c>
    </row>
    <row r="92" spans="1:15" ht="12.75" customHeight="1" x14ac:dyDescent="0.25">
      <c r="B92" s="34" t="s">
        <v>22</v>
      </c>
      <c r="C92" s="5">
        <v>350</v>
      </c>
      <c r="D92" s="5">
        <v>20</v>
      </c>
      <c r="E92" s="5">
        <v>30</v>
      </c>
      <c r="F92" s="5">
        <v>100</v>
      </c>
      <c r="G92" s="5">
        <v>210</v>
      </c>
      <c r="H92" s="5"/>
      <c r="J92" s="31">
        <v>53</v>
      </c>
      <c r="K92" s="31">
        <v>33</v>
      </c>
      <c r="L92" s="31">
        <v>46</v>
      </c>
      <c r="M92" s="31">
        <v>47</v>
      </c>
      <c r="N92" s="31">
        <v>60</v>
      </c>
    </row>
    <row r="93" spans="1:15" ht="12.75" customHeight="1" x14ac:dyDescent="0.25">
      <c r="B93" s="34" t="s">
        <v>23</v>
      </c>
      <c r="C93" s="5">
        <v>490</v>
      </c>
      <c r="D93" s="5">
        <v>50</v>
      </c>
      <c r="E93" s="5">
        <v>20</v>
      </c>
      <c r="F93" s="5">
        <v>140</v>
      </c>
      <c r="G93" s="5">
        <v>280</v>
      </c>
      <c r="H93" s="5"/>
      <c r="J93" s="31">
        <v>76</v>
      </c>
      <c r="K93" s="31">
        <v>98</v>
      </c>
      <c r="L93" s="31">
        <v>37</v>
      </c>
      <c r="M93" s="31">
        <v>76</v>
      </c>
      <c r="N93" s="31">
        <v>80</v>
      </c>
    </row>
    <row r="94" spans="1:15" ht="12.75" customHeight="1" x14ac:dyDescent="0.25">
      <c r="B94" s="34" t="s">
        <v>30</v>
      </c>
      <c r="C94" s="5">
        <v>280</v>
      </c>
      <c r="D94" s="5">
        <v>20</v>
      </c>
      <c r="E94" s="5">
        <v>20</v>
      </c>
      <c r="F94" s="5">
        <v>60</v>
      </c>
      <c r="G94" s="5">
        <v>180</v>
      </c>
      <c r="H94" s="5"/>
      <c r="J94" s="31">
        <v>41</v>
      </c>
      <c r="K94" s="31">
        <v>28</v>
      </c>
      <c r="L94" s="31">
        <v>35</v>
      </c>
      <c r="M94" s="31">
        <v>30</v>
      </c>
      <c r="N94" s="31">
        <v>51</v>
      </c>
    </row>
    <row r="95" spans="1:15" ht="12.75" customHeight="1" x14ac:dyDescent="0.25">
      <c r="B95" s="34" t="s">
        <v>79</v>
      </c>
      <c r="C95" s="5">
        <v>210</v>
      </c>
      <c r="D95" s="5">
        <v>60</v>
      </c>
      <c r="E95" s="5">
        <v>30</v>
      </c>
      <c r="F95" s="5">
        <v>20</v>
      </c>
      <c r="G95" s="5">
        <v>110</v>
      </c>
      <c r="H95" s="5"/>
      <c r="J95" s="31">
        <v>32</v>
      </c>
      <c r="K95" s="31">
        <v>130</v>
      </c>
      <c r="L95" s="31">
        <v>45</v>
      </c>
      <c r="M95" s="31">
        <v>8</v>
      </c>
      <c r="N95" s="31">
        <v>30</v>
      </c>
    </row>
    <row r="96" spans="1:15" ht="12.75" customHeight="1" x14ac:dyDescent="0.25">
      <c r="B96" s="34" t="s">
        <v>27</v>
      </c>
      <c r="C96" s="5">
        <v>180</v>
      </c>
      <c r="D96" s="5">
        <v>10</v>
      </c>
      <c r="E96" s="5">
        <v>20</v>
      </c>
      <c r="F96" s="5">
        <v>50</v>
      </c>
      <c r="G96" s="5">
        <v>100</v>
      </c>
      <c r="H96" s="5"/>
      <c r="J96" s="31">
        <v>28</v>
      </c>
      <c r="K96" s="31">
        <v>16</v>
      </c>
      <c r="L96" s="31">
        <v>38</v>
      </c>
      <c r="M96" s="31">
        <v>30</v>
      </c>
      <c r="N96" s="31">
        <v>27</v>
      </c>
    </row>
    <row r="97" spans="1:15" ht="12.75" customHeight="1" x14ac:dyDescent="0.25">
      <c r="B97" s="34" t="s">
        <v>28</v>
      </c>
      <c r="C97" s="5">
        <v>330</v>
      </c>
      <c r="D97" s="5">
        <v>30</v>
      </c>
      <c r="E97" s="5">
        <v>30</v>
      </c>
      <c r="F97" s="5">
        <v>90</v>
      </c>
      <c r="G97" s="5">
        <v>180</v>
      </c>
      <c r="H97" s="5"/>
      <c r="J97" s="31">
        <v>54</v>
      </c>
      <c r="K97" s="31">
        <v>79</v>
      </c>
      <c r="L97" s="31">
        <v>47</v>
      </c>
      <c r="M97" s="31">
        <v>54</v>
      </c>
      <c r="N97" s="31">
        <v>52</v>
      </c>
    </row>
    <row r="98" spans="1:15" ht="12.75" customHeight="1" x14ac:dyDescent="0.25">
      <c r="B98" s="34" t="s">
        <v>131</v>
      </c>
      <c r="C98" s="5">
        <v>130</v>
      </c>
      <c r="D98" s="5">
        <v>20</v>
      </c>
      <c r="E98" s="5">
        <v>20</v>
      </c>
      <c r="F98" s="5">
        <v>30</v>
      </c>
      <c r="G98" s="5">
        <v>60</v>
      </c>
      <c r="H98" s="5"/>
      <c r="J98" s="31">
        <v>24</v>
      </c>
      <c r="K98" s="31">
        <v>54</v>
      </c>
      <c r="L98" s="31">
        <v>39</v>
      </c>
      <c r="M98" s="31">
        <v>19</v>
      </c>
      <c r="N98" s="31">
        <v>20</v>
      </c>
    </row>
    <row r="99" spans="1:15" ht="12.75" customHeight="1" x14ac:dyDescent="0.25">
      <c r="B99" s="34" t="s">
        <v>174</v>
      </c>
      <c r="C99" s="5">
        <v>480</v>
      </c>
      <c r="D99" s="5">
        <v>30</v>
      </c>
      <c r="E99" s="5">
        <v>50</v>
      </c>
      <c r="F99" s="5">
        <v>120</v>
      </c>
      <c r="G99" s="5">
        <v>280</v>
      </c>
      <c r="H99" s="5"/>
      <c r="J99" s="31">
        <v>90</v>
      </c>
      <c r="K99" s="31">
        <v>84</v>
      </c>
      <c r="L99" s="31">
        <v>106</v>
      </c>
      <c r="M99" s="31">
        <v>87</v>
      </c>
      <c r="N99" s="31">
        <v>89</v>
      </c>
    </row>
    <row r="100" spans="1:15" ht="12.75" customHeight="1" x14ac:dyDescent="0.25">
      <c r="B100" s="34" t="s">
        <v>208</v>
      </c>
      <c r="C100" s="5">
        <v>320</v>
      </c>
      <c r="D100" s="5">
        <v>60</v>
      </c>
      <c r="E100" s="5">
        <v>40</v>
      </c>
      <c r="F100" s="5">
        <v>100</v>
      </c>
      <c r="G100" s="5">
        <v>130</v>
      </c>
      <c r="H100" s="5"/>
      <c r="J100" s="31">
        <v>65</v>
      </c>
      <c r="K100" s="31">
        <v>134</v>
      </c>
      <c r="L100" s="31">
        <v>77</v>
      </c>
      <c r="M100" s="31">
        <v>88</v>
      </c>
      <c r="N100" s="31">
        <v>44</v>
      </c>
    </row>
    <row r="101" spans="1:15" ht="12.75" customHeight="1" x14ac:dyDescent="0.25">
      <c r="B101" s="34" t="s">
        <v>218</v>
      </c>
      <c r="C101" s="5">
        <v>310</v>
      </c>
      <c r="D101" s="5">
        <v>20</v>
      </c>
      <c r="E101" s="5">
        <v>40</v>
      </c>
      <c r="F101" s="5">
        <v>70</v>
      </c>
      <c r="G101" s="5">
        <v>190</v>
      </c>
      <c r="H101" s="5"/>
      <c r="J101" s="31">
        <v>59</v>
      </c>
      <c r="K101" s="31">
        <v>41</v>
      </c>
      <c r="L101" s="31">
        <v>76</v>
      </c>
      <c r="M101" s="31">
        <v>53</v>
      </c>
      <c r="N101" s="31">
        <v>62</v>
      </c>
    </row>
    <row r="102" spans="1:15" ht="12.75" customHeight="1" x14ac:dyDescent="0.25">
      <c r="B102" s="34" t="s">
        <v>223</v>
      </c>
      <c r="C102" s="5">
        <v>810</v>
      </c>
      <c r="D102" s="5">
        <v>60</v>
      </c>
      <c r="E102" s="5">
        <v>80</v>
      </c>
      <c r="F102" s="5">
        <v>200</v>
      </c>
      <c r="G102" s="5">
        <v>470</v>
      </c>
      <c r="H102" s="5"/>
      <c r="J102" s="31">
        <v>176</v>
      </c>
      <c r="K102" s="31">
        <v>157</v>
      </c>
      <c r="L102" s="31">
        <v>245</v>
      </c>
      <c r="M102" s="31">
        <v>171</v>
      </c>
      <c r="N102" s="31">
        <v>172</v>
      </c>
    </row>
    <row r="103" spans="1:15" ht="12.75" customHeight="1" x14ac:dyDescent="0.25">
      <c r="C103" s="5"/>
      <c r="D103" s="5"/>
      <c r="E103" s="5"/>
      <c r="F103" s="5"/>
      <c r="G103" s="5"/>
      <c r="H103" s="5"/>
      <c r="J103" s="31"/>
      <c r="K103" s="31"/>
      <c r="L103" s="31"/>
      <c r="M103" s="31"/>
      <c r="N103" s="31"/>
    </row>
    <row r="104" spans="1:15" ht="12.75" customHeight="1" x14ac:dyDescent="0.25">
      <c r="A104" s="201" t="s">
        <v>181</v>
      </c>
      <c r="B104" s="201"/>
      <c r="C104" s="201"/>
      <c r="D104" s="201"/>
      <c r="E104" s="201"/>
      <c r="F104" s="5"/>
      <c r="G104" s="5"/>
      <c r="H104" s="5"/>
      <c r="J104" s="31"/>
      <c r="K104" s="31"/>
      <c r="L104" s="31"/>
      <c r="M104" s="31"/>
      <c r="N104" s="31"/>
    </row>
    <row r="105" spans="1:15" ht="12.75" customHeight="1" x14ac:dyDescent="0.25">
      <c r="A105" s="116"/>
      <c r="C105" s="5"/>
      <c r="D105" s="5"/>
      <c r="E105" s="5"/>
      <c r="F105" s="5"/>
      <c r="G105" s="5"/>
      <c r="H105" s="5"/>
      <c r="J105" s="31"/>
      <c r="K105" s="31"/>
      <c r="L105" s="31"/>
      <c r="M105" s="31"/>
      <c r="N105" s="31"/>
    </row>
    <row r="106" spans="1:15" ht="14.25" customHeight="1" x14ac:dyDescent="0.25">
      <c r="A106" s="107"/>
      <c r="C106" s="201" t="s">
        <v>147</v>
      </c>
      <c r="D106" s="201"/>
      <c r="E106" s="201"/>
      <c r="F106" s="201"/>
      <c r="G106" s="201"/>
      <c r="H106" s="201"/>
      <c r="I106" s="108"/>
      <c r="J106" s="202" t="s">
        <v>148</v>
      </c>
      <c r="K106" s="202"/>
      <c r="L106" s="202"/>
      <c r="M106" s="202"/>
      <c r="N106" s="202"/>
      <c r="O106" s="202"/>
    </row>
    <row r="107" spans="1:15" ht="12.75" customHeight="1" x14ac:dyDescent="0.25">
      <c r="A107" s="107"/>
      <c r="C107" s="38" t="s">
        <v>4</v>
      </c>
      <c r="D107" s="38" t="s">
        <v>0</v>
      </c>
      <c r="E107" s="38" t="s">
        <v>1</v>
      </c>
      <c r="F107" s="38" t="s">
        <v>2</v>
      </c>
      <c r="G107" s="38" t="s">
        <v>3</v>
      </c>
      <c r="H107" s="38"/>
      <c r="I107" s="38"/>
      <c r="J107" s="37" t="s">
        <v>4</v>
      </c>
      <c r="K107" s="37" t="s">
        <v>0</v>
      </c>
      <c r="L107" s="37" t="s">
        <v>1</v>
      </c>
      <c r="M107" s="37" t="s">
        <v>2</v>
      </c>
      <c r="N107" s="37" t="s">
        <v>3</v>
      </c>
    </row>
    <row r="108" spans="1:15" ht="12.75" customHeight="1" x14ac:dyDescent="0.25">
      <c r="B108" s="34" t="s">
        <v>22</v>
      </c>
      <c r="C108" s="5">
        <v>310</v>
      </c>
      <c r="D108" s="5">
        <v>40</v>
      </c>
      <c r="E108" s="5">
        <v>50</v>
      </c>
      <c r="F108" s="5">
        <v>150</v>
      </c>
      <c r="G108" s="5">
        <v>70</v>
      </c>
      <c r="H108" s="5"/>
      <c r="J108" s="31">
        <v>35</v>
      </c>
      <c r="K108" s="31">
        <v>40</v>
      </c>
      <c r="L108" s="31">
        <v>24</v>
      </c>
      <c r="M108" s="31">
        <v>39</v>
      </c>
      <c r="N108" s="31">
        <v>39</v>
      </c>
    </row>
    <row r="109" spans="1:15" ht="12.75" customHeight="1" x14ac:dyDescent="0.25">
      <c r="B109" s="34" t="s">
        <v>23</v>
      </c>
      <c r="C109" s="5">
        <v>520</v>
      </c>
      <c r="D109" s="5">
        <v>60</v>
      </c>
      <c r="E109" s="5">
        <v>140</v>
      </c>
      <c r="F109" s="5">
        <v>190</v>
      </c>
      <c r="G109" s="5">
        <v>120</v>
      </c>
      <c r="H109" s="5"/>
      <c r="J109" s="31">
        <v>61</v>
      </c>
      <c r="K109" s="31">
        <v>65</v>
      </c>
      <c r="L109" s="31">
        <v>66</v>
      </c>
      <c r="M109" s="31">
        <v>56</v>
      </c>
      <c r="N109" s="31">
        <v>63</v>
      </c>
    </row>
    <row r="110" spans="1:15" ht="12.75" customHeight="1" x14ac:dyDescent="0.25">
      <c r="B110" s="34" t="s">
        <v>30</v>
      </c>
      <c r="C110" s="5">
        <v>360</v>
      </c>
      <c r="D110" s="5">
        <v>70</v>
      </c>
      <c r="E110" s="5">
        <v>70</v>
      </c>
      <c r="F110" s="5">
        <v>140</v>
      </c>
      <c r="G110" s="5">
        <v>90</v>
      </c>
      <c r="H110" s="5"/>
      <c r="J110" s="31">
        <v>44</v>
      </c>
      <c r="K110" s="31">
        <v>74</v>
      </c>
      <c r="L110" s="31">
        <v>31</v>
      </c>
      <c r="M110" s="31">
        <v>42</v>
      </c>
      <c r="N110" s="31">
        <v>46</v>
      </c>
    </row>
    <row r="111" spans="1:15" ht="12.75" customHeight="1" x14ac:dyDescent="0.25">
      <c r="B111" s="34" t="s">
        <v>79</v>
      </c>
      <c r="C111" s="5">
        <v>350</v>
      </c>
      <c r="D111" s="5">
        <v>90</v>
      </c>
      <c r="E111" s="5">
        <v>90</v>
      </c>
      <c r="F111" s="5">
        <v>130</v>
      </c>
      <c r="G111" s="5">
        <v>30</v>
      </c>
      <c r="H111" s="5"/>
      <c r="J111" s="31">
        <v>39</v>
      </c>
      <c r="K111" s="31">
        <v>81</v>
      </c>
      <c r="L111" s="31">
        <v>42</v>
      </c>
      <c r="M111" s="31">
        <v>37</v>
      </c>
      <c r="N111" s="31">
        <v>17</v>
      </c>
    </row>
    <row r="112" spans="1:15" ht="12.75" customHeight="1" x14ac:dyDescent="0.25">
      <c r="B112" s="34" t="s">
        <v>27</v>
      </c>
      <c r="C112" s="5">
        <v>240</v>
      </c>
      <c r="D112" s="5">
        <v>20</v>
      </c>
      <c r="E112" s="5">
        <v>40</v>
      </c>
      <c r="F112" s="5">
        <v>90</v>
      </c>
      <c r="G112" s="5">
        <v>80</v>
      </c>
      <c r="H112" s="5"/>
      <c r="J112" s="31">
        <v>25</v>
      </c>
      <c r="K112" s="31">
        <v>22</v>
      </c>
      <c r="L112" s="31">
        <v>17</v>
      </c>
      <c r="M112" s="31">
        <v>24</v>
      </c>
      <c r="N112" s="31">
        <v>37</v>
      </c>
    </row>
    <row r="113" spans="1:15" ht="12.75" customHeight="1" x14ac:dyDescent="0.25">
      <c r="B113" s="34" t="s">
        <v>28</v>
      </c>
      <c r="C113" s="5">
        <v>350</v>
      </c>
      <c r="D113" s="5">
        <v>30</v>
      </c>
      <c r="E113" s="5">
        <v>90</v>
      </c>
      <c r="F113" s="5">
        <v>140</v>
      </c>
      <c r="G113" s="5">
        <v>90</v>
      </c>
      <c r="H113" s="5"/>
      <c r="J113" s="31">
        <v>35</v>
      </c>
      <c r="K113" s="31">
        <v>30</v>
      </c>
      <c r="L113" s="31">
        <v>35</v>
      </c>
      <c r="M113" s="31">
        <v>34</v>
      </c>
      <c r="N113" s="31">
        <v>39</v>
      </c>
    </row>
    <row r="114" spans="1:15" ht="12.75" customHeight="1" x14ac:dyDescent="0.25">
      <c r="B114" s="34" t="s">
        <v>131</v>
      </c>
      <c r="C114" s="5">
        <v>200</v>
      </c>
      <c r="D114" s="5">
        <v>20</v>
      </c>
      <c r="E114" s="5">
        <v>60</v>
      </c>
      <c r="F114" s="5">
        <v>70</v>
      </c>
      <c r="G114" s="5">
        <v>40</v>
      </c>
      <c r="H114" s="5"/>
      <c r="J114" s="31">
        <v>21</v>
      </c>
      <c r="K114" s="31">
        <v>18</v>
      </c>
      <c r="L114" s="31">
        <v>25</v>
      </c>
      <c r="M114" s="31">
        <v>21</v>
      </c>
      <c r="N114" s="31">
        <v>19</v>
      </c>
    </row>
    <row r="115" spans="1:15" ht="12.75" customHeight="1" x14ac:dyDescent="0.25">
      <c r="B115" s="34" t="s">
        <v>174</v>
      </c>
      <c r="C115" s="5">
        <v>580</v>
      </c>
      <c r="D115" s="5">
        <v>70</v>
      </c>
      <c r="E115" s="5">
        <v>150</v>
      </c>
      <c r="F115" s="5">
        <v>190</v>
      </c>
      <c r="G115" s="5">
        <v>180</v>
      </c>
      <c r="H115" s="5"/>
      <c r="J115" s="31">
        <v>60</v>
      </c>
      <c r="K115" s="31">
        <v>67</v>
      </c>
      <c r="L115" s="31">
        <v>67</v>
      </c>
      <c r="M115" s="31">
        <v>49</v>
      </c>
      <c r="N115" s="31">
        <v>69</v>
      </c>
    </row>
    <row r="116" spans="1:15" ht="12.75" customHeight="1" x14ac:dyDescent="0.25">
      <c r="B116" s="34" t="s">
        <v>208</v>
      </c>
      <c r="C116" s="5">
        <v>410</v>
      </c>
      <c r="D116" s="5">
        <v>90</v>
      </c>
      <c r="E116" s="5">
        <v>120</v>
      </c>
      <c r="F116" s="5">
        <v>160</v>
      </c>
      <c r="G116" s="5">
        <v>50</v>
      </c>
      <c r="H116" s="5"/>
      <c r="J116" s="31">
        <v>42</v>
      </c>
      <c r="K116" s="31">
        <v>83</v>
      </c>
      <c r="L116" s="31">
        <v>48</v>
      </c>
      <c r="M116" s="31">
        <v>42</v>
      </c>
      <c r="N116" s="31">
        <v>18</v>
      </c>
    </row>
    <row r="117" spans="1:15" ht="12.75" customHeight="1" x14ac:dyDescent="0.25">
      <c r="B117" s="34" t="s">
        <v>218</v>
      </c>
      <c r="C117" s="5">
        <v>380</v>
      </c>
      <c r="D117" s="5">
        <v>50</v>
      </c>
      <c r="E117" s="5">
        <v>60</v>
      </c>
      <c r="F117" s="5">
        <v>130</v>
      </c>
      <c r="G117" s="5">
        <v>140</v>
      </c>
      <c r="H117" s="5"/>
      <c r="J117" s="31">
        <v>38</v>
      </c>
      <c r="K117" s="31">
        <v>43</v>
      </c>
      <c r="L117" s="31">
        <v>25</v>
      </c>
      <c r="M117" s="31">
        <v>34</v>
      </c>
      <c r="N117" s="31">
        <v>53</v>
      </c>
    </row>
    <row r="118" spans="1:15" ht="12.75" customHeight="1" x14ac:dyDescent="0.25">
      <c r="B118" s="34" t="s">
        <v>223</v>
      </c>
      <c r="C118" s="5">
        <v>670</v>
      </c>
      <c r="D118" s="5">
        <v>40</v>
      </c>
      <c r="E118" s="5">
        <v>180</v>
      </c>
      <c r="F118" s="5">
        <v>260</v>
      </c>
      <c r="G118" s="5">
        <v>190</v>
      </c>
      <c r="H118" s="5"/>
      <c r="J118" s="31">
        <v>68</v>
      </c>
      <c r="K118" s="31">
        <v>36</v>
      </c>
      <c r="L118" s="31">
        <v>73</v>
      </c>
      <c r="M118" s="31">
        <v>70</v>
      </c>
      <c r="N118" s="31">
        <v>76</v>
      </c>
    </row>
    <row r="119" spans="1:15" ht="12.75" customHeight="1" x14ac:dyDescent="0.25">
      <c r="C119" s="5"/>
      <c r="D119" s="5"/>
      <c r="E119" s="5"/>
      <c r="F119" s="5"/>
      <c r="G119" s="5"/>
      <c r="H119" s="5"/>
      <c r="J119" s="31"/>
      <c r="K119" s="31"/>
      <c r="L119" s="31"/>
      <c r="M119" s="31"/>
      <c r="N119" s="31"/>
    </row>
    <row r="120" spans="1:15" ht="12.75" customHeight="1" x14ac:dyDescent="0.25">
      <c r="A120" s="201" t="s">
        <v>182</v>
      </c>
      <c r="B120" s="201"/>
      <c r="C120" s="201"/>
      <c r="D120" s="201"/>
      <c r="E120" s="201"/>
      <c r="F120" s="201"/>
      <c r="G120" s="5"/>
      <c r="H120" s="5"/>
      <c r="J120" s="31"/>
      <c r="K120" s="31"/>
      <c r="L120" s="31"/>
      <c r="M120" s="31"/>
      <c r="N120" s="31"/>
    </row>
    <row r="121" spans="1:15" ht="12.75" customHeight="1" x14ac:dyDescent="0.25">
      <c r="A121" s="116"/>
      <c r="C121" s="5"/>
      <c r="D121" s="5"/>
      <c r="E121" s="5"/>
      <c r="F121" s="5"/>
      <c r="G121" s="5"/>
      <c r="H121" s="5"/>
      <c r="J121" s="31"/>
      <c r="K121" s="31"/>
      <c r="L121" s="31"/>
      <c r="M121" s="31"/>
      <c r="N121" s="31"/>
    </row>
    <row r="122" spans="1:15" ht="14.25" customHeight="1" x14ac:dyDescent="0.25">
      <c r="A122" s="107"/>
      <c r="C122" s="201" t="s">
        <v>147</v>
      </c>
      <c r="D122" s="201"/>
      <c r="E122" s="201"/>
      <c r="F122" s="201"/>
      <c r="G122" s="201"/>
      <c r="H122" s="201"/>
      <c r="I122" s="108"/>
      <c r="J122" s="202" t="s">
        <v>148</v>
      </c>
      <c r="K122" s="202"/>
      <c r="L122" s="202"/>
      <c r="M122" s="202"/>
      <c r="N122" s="202"/>
      <c r="O122" s="202"/>
    </row>
    <row r="123" spans="1:15" ht="12.75" customHeight="1" x14ac:dyDescent="0.25">
      <c r="A123" s="107"/>
      <c r="C123" s="38" t="s">
        <v>4</v>
      </c>
      <c r="D123" s="38" t="s">
        <v>0</v>
      </c>
      <c r="E123" s="38" t="s">
        <v>1</v>
      </c>
      <c r="F123" s="38" t="s">
        <v>2</v>
      </c>
      <c r="G123" s="38" t="s">
        <v>3</v>
      </c>
      <c r="H123" s="38"/>
      <c r="I123" s="38"/>
      <c r="J123" s="37" t="s">
        <v>4</v>
      </c>
      <c r="K123" s="37" t="s">
        <v>0</v>
      </c>
      <c r="L123" s="37" t="s">
        <v>1</v>
      </c>
      <c r="M123" s="37" t="s">
        <v>2</v>
      </c>
      <c r="N123" s="37" t="s">
        <v>3</v>
      </c>
    </row>
    <row r="124" spans="1:15" ht="12.75" customHeight="1" x14ac:dyDescent="0.25">
      <c r="B124" s="34" t="s">
        <v>22</v>
      </c>
      <c r="C124" s="5">
        <v>190</v>
      </c>
      <c r="D124" s="5">
        <v>20</v>
      </c>
      <c r="E124" s="5">
        <v>10</v>
      </c>
      <c r="F124" s="5">
        <v>90</v>
      </c>
      <c r="G124" s="5">
        <v>60</v>
      </c>
      <c r="H124" s="5"/>
      <c r="J124" s="31">
        <v>33</v>
      </c>
      <c r="K124" s="31">
        <v>53</v>
      </c>
      <c r="L124" s="31">
        <v>12</v>
      </c>
      <c r="M124" s="31">
        <v>45</v>
      </c>
      <c r="N124" s="31">
        <v>28</v>
      </c>
    </row>
    <row r="125" spans="1:15" ht="12.75" customHeight="1" x14ac:dyDescent="0.25">
      <c r="B125" s="34" t="s">
        <v>23</v>
      </c>
      <c r="C125" s="5">
        <v>230</v>
      </c>
      <c r="D125" s="5">
        <v>20</v>
      </c>
      <c r="E125" s="5">
        <v>20</v>
      </c>
      <c r="F125" s="5">
        <v>70</v>
      </c>
      <c r="G125" s="5">
        <v>120</v>
      </c>
      <c r="H125" s="5"/>
      <c r="J125" s="31">
        <v>43</v>
      </c>
      <c r="K125" s="31">
        <v>40</v>
      </c>
      <c r="L125" s="31">
        <v>35</v>
      </c>
      <c r="M125" s="31">
        <v>37</v>
      </c>
      <c r="N125" s="31">
        <v>53</v>
      </c>
    </row>
    <row r="126" spans="1:15" ht="12.75" customHeight="1" x14ac:dyDescent="0.25">
      <c r="B126" s="34" t="s">
        <v>30</v>
      </c>
      <c r="C126" s="5">
        <v>170</v>
      </c>
      <c r="D126" s="5">
        <v>-10</v>
      </c>
      <c r="E126" s="5">
        <v>20</v>
      </c>
      <c r="F126" s="5">
        <v>70</v>
      </c>
      <c r="G126" s="5">
        <v>90</v>
      </c>
      <c r="H126" s="5"/>
      <c r="J126" s="31">
        <v>33</v>
      </c>
      <c r="K126" s="31" t="s">
        <v>78</v>
      </c>
      <c r="L126" s="31">
        <v>20</v>
      </c>
      <c r="M126" s="31">
        <v>44</v>
      </c>
      <c r="N126" s="31">
        <v>42</v>
      </c>
    </row>
    <row r="127" spans="1:15" ht="12.75" customHeight="1" x14ac:dyDescent="0.25">
      <c r="B127" s="34" t="s">
        <v>79</v>
      </c>
      <c r="C127" s="5">
        <v>140</v>
      </c>
      <c r="D127" s="5">
        <v>20</v>
      </c>
      <c r="E127" s="5">
        <v>0</v>
      </c>
      <c r="F127" s="5">
        <v>30</v>
      </c>
      <c r="G127" s="5">
        <v>90</v>
      </c>
      <c r="H127" s="5"/>
      <c r="J127" s="31">
        <v>28</v>
      </c>
      <c r="K127" s="31">
        <v>45</v>
      </c>
      <c r="L127" s="31">
        <v>2</v>
      </c>
      <c r="M127" s="31">
        <v>17</v>
      </c>
      <c r="N127" s="31">
        <v>43</v>
      </c>
    </row>
    <row r="128" spans="1:15" ht="12.75" customHeight="1" x14ac:dyDescent="0.25">
      <c r="B128" s="34" t="s">
        <v>27</v>
      </c>
      <c r="C128" s="5">
        <v>110</v>
      </c>
      <c r="D128" s="5">
        <v>0</v>
      </c>
      <c r="E128" s="5">
        <v>10</v>
      </c>
      <c r="F128" s="5">
        <v>40</v>
      </c>
      <c r="G128" s="5">
        <v>50</v>
      </c>
      <c r="H128" s="5"/>
      <c r="J128" s="31">
        <v>19</v>
      </c>
      <c r="K128" s="31" t="s">
        <v>78</v>
      </c>
      <c r="L128" s="31">
        <v>17</v>
      </c>
      <c r="M128" s="31">
        <v>23</v>
      </c>
      <c r="N128" s="31">
        <v>22</v>
      </c>
    </row>
    <row r="129" spans="1:15" ht="12.75" customHeight="1" x14ac:dyDescent="0.25">
      <c r="B129" s="34" t="s">
        <v>28</v>
      </c>
      <c r="C129" s="5">
        <v>190</v>
      </c>
      <c r="D129" s="5">
        <v>30</v>
      </c>
      <c r="E129" s="5">
        <v>10</v>
      </c>
      <c r="F129" s="5">
        <v>50</v>
      </c>
      <c r="G129" s="5">
        <v>100</v>
      </c>
      <c r="H129" s="5"/>
      <c r="J129" s="31">
        <v>35</v>
      </c>
      <c r="K129" s="31">
        <v>69</v>
      </c>
      <c r="L129" s="31">
        <v>13</v>
      </c>
      <c r="M129" s="31">
        <v>27</v>
      </c>
      <c r="N129" s="31">
        <v>42</v>
      </c>
    </row>
    <row r="130" spans="1:15" ht="12.75" customHeight="1" x14ac:dyDescent="0.25">
      <c r="B130" s="34" t="s">
        <v>131</v>
      </c>
      <c r="C130" s="5">
        <v>90</v>
      </c>
      <c r="D130" s="5">
        <v>10</v>
      </c>
      <c r="E130" s="5">
        <v>20</v>
      </c>
      <c r="F130" s="5">
        <v>40</v>
      </c>
      <c r="G130" s="5">
        <v>20</v>
      </c>
      <c r="H130" s="5"/>
      <c r="J130" s="31">
        <v>16</v>
      </c>
      <c r="K130" s="31">
        <v>15</v>
      </c>
      <c r="L130" s="31">
        <v>32</v>
      </c>
      <c r="M130" s="31">
        <v>21</v>
      </c>
      <c r="N130" s="31">
        <v>8</v>
      </c>
    </row>
    <row r="131" spans="1:15" ht="12.75" customHeight="1" x14ac:dyDescent="0.25">
      <c r="B131" s="34" t="s">
        <v>174</v>
      </c>
      <c r="C131" s="5">
        <v>280</v>
      </c>
      <c r="D131" s="5">
        <v>10</v>
      </c>
      <c r="E131" s="5">
        <v>10</v>
      </c>
      <c r="F131" s="5">
        <v>50</v>
      </c>
      <c r="G131" s="5">
        <v>210</v>
      </c>
      <c r="H131" s="5"/>
      <c r="J131" s="31">
        <v>45</v>
      </c>
      <c r="K131" s="31">
        <v>10</v>
      </c>
      <c r="L131" s="31">
        <v>15</v>
      </c>
      <c r="M131" s="31">
        <v>22</v>
      </c>
      <c r="N131" s="31">
        <v>82</v>
      </c>
    </row>
    <row r="132" spans="1:15" ht="12.75" customHeight="1" x14ac:dyDescent="0.25">
      <c r="B132" s="34" t="s">
        <v>208</v>
      </c>
      <c r="C132" s="5">
        <v>150</v>
      </c>
      <c r="D132" s="5">
        <v>30</v>
      </c>
      <c r="E132" s="5">
        <v>50</v>
      </c>
      <c r="F132" s="5">
        <v>20</v>
      </c>
      <c r="G132" s="5">
        <v>50</v>
      </c>
      <c r="H132" s="5"/>
      <c r="J132" s="31">
        <v>25</v>
      </c>
      <c r="K132" s="31">
        <v>86</v>
      </c>
      <c r="L132" s="31">
        <v>63</v>
      </c>
      <c r="M132" s="31">
        <v>11</v>
      </c>
      <c r="N132" s="31">
        <v>17</v>
      </c>
    </row>
    <row r="133" spans="1:15" ht="12.75" customHeight="1" x14ac:dyDescent="0.25">
      <c r="B133" s="34" t="s">
        <v>218</v>
      </c>
      <c r="C133" s="5">
        <v>140</v>
      </c>
      <c r="D133" s="5">
        <v>0</v>
      </c>
      <c r="E133" s="5">
        <v>10</v>
      </c>
      <c r="F133" s="5">
        <v>30</v>
      </c>
      <c r="G133" s="5">
        <v>100</v>
      </c>
      <c r="H133" s="5"/>
      <c r="J133" s="31">
        <v>27</v>
      </c>
      <c r="K133" s="31" t="s">
        <v>78</v>
      </c>
      <c r="L133" s="31">
        <v>9</v>
      </c>
      <c r="M133" s="31">
        <v>21</v>
      </c>
      <c r="N133" s="31">
        <v>44</v>
      </c>
    </row>
    <row r="134" spans="1:15" ht="12.75" customHeight="1" x14ac:dyDescent="0.25">
      <c r="B134" s="34" t="s">
        <v>223</v>
      </c>
      <c r="C134" s="5">
        <v>220</v>
      </c>
      <c r="D134" s="5">
        <v>10</v>
      </c>
      <c r="E134" s="5">
        <v>10</v>
      </c>
      <c r="F134" s="5">
        <v>40</v>
      </c>
      <c r="G134" s="5">
        <v>160</v>
      </c>
      <c r="H134" s="5"/>
      <c r="J134" s="31">
        <v>47</v>
      </c>
      <c r="K134" s="31">
        <v>41</v>
      </c>
      <c r="L134" s="31">
        <v>23</v>
      </c>
      <c r="M134" s="31">
        <v>26</v>
      </c>
      <c r="N134" s="31">
        <v>70</v>
      </c>
    </row>
    <row r="135" spans="1:15" ht="12.75" customHeight="1" x14ac:dyDescent="0.25">
      <c r="C135" s="5"/>
      <c r="D135" s="5"/>
      <c r="E135" s="5"/>
      <c r="F135" s="5"/>
      <c r="G135" s="5"/>
      <c r="H135" s="5"/>
      <c r="J135" s="31"/>
      <c r="K135" s="31"/>
      <c r="L135" s="31"/>
      <c r="M135" s="31"/>
      <c r="N135" s="31"/>
    </row>
    <row r="136" spans="1:15" ht="12.75" customHeight="1" x14ac:dyDescent="0.25">
      <c r="A136" s="201" t="s">
        <v>183</v>
      </c>
      <c r="B136" s="201"/>
      <c r="C136" s="5"/>
      <c r="D136" s="5"/>
      <c r="E136" s="5"/>
      <c r="F136" s="5"/>
      <c r="G136" s="5"/>
      <c r="H136" s="5"/>
      <c r="J136" s="31"/>
      <c r="K136" s="31"/>
      <c r="L136" s="31"/>
      <c r="M136" s="31"/>
      <c r="N136" s="31"/>
    </row>
    <row r="137" spans="1:15" ht="12.75" customHeight="1" x14ac:dyDescent="0.25">
      <c r="A137" s="116"/>
      <c r="C137" s="5"/>
      <c r="D137" s="5"/>
      <c r="E137" s="5"/>
      <c r="F137" s="5"/>
      <c r="G137" s="5"/>
      <c r="H137" s="5"/>
      <c r="J137" s="31"/>
      <c r="K137" s="31"/>
      <c r="L137" s="31"/>
      <c r="M137" s="31"/>
      <c r="N137" s="31"/>
    </row>
    <row r="138" spans="1:15" ht="14.25" customHeight="1" x14ac:dyDescent="0.25">
      <c r="A138" s="107"/>
      <c r="C138" s="201" t="s">
        <v>147</v>
      </c>
      <c r="D138" s="201"/>
      <c r="E138" s="201"/>
      <c r="F138" s="201"/>
      <c r="G138" s="201"/>
      <c r="H138" s="201"/>
      <c r="I138" s="108"/>
      <c r="J138" s="202" t="s">
        <v>148</v>
      </c>
      <c r="K138" s="202"/>
      <c r="L138" s="202"/>
      <c r="M138" s="202"/>
      <c r="N138" s="202"/>
      <c r="O138" s="202"/>
    </row>
    <row r="139" spans="1:15" ht="12.75" customHeight="1" x14ac:dyDescent="0.25">
      <c r="A139" s="107"/>
      <c r="C139" s="38" t="s">
        <v>4</v>
      </c>
      <c r="D139" s="38" t="s">
        <v>0</v>
      </c>
      <c r="E139" s="38" t="s">
        <v>1</v>
      </c>
      <c r="F139" s="38" t="s">
        <v>2</v>
      </c>
      <c r="G139" s="38" t="s">
        <v>3</v>
      </c>
      <c r="H139" s="38"/>
      <c r="I139" s="38"/>
      <c r="J139" s="37" t="s">
        <v>4</v>
      </c>
      <c r="K139" s="37" t="s">
        <v>0</v>
      </c>
      <c r="L139" s="37" t="s">
        <v>1</v>
      </c>
      <c r="M139" s="37" t="s">
        <v>2</v>
      </c>
      <c r="N139" s="37" t="s">
        <v>3</v>
      </c>
    </row>
    <row r="140" spans="1:15" ht="12.75" customHeight="1" x14ac:dyDescent="0.25">
      <c r="B140" s="34" t="s">
        <v>22</v>
      </c>
      <c r="C140" s="5">
        <v>220</v>
      </c>
      <c r="D140" s="5">
        <v>10</v>
      </c>
      <c r="E140" s="5">
        <v>10</v>
      </c>
      <c r="F140" s="5">
        <v>100</v>
      </c>
      <c r="G140" s="5">
        <v>110</v>
      </c>
      <c r="H140" s="5"/>
      <c r="J140" s="31">
        <v>29</v>
      </c>
      <c r="K140" s="31">
        <v>118</v>
      </c>
      <c r="L140" s="31">
        <v>20</v>
      </c>
      <c r="M140" s="31">
        <v>38</v>
      </c>
      <c r="N140" s="31">
        <v>24</v>
      </c>
    </row>
    <row r="141" spans="1:15" ht="12.75" customHeight="1" x14ac:dyDescent="0.25">
      <c r="B141" s="34" t="s">
        <v>23</v>
      </c>
      <c r="C141" s="5">
        <v>370</v>
      </c>
      <c r="D141" s="5">
        <v>20</v>
      </c>
      <c r="E141" s="5">
        <v>20</v>
      </c>
      <c r="F141" s="5">
        <v>120</v>
      </c>
      <c r="G141" s="5">
        <v>220</v>
      </c>
      <c r="H141" s="5"/>
      <c r="J141" s="31">
        <v>50</v>
      </c>
      <c r="K141" s="31">
        <v>300</v>
      </c>
      <c r="L141" s="31">
        <v>37</v>
      </c>
      <c r="M141" s="31">
        <v>52</v>
      </c>
      <c r="N141" s="31">
        <v>48</v>
      </c>
    </row>
    <row r="142" spans="1:15" ht="12.75" customHeight="1" x14ac:dyDescent="0.25">
      <c r="B142" s="34" t="s">
        <v>30</v>
      </c>
      <c r="C142" s="5">
        <v>270</v>
      </c>
      <c r="D142" s="5">
        <v>10</v>
      </c>
      <c r="E142" s="5">
        <v>10</v>
      </c>
      <c r="F142" s="5">
        <v>80</v>
      </c>
      <c r="G142" s="5">
        <v>180</v>
      </c>
      <c r="H142" s="5"/>
      <c r="J142" s="31">
        <v>35</v>
      </c>
      <c r="K142" s="31">
        <v>86</v>
      </c>
      <c r="L142" s="31">
        <v>19</v>
      </c>
      <c r="M142" s="31">
        <v>34</v>
      </c>
      <c r="N142" s="31">
        <v>36</v>
      </c>
    </row>
    <row r="143" spans="1:15" ht="12.75" customHeight="1" x14ac:dyDescent="0.25">
      <c r="B143" s="34" t="s">
        <v>79</v>
      </c>
      <c r="C143" s="5">
        <v>210</v>
      </c>
      <c r="D143" s="5">
        <v>0</v>
      </c>
      <c r="E143" s="5">
        <v>10</v>
      </c>
      <c r="F143" s="5">
        <v>60</v>
      </c>
      <c r="G143" s="5">
        <v>140</v>
      </c>
      <c r="H143" s="5"/>
      <c r="J143" s="31">
        <v>24</v>
      </c>
      <c r="K143" s="31" t="s">
        <v>78</v>
      </c>
      <c r="L143" s="31">
        <v>31</v>
      </c>
      <c r="M143" s="31">
        <v>22</v>
      </c>
      <c r="N143" s="31">
        <v>26</v>
      </c>
    </row>
    <row r="144" spans="1:15" ht="12.75" customHeight="1" x14ac:dyDescent="0.25">
      <c r="B144" s="34" t="s">
        <v>27</v>
      </c>
      <c r="C144" s="5">
        <v>190</v>
      </c>
      <c r="D144" s="5">
        <v>-10</v>
      </c>
      <c r="E144" s="5">
        <v>10</v>
      </c>
      <c r="F144" s="5">
        <v>40</v>
      </c>
      <c r="G144" s="5">
        <v>150</v>
      </c>
      <c r="H144" s="5"/>
      <c r="J144" s="31">
        <v>18</v>
      </c>
      <c r="K144" s="31" t="s">
        <v>78</v>
      </c>
      <c r="L144" s="31">
        <v>16</v>
      </c>
      <c r="M144" s="31">
        <v>13</v>
      </c>
      <c r="N144" s="31">
        <v>21</v>
      </c>
    </row>
    <row r="145" spans="1:15" ht="12.75" customHeight="1" x14ac:dyDescent="0.25">
      <c r="B145" s="34" t="s">
        <v>28</v>
      </c>
      <c r="C145" s="5">
        <v>350</v>
      </c>
      <c r="D145" s="5">
        <v>0</v>
      </c>
      <c r="E145" s="5">
        <v>20</v>
      </c>
      <c r="F145" s="5">
        <v>90</v>
      </c>
      <c r="G145" s="5">
        <v>230</v>
      </c>
      <c r="H145" s="5"/>
      <c r="J145" s="31">
        <v>32</v>
      </c>
      <c r="K145" s="31">
        <v>20</v>
      </c>
      <c r="L145" s="31">
        <v>44</v>
      </c>
      <c r="M145" s="31">
        <v>28</v>
      </c>
      <c r="N145" s="31">
        <v>33</v>
      </c>
    </row>
    <row r="146" spans="1:15" ht="12.75" customHeight="1" x14ac:dyDescent="0.25">
      <c r="B146" s="34" t="s">
        <v>131</v>
      </c>
      <c r="C146" s="5">
        <v>230</v>
      </c>
      <c r="D146" s="5">
        <v>0</v>
      </c>
      <c r="E146" s="5">
        <v>10</v>
      </c>
      <c r="F146" s="5">
        <v>90</v>
      </c>
      <c r="G146" s="5">
        <v>130</v>
      </c>
      <c r="H146" s="5"/>
      <c r="J146" s="31">
        <v>21</v>
      </c>
      <c r="K146" s="31" t="s">
        <v>78</v>
      </c>
      <c r="L146" s="31">
        <v>16</v>
      </c>
      <c r="M146" s="31">
        <v>29</v>
      </c>
      <c r="N146" s="31">
        <v>19</v>
      </c>
    </row>
    <row r="147" spans="1:15" ht="12.75" customHeight="1" x14ac:dyDescent="0.25">
      <c r="B147" s="34" t="s">
        <v>174</v>
      </c>
      <c r="C147" s="5">
        <v>500</v>
      </c>
      <c r="D147" s="5">
        <v>0</v>
      </c>
      <c r="E147" s="5">
        <v>20</v>
      </c>
      <c r="F147" s="5">
        <v>180</v>
      </c>
      <c r="G147" s="5">
        <v>300</v>
      </c>
      <c r="H147" s="5"/>
      <c r="J147" s="31">
        <v>42</v>
      </c>
      <c r="K147" s="31" t="s">
        <v>78</v>
      </c>
      <c r="L147" s="31">
        <v>47</v>
      </c>
      <c r="M147" s="31">
        <v>51</v>
      </c>
      <c r="N147" s="31">
        <v>38</v>
      </c>
    </row>
    <row r="148" spans="1:15" ht="12.75" customHeight="1" x14ac:dyDescent="0.25">
      <c r="B148" s="34" t="s">
        <v>208</v>
      </c>
      <c r="C148" s="5">
        <v>320</v>
      </c>
      <c r="D148" s="5">
        <v>0</v>
      </c>
      <c r="E148" s="5">
        <v>20</v>
      </c>
      <c r="F148" s="5">
        <v>100</v>
      </c>
      <c r="G148" s="5">
        <v>200</v>
      </c>
      <c r="H148" s="5"/>
      <c r="J148" s="31">
        <v>30</v>
      </c>
      <c r="K148" s="31">
        <v>25</v>
      </c>
      <c r="L148" s="31">
        <v>38</v>
      </c>
      <c r="M148" s="31">
        <v>35</v>
      </c>
      <c r="N148" s="31">
        <v>27</v>
      </c>
    </row>
    <row r="149" spans="1:15" ht="12.75" customHeight="1" x14ac:dyDescent="0.25">
      <c r="B149" s="34" t="s">
        <v>218</v>
      </c>
      <c r="C149" s="5">
        <v>460</v>
      </c>
      <c r="D149" s="5">
        <v>0</v>
      </c>
      <c r="E149" s="5">
        <v>10</v>
      </c>
      <c r="F149" s="5">
        <v>130</v>
      </c>
      <c r="G149" s="5">
        <v>310</v>
      </c>
      <c r="H149" s="5"/>
      <c r="J149" s="31">
        <v>39</v>
      </c>
      <c r="K149" s="31">
        <v>0</v>
      </c>
      <c r="L149" s="31">
        <v>24</v>
      </c>
      <c r="M149" s="31">
        <v>41</v>
      </c>
      <c r="N149" s="31">
        <v>39</v>
      </c>
    </row>
    <row r="150" spans="1:15" ht="12.75" customHeight="1" x14ac:dyDescent="0.25">
      <c r="B150" s="34" t="s">
        <v>223</v>
      </c>
      <c r="C150" s="5">
        <v>650</v>
      </c>
      <c r="D150" s="5">
        <v>0</v>
      </c>
      <c r="E150" s="5">
        <v>20</v>
      </c>
      <c r="F150" s="5">
        <v>120</v>
      </c>
      <c r="G150" s="5">
        <v>510</v>
      </c>
      <c r="H150" s="5"/>
      <c r="J150" s="31">
        <v>54</v>
      </c>
      <c r="K150" s="31">
        <v>27</v>
      </c>
      <c r="L150" s="31">
        <v>37</v>
      </c>
      <c r="M150" s="31">
        <v>31</v>
      </c>
      <c r="N150" s="31">
        <v>66</v>
      </c>
    </row>
    <row r="151" spans="1:15" ht="12.75" customHeight="1" x14ac:dyDescent="0.25">
      <c r="C151" s="5"/>
      <c r="D151" s="5"/>
      <c r="E151" s="5"/>
      <c r="F151" s="5"/>
      <c r="G151" s="5"/>
      <c r="H151" s="5"/>
      <c r="J151" s="31"/>
      <c r="K151" s="31"/>
      <c r="L151" s="31"/>
      <c r="M151" s="31"/>
      <c r="N151" s="31"/>
    </row>
    <row r="152" spans="1:15" ht="12.75" customHeight="1" x14ac:dyDescent="0.25">
      <c r="A152" s="201" t="s">
        <v>184</v>
      </c>
      <c r="B152" s="201"/>
      <c r="C152" s="201"/>
      <c r="D152" s="201"/>
      <c r="E152" s="201"/>
      <c r="F152" s="201"/>
      <c r="G152" s="5"/>
      <c r="H152" s="5"/>
      <c r="J152" s="31"/>
      <c r="K152" s="31"/>
      <c r="L152" s="31"/>
      <c r="M152" s="31"/>
      <c r="N152" s="31"/>
    </row>
    <row r="153" spans="1:15" ht="12.75" customHeight="1" x14ac:dyDescent="0.25">
      <c r="A153" s="116"/>
      <c r="C153" s="5"/>
      <c r="D153" s="5"/>
      <c r="E153" s="5"/>
      <c r="F153" s="5"/>
      <c r="G153" s="5"/>
      <c r="H153" s="5"/>
      <c r="J153" s="31"/>
      <c r="K153" s="31"/>
      <c r="L153" s="31"/>
      <c r="M153" s="31"/>
      <c r="N153" s="31"/>
    </row>
    <row r="154" spans="1:15" ht="14.25" customHeight="1" x14ac:dyDescent="0.25">
      <c r="A154" s="107"/>
      <c r="C154" s="201" t="s">
        <v>147</v>
      </c>
      <c r="D154" s="201"/>
      <c r="E154" s="201"/>
      <c r="F154" s="201"/>
      <c r="G154" s="201"/>
      <c r="H154" s="201"/>
      <c r="I154" s="108"/>
      <c r="J154" s="202" t="s">
        <v>148</v>
      </c>
      <c r="K154" s="202"/>
      <c r="L154" s="202"/>
      <c r="M154" s="202"/>
      <c r="N154" s="202"/>
      <c r="O154" s="202"/>
    </row>
    <row r="155" spans="1:15" ht="12.75" customHeight="1" x14ac:dyDescent="0.25">
      <c r="A155" s="107"/>
      <c r="C155" s="38" t="s">
        <v>4</v>
      </c>
      <c r="D155" s="38" t="s">
        <v>0</v>
      </c>
      <c r="E155" s="38" t="s">
        <v>1</v>
      </c>
      <c r="F155" s="38" t="s">
        <v>2</v>
      </c>
      <c r="G155" s="38" t="s">
        <v>3</v>
      </c>
      <c r="H155" s="38"/>
      <c r="I155" s="38"/>
      <c r="J155" s="37" t="s">
        <v>4</v>
      </c>
      <c r="K155" s="37" t="s">
        <v>0</v>
      </c>
      <c r="L155" s="37" t="s">
        <v>1</v>
      </c>
      <c r="M155" s="37" t="s">
        <v>2</v>
      </c>
      <c r="N155" s="37" t="s">
        <v>3</v>
      </c>
    </row>
    <row r="156" spans="1:15" ht="12.75" customHeight="1" x14ac:dyDescent="0.25">
      <c r="B156" s="34" t="s">
        <v>22</v>
      </c>
      <c r="C156" s="5">
        <v>10</v>
      </c>
      <c r="D156" s="5">
        <v>-10</v>
      </c>
      <c r="E156" s="5">
        <v>0</v>
      </c>
      <c r="F156" s="5">
        <v>10</v>
      </c>
      <c r="G156" s="5">
        <v>0</v>
      </c>
      <c r="H156" s="5"/>
      <c r="J156" s="31">
        <v>3</v>
      </c>
      <c r="K156" s="31" t="s">
        <v>78</v>
      </c>
      <c r="L156" s="31">
        <v>23</v>
      </c>
      <c r="M156" s="31">
        <v>58</v>
      </c>
      <c r="N156" s="31">
        <v>75</v>
      </c>
    </row>
    <row r="157" spans="1:15" ht="12.75" customHeight="1" x14ac:dyDescent="0.25">
      <c r="B157" s="34" t="s">
        <v>23</v>
      </c>
      <c r="C157" s="5">
        <v>60</v>
      </c>
      <c r="D157" s="5">
        <v>60</v>
      </c>
      <c r="E157" s="5">
        <v>0</v>
      </c>
      <c r="F157" s="5">
        <v>10</v>
      </c>
      <c r="G157" s="5">
        <v>0</v>
      </c>
      <c r="H157" s="5"/>
      <c r="J157" s="31">
        <v>26</v>
      </c>
      <c r="K157" s="31">
        <v>26</v>
      </c>
      <c r="L157" s="31">
        <v>10</v>
      </c>
      <c r="M157" s="31">
        <v>85</v>
      </c>
      <c r="N157" s="31" t="s">
        <v>78</v>
      </c>
    </row>
    <row r="158" spans="1:15" ht="12.75" customHeight="1" x14ac:dyDescent="0.25">
      <c r="B158" s="34" t="s">
        <v>30</v>
      </c>
      <c r="C158" s="5">
        <v>50</v>
      </c>
      <c r="D158" s="5">
        <v>50</v>
      </c>
      <c r="E158" s="5">
        <v>10</v>
      </c>
      <c r="F158" s="5">
        <v>0</v>
      </c>
      <c r="G158" s="5">
        <v>0</v>
      </c>
      <c r="H158" s="5"/>
      <c r="J158" s="31">
        <v>25</v>
      </c>
      <c r="K158" s="31">
        <v>29</v>
      </c>
      <c r="L158" s="31">
        <v>29</v>
      </c>
      <c r="M158" s="31" t="s">
        <v>78</v>
      </c>
      <c r="N158" s="31" t="s">
        <v>78</v>
      </c>
    </row>
    <row r="159" spans="1:15" ht="12.75" customHeight="1" x14ac:dyDescent="0.25">
      <c r="B159" s="34" t="s">
        <v>79</v>
      </c>
      <c r="C159" s="5">
        <v>-10</v>
      </c>
      <c r="D159" s="5">
        <v>-10</v>
      </c>
      <c r="E159" s="5">
        <v>0</v>
      </c>
      <c r="F159" s="5">
        <v>10</v>
      </c>
      <c r="G159" s="5">
        <v>0</v>
      </c>
      <c r="H159" s="5"/>
      <c r="J159" s="31" t="s">
        <v>78</v>
      </c>
      <c r="K159" s="31" t="s">
        <v>78</v>
      </c>
      <c r="L159" s="31" t="s">
        <v>78</v>
      </c>
      <c r="M159" s="31">
        <v>88</v>
      </c>
      <c r="N159" s="31">
        <v>17</v>
      </c>
    </row>
    <row r="160" spans="1:15" ht="12.75" customHeight="1" x14ac:dyDescent="0.25">
      <c r="B160" s="34" t="s">
        <v>27</v>
      </c>
      <c r="C160" s="5">
        <v>0</v>
      </c>
      <c r="D160" s="5">
        <v>-10</v>
      </c>
      <c r="E160" s="5">
        <v>20</v>
      </c>
      <c r="F160" s="5">
        <v>-10</v>
      </c>
      <c r="G160" s="5">
        <v>10</v>
      </c>
      <c r="H160" s="5"/>
      <c r="J160" s="31">
        <v>3</v>
      </c>
      <c r="K160" s="31" t="s">
        <v>78</v>
      </c>
      <c r="L160" s="31">
        <v>135</v>
      </c>
      <c r="M160" s="31" t="s">
        <v>78</v>
      </c>
      <c r="N160" s="31">
        <v>150</v>
      </c>
    </row>
    <row r="161" spans="1:15" ht="12.75" customHeight="1" x14ac:dyDescent="0.25">
      <c r="B161" s="34" t="s">
        <v>28</v>
      </c>
      <c r="C161" s="5">
        <v>10</v>
      </c>
      <c r="D161" s="5">
        <v>0</v>
      </c>
      <c r="E161" s="5">
        <v>10</v>
      </c>
      <c r="F161" s="5">
        <v>0</v>
      </c>
      <c r="G161" s="5">
        <v>0</v>
      </c>
      <c r="H161" s="5"/>
      <c r="J161" s="31">
        <v>8</v>
      </c>
      <c r="K161" s="31" t="s">
        <v>78</v>
      </c>
      <c r="L161" s="31">
        <v>45</v>
      </c>
      <c r="M161" s="31">
        <v>16</v>
      </c>
      <c r="N161" s="31">
        <v>57</v>
      </c>
    </row>
    <row r="162" spans="1:15" ht="12.75" customHeight="1" x14ac:dyDescent="0.25">
      <c r="B162" s="34" t="s">
        <v>131</v>
      </c>
      <c r="C162" s="5">
        <v>30</v>
      </c>
      <c r="D162" s="5">
        <v>30</v>
      </c>
      <c r="E162" s="5">
        <v>0</v>
      </c>
      <c r="F162" s="5">
        <v>0</v>
      </c>
      <c r="G162" s="5">
        <v>0</v>
      </c>
      <c r="H162" s="5"/>
      <c r="J162" s="31">
        <v>35</v>
      </c>
      <c r="K162" s="31">
        <v>56</v>
      </c>
      <c r="L162" s="31">
        <v>14</v>
      </c>
      <c r="M162" s="31" t="s">
        <v>78</v>
      </c>
      <c r="N162" s="31">
        <v>27</v>
      </c>
    </row>
    <row r="163" spans="1:15" ht="12.75" customHeight="1" x14ac:dyDescent="0.25">
      <c r="B163" s="34" t="s">
        <v>174</v>
      </c>
      <c r="C163" s="5">
        <v>20</v>
      </c>
      <c r="D163" s="5">
        <v>10</v>
      </c>
      <c r="E163" s="5">
        <v>10</v>
      </c>
      <c r="F163" s="5">
        <v>0</v>
      </c>
      <c r="G163" s="5">
        <v>0</v>
      </c>
      <c r="H163" s="5"/>
      <c r="J163" s="31">
        <v>11</v>
      </c>
      <c r="K163" s="31">
        <v>5</v>
      </c>
      <c r="L163" s="31">
        <v>22</v>
      </c>
      <c r="M163" s="31">
        <v>23</v>
      </c>
      <c r="N163" s="31">
        <v>13</v>
      </c>
    </row>
    <row r="164" spans="1:15" ht="12.75" customHeight="1" x14ac:dyDescent="0.25">
      <c r="B164" s="34" t="s">
        <v>208</v>
      </c>
      <c r="C164" s="5">
        <v>10</v>
      </c>
      <c r="D164" s="5">
        <v>10</v>
      </c>
      <c r="E164" s="5">
        <v>-10</v>
      </c>
      <c r="F164" s="5">
        <v>0</v>
      </c>
      <c r="G164" s="5">
        <v>10</v>
      </c>
      <c r="H164" s="5"/>
      <c r="J164" s="31">
        <v>6</v>
      </c>
      <c r="K164" s="31">
        <v>8</v>
      </c>
      <c r="L164" s="31" t="s">
        <v>78</v>
      </c>
      <c r="M164" s="31" t="s">
        <v>78</v>
      </c>
      <c r="N164" s="31">
        <v>118</v>
      </c>
    </row>
    <row r="165" spans="1:15" ht="12.75" customHeight="1" x14ac:dyDescent="0.25">
      <c r="B165" s="34" t="s">
        <v>218</v>
      </c>
      <c r="C165" s="5">
        <v>-10</v>
      </c>
      <c r="D165" s="5">
        <v>-10</v>
      </c>
      <c r="E165" s="5">
        <v>-10</v>
      </c>
      <c r="F165" s="5">
        <v>10</v>
      </c>
      <c r="G165" s="5">
        <v>0</v>
      </c>
      <c r="H165" s="5"/>
      <c r="J165" s="31" t="s">
        <v>78</v>
      </c>
      <c r="K165" s="31" t="s">
        <v>78</v>
      </c>
      <c r="L165" s="31" t="s">
        <v>78</v>
      </c>
      <c r="M165" s="31">
        <v>40</v>
      </c>
      <c r="N165" s="31">
        <v>6</v>
      </c>
    </row>
    <row r="166" spans="1:15" ht="12.75" customHeight="1" x14ac:dyDescent="0.25">
      <c r="B166" s="34" t="s">
        <v>223</v>
      </c>
      <c r="C166" s="5">
        <v>70</v>
      </c>
      <c r="D166" s="5">
        <v>30</v>
      </c>
      <c r="E166" s="5">
        <v>20</v>
      </c>
      <c r="F166" s="5">
        <v>20</v>
      </c>
      <c r="G166" s="5">
        <v>10</v>
      </c>
      <c r="H166" s="5"/>
      <c r="J166" s="31">
        <v>56</v>
      </c>
      <c r="K166" s="31">
        <v>34</v>
      </c>
      <c r="L166" s="31">
        <v>105</v>
      </c>
      <c r="M166" s="31">
        <v>95</v>
      </c>
      <c r="N166" s="31">
        <v>44</v>
      </c>
    </row>
    <row r="167" spans="1:15" ht="12.75" customHeight="1" x14ac:dyDescent="0.25">
      <c r="C167" s="5"/>
      <c r="D167" s="5"/>
      <c r="E167" s="5"/>
      <c r="F167" s="5"/>
      <c r="G167" s="5"/>
      <c r="H167" s="5"/>
      <c r="J167" s="31"/>
      <c r="K167" s="31"/>
      <c r="L167" s="31"/>
      <c r="M167" s="31"/>
      <c r="N167" s="31"/>
    </row>
    <row r="168" spans="1:15" ht="12.75" customHeight="1" x14ac:dyDescent="0.25">
      <c r="A168" s="201" t="s">
        <v>194</v>
      </c>
      <c r="B168" s="201"/>
      <c r="C168" s="201"/>
      <c r="D168" s="201"/>
      <c r="E168" s="201"/>
      <c r="F168" s="201"/>
      <c r="G168" s="201"/>
      <c r="H168" s="201"/>
      <c r="I168" s="201"/>
      <c r="J168" s="201"/>
      <c r="K168" s="201"/>
      <c r="L168" s="31"/>
      <c r="M168" s="31"/>
      <c r="N168" s="31"/>
    </row>
    <row r="169" spans="1:15" ht="12.75" customHeight="1" x14ac:dyDescent="0.25">
      <c r="A169" s="116"/>
      <c r="C169" s="5"/>
      <c r="D169" s="5"/>
      <c r="E169" s="5"/>
      <c r="F169" s="5"/>
      <c r="G169" s="5"/>
      <c r="H169" s="5"/>
      <c r="J169" s="31"/>
      <c r="K169" s="31"/>
      <c r="L169" s="31"/>
      <c r="M169" s="31"/>
      <c r="N169" s="31"/>
    </row>
    <row r="170" spans="1:15" ht="14.25" customHeight="1" x14ac:dyDescent="0.25">
      <c r="A170" s="107"/>
      <c r="C170" s="201" t="s">
        <v>147</v>
      </c>
      <c r="D170" s="201"/>
      <c r="E170" s="201"/>
      <c r="F170" s="201"/>
      <c r="G170" s="201"/>
      <c r="H170" s="201"/>
      <c r="I170" s="108"/>
      <c r="J170" s="202" t="s">
        <v>148</v>
      </c>
      <c r="K170" s="202"/>
      <c r="L170" s="202"/>
      <c r="M170" s="202"/>
      <c r="N170" s="202"/>
      <c r="O170" s="202"/>
    </row>
    <row r="171" spans="1:15" ht="12.75" customHeight="1" x14ac:dyDescent="0.25">
      <c r="A171" s="107"/>
      <c r="C171" s="38" t="s">
        <v>4</v>
      </c>
      <c r="D171" s="38" t="s">
        <v>0</v>
      </c>
      <c r="E171" s="38" t="s">
        <v>1</v>
      </c>
      <c r="F171" s="38" t="s">
        <v>2</v>
      </c>
      <c r="G171" s="38" t="s">
        <v>3</v>
      </c>
      <c r="H171" s="38"/>
      <c r="I171" s="38"/>
      <c r="J171" s="37" t="s">
        <v>4</v>
      </c>
      <c r="K171" s="37" t="s">
        <v>0</v>
      </c>
      <c r="L171" s="37" t="s">
        <v>1</v>
      </c>
      <c r="M171" s="37" t="s">
        <v>2</v>
      </c>
      <c r="N171" s="37" t="s">
        <v>3</v>
      </c>
    </row>
    <row r="172" spans="1:15" ht="12.75" customHeight="1" x14ac:dyDescent="0.25">
      <c r="B172" s="34" t="s">
        <v>22</v>
      </c>
      <c r="C172" s="5">
        <v>90</v>
      </c>
      <c r="D172" s="5">
        <v>10</v>
      </c>
      <c r="E172" s="5">
        <v>20</v>
      </c>
      <c r="F172" s="5">
        <v>60</v>
      </c>
      <c r="G172" s="5">
        <v>10</v>
      </c>
      <c r="H172" s="5"/>
      <c r="J172" s="31">
        <v>30</v>
      </c>
      <c r="K172" s="31">
        <v>90</v>
      </c>
      <c r="L172" s="31">
        <v>46</v>
      </c>
      <c r="M172" s="31">
        <v>49</v>
      </c>
      <c r="N172" s="31">
        <v>6</v>
      </c>
    </row>
    <row r="173" spans="1:15" ht="12.75" customHeight="1" x14ac:dyDescent="0.25">
      <c r="B173" s="34" t="s">
        <v>23</v>
      </c>
      <c r="C173" s="5">
        <v>90</v>
      </c>
      <c r="D173" s="5">
        <v>0</v>
      </c>
      <c r="E173" s="5">
        <v>10</v>
      </c>
      <c r="F173" s="5">
        <v>40</v>
      </c>
      <c r="G173" s="5">
        <v>30</v>
      </c>
      <c r="H173" s="5"/>
      <c r="J173" s="31">
        <v>28</v>
      </c>
      <c r="K173" s="31">
        <v>24</v>
      </c>
      <c r="L173" s="31">
        <v>33</v>
      </c>
      <c r="M173" s="31">
        <v>37</v>
      </c>
      <c r="N173" s="31">
        <v>21</v>
      </c>
    </row>
    <row r="174" spans="1:15" ht="12.75" customHeight="1" x14ac:dyDescent="0.25">
      <c r="B174" s="34" t="s">
        <v>30</v>
      </c>
      <c r="C174" s="5">
        <v>80</v>
      </c>
      <c r="D174" s="5">
        <v>0</v>
      </c>
      <c r="E174" s="5">
        <v>20</v>
      </c>
      <c r="F174" s="5">
        <v>30</v>
      </c>
      <c r="G174" s="5">
        <v>30</v>
      </c>
      <c r="H174" s="5"/>
      <c r="J174" s="31">
        <v>23</v>
      </c>
      <c r="K174" s="31">
        <v>0</v>
      </c>
      <c r="L174" s="31">
        <v>64</v>
      </c>
      <c r="M174" s="31">
        <v>20</v>
      </c>
      <c r="N174" s="31">
        <v>19</v>
      </c>
    </row>
    <row r="175" spans="1:15" ht="12.75" customHeight="1" x14ac:dyDescent="0.25">
      <c r="B175" s="34" t="s">
        <v>79</v>
      </c>
      <c r="C175" s="5">
        <v>90</v>
      </c>
      <c r="D175" s="5">
        <v>0</v>
      </c>
      <c r="E175" s="5">
        <v>10</v>
      </c>
      <c r="F175" s="5">
        <v>30</v>
      </c>
      <c r="G175" s="5">
        <v>40</v>
      </c>
      <c r="H175" s="5"/>
      <c r="J175" s="31">
        <v>23</v>
      </c>
      <c r="K175" s="31">
        <v>4</v>
      </c>
      <c r="L175" s="31">
        <v>36</v>
      </c>
      <c r="M175" s="31">
        <v>21</v>
      </c>
      <c r="N175" s="31">
        <v>23</v>
      </c>
    </row>
    <row r="176" spans="1:15" ht="12.75" customHeight="1" x14ac:dyDescent="0.25">
      <c r="B176" s="34" t="s">
        <v>27</v>
      </c>
      <c r="C176" s="5">
        <v>80</v>
      </c>
      <c r="D176" s="5">
        <v>0</v>
      </c>
      <c r="E176" s="5">
        <v>0</v>
      </c>
      <c r="F176" s="5">
        <v>30</v>
      </c>
      <c r="G176" s="5">
        <v>50</v>
      </c>
      <c r="H176" s="5"/>
      <c r="J176" s="31">
        <v>16</v>
      </c>
      <c r="K176" s="31">
        <v>23</v>
      </c>
      <c r="L176" s="31" t="s">
        <v>78</v>
      </c>
      <c r="M176" s="31">
        <v>16</v>
      </c>
      <c r="N176" s="31">
        <v>20</v>
      </c>
    </row>
    <row r="177" spans="1:15" ht="12.75" customHeight="1" x14ac:dyDescent="0.25">
      <c r="B177" s="34" t="s">
        <v>28</v>
      </c>
      <c r="C177" s="5">
        <v>180</v>
      </c>
      <c r="D177" s="5">
        <v>-10</v>
      </c>
      <c r="E177" s="5">
        <v>20</v>
      </c>
      <c r="F177" s="5">
        <v>60</v>
      </c>
      <c r="G177" s="5">
        <v>100</v>
      </c>
      <c r="H177" s="5"/>
      <c r="J177" s="31">
        <v>33</v>
      </c>
      <c r="K177" s="31" t="s">
        <v>78</v>
      </c>
      <c r="L177" s="31">
        <v>37</v>
      </c>
      <c r="M177" s="31">
        <v>29</v>
      </c>
      <c r="N177" s="31">
        <v>38</v>
      </c>
    </row>
    <row r="178" spans="1:15" ht="12.75" customHeight="1" x14ac:dyDescent="0.25">
      <c r="B178" s="34" t="s">
        <v>131</v>
      </c>
      <c r="C178" s="5">
        <v>90</v>
      </c>
      <c r="D178" s="5">
        <v>0</v>
      </c>
      <c r="E178" s="5">
        <v>0</v>
      </c>
      <c r="F178" s="5">
        <v>30</v>
      </c>
      <c r="G178" s="5">
        <v>60</v>
      </c>
      <c r="H178" s="5"/>
      <c r="J178" s="31">
        <v>17</v>
      </c>
      <c r="K178" s="31" t="s">
        <v>78</v>
      </c>
      <c r="L178" s="31">
        <v>7</v>
      </c>
      <c r="M178" s="31">
        <v>18</v>
      </c>
      <c r="N178" s="31">
        <v>20</v>
      </c>
    </row>
    <row r="179" spans="1:15" ht="12.75" customHeight="1" x14ac:dyDescent="0.25">
      <c r="B179" s="34" t="s">
        <v>174</v>
      </c>
      <c r="C179" s="5">
        <v>260</v>
      </c>
      <c r="D179" s="5">
        <v>10</v>
      </c>
      <c r="E179" s="5">
        <v>20</v>
      </c>
      <c r="F179" s="5">
        <v>90</v>
      </c>
      <c r="G179" s="5">
        <v>140</v>
      </c>
      <c r="H179" s="5"/>
      <c r="J179" s="31">
        <v>39</v>
      </c>
      <c r="K179" s="31">
        <v>42</v>
      </c>
      <c r="L179" s="31">
        <v>41</v>
      </c>
      <c r="M179" s="31">
        <v>37</v>
      </c>
      <c r="N179" s="31">
        <v>40</v>
      </c>
    </row>
    <row r="180" spans="1:15" ht="12.75" customHeight="1" x14ac:dyDescent="0.25">
      <c r="B180" s="34" t="s">
        <v>208</v>
      </c>
      <c r="C180" s="5">
        <v>150</v>
      </c>
      <c r="D180" s="5">
        <v>0</v>
      </c>
      <c r="E180" s="5">
        <v>20</v>
      </c>
      <c r="F180" s="5">
        <v>60</v>
      </c>
      <c r="G180" s="5">
        <v>70</v>
      </c>
      <c r="H180" s="5"/>
      <c r="J180" s="31">
        <v>20</v>
      </c>
      <c r="K180" s="31">
        <v>0</v>
      </c>
      <c r="L180" s="31">
        <v>22</v>
      </c>
      <c r="M180" s="31">
        <v>23</v>
      </c>
      <c r="N180" s="31">
        <v>18</v>
      </c>
    </row>
    <row r="181" spans="1:15" ht="12.75" customHeight="1" x14ac:dyDescent="0.25">
      <c r="B181" s="34" t="s">
        <v>218</v>
      </c>
      <c r="C181" s="5">
        <v>240</v>
      </c>
      <c r="D181" s="5">
        <v>0</v>
      </c>
      <c r="E181" s="5">
        <v>0</v>
      </c>
      <c r="F181" s="5">
        <v>110</v>
      </c>
      <c r="G181" s="5">
        <v>140</v>
      </c>
      <c r="H181" s="5"/>
      <c r="J181" s="31">
        <v>27</v>
      </c>
      <c r="K181" s="31" t="s">
        <v>78</v>
      </c>
      <c r="L181" s="31">
        <v>4</v>
      </c>
      <c r="M181" s="31">
        <v>34</v>
      </c>
      <c r="N181" s="31">
        <v>27</v>
      </c>
    </row>
    <row r="182" spans="1:15" ht="12.75" customHeight="1" x14ac:dyDescent="0.25">
      <c r="B182" s="34" t="s">
        <v>223</v>
      </c>
      <c r="C182" s="5">
        <v>480</v>
      </c>
      <c r="D182" s="5">
        <v>10</v>
      </c>
      <c r="E182" s="5">
        <v>40</v>
      </c>
      <c r="F182" s="5">
        <v>120</v>
      </c>
      <c r="G182" s="5">
        <v>310</v>
      </c>
      <c r="H182" s="5"/>
      <c r="J182" s="31">
        <v>51</v>
      </c>
      <c r="K182" s="31">
        <v>93</v>
      </c>
      <c r="L182" s="31">
        <v>51</v>
      </c>
      <c r="M182" s="31">
        <v>35</v>
      </c>
      <c r="N182" s="31">
        <v>60</v>
      </c>
    </row>
    <row r="183" spans="1:15" ht="12.75" customHeight="1" x14ac:dyDescent="0.25">
      <c r="C183" s="5"/>
      <c r="D183" s="5"/>
      <c r="E183" s="5"/>
      <c r="F183" s="5"/>
      <c r="G183" s="5"/>
      <c r="H183" s="5"/>
      <c r="J183" s="31"/>
      <c r="K183" s="31"/>
      <c r="L183" s="31"/>
      <c r="M183" s="31"/>
      <c r="N183" s="31"/>
    </row>
    <row r="184" spans="1:15" ht="12.75" customHeight="1" x14ac:dyDescent="0.25">
      <c r="A184" s="201" t="s">
        <v>185</v>
      </c>
      <c r="B184" s="201"/>
      <c r="C184" s="201"/>
      <c r="D184" s="201"/>
      <c r="E184" s="201"/>
      <c r="F184" s="201"/>
      <c r="G184" s="5"/>
      <c r="H184" s="5"/>
      <c r="J184" s="31"/>
      <c r="K184" s="31"/>
      <c r="L184" s="31"/>
      <c r="M184" s="31"/>
      <c r="N184" s="31"/>
    </row>
    <row r="185" spans="1:15" ht="12.75" customHeight="1" x14ac:dyDescent="0.25">
      <c r="A185" s="116"/>
      <c r="C185" s="5"/>
      <c r="D185" s="5"/>
      <c r="E185" s="5"/>
      <c r="F185" s="5"/>
      <c r="G185" s="5"/>
      <c r="H185" s="5"/>
      <c r="J185" s="31"/>
      <c r="K185" s="31"/>
      <c r="L185" s="31"/>
      <c r="M185" s="31"/>
      <c r="N185" s="31"/>
    </row>
    <row r="186" spans="1:15" ht="14.25" customHeight="1" x14ac:dyDescent="0.25">
      <c r="A186" s="107"/>
      <c r="C186" s="201" t="s">
        <v>147</v>
      </c>
      <c r="D186" s="201"/>
      <c r="E186" s="201"/>
      <c r="F186" s="201"/>
      <c r="G186" s="201"/>
      <c r="H186" s="201"/>
      <c r="I186" s="108"/>
      <c r="J186" s="202" t="s">
        <v>148</v>
      </c>
      <c r="K186" s="202"/>
      <c r="L186" s="202"/>
      <c r="M186" s="202"/>
      <c r="N186" s="202"/>
      <c r="O186" s="202"/>
    </row>
    <row r="187" spans="1:15" ht="12.75" customHeight="1" x14ac:dyDescent="0.25">
      <c r="A187" s="107"/>
      <c r="C187" s="38" t="s">
        <v>4</v>
      </c>
      <c r="D187" s="38" t="s">
        <v>0</v>
      </c>
      <c r="E187" s="38" t="s">
        <v>1</v>
      </c>
      <c r="F187" s="38" t="s">
        <v>2</v>
      </c>
      <c r="G187" s="38" t="s">
        <v>3</v>
      </c>
      <c r="H187" s="38"/>
      <c r="I187" s="38"/>
      <c r="J187" s="37" t="s">
        <v>4</v>
      </c>
      <c r="K187" s="37" t="s">
        <v>0</v>
      </c>
      <c r="L187" s="37" t="s">
        <v>1</v>
      </c>
      <c r="M187" s="37" t="s">
        <v>2</v>
      </c>
      <c r="N187" s="37" t="s">
        <v>3</v>
      </c>
    </row>
    <row r="188" spans="1:15" ht="12.75" customHeight="1" x14ac:dyDescent="0.25">
      <c r="B188" s="34" t="s">
        <v>22</v>
      </c>
      <c r="C188" s="5">
        <v>50</v>
      </c>
      <c r="D188" s="5">
        <v>20</v>
      </c>
      <c r="E188" s="5">
        <v>20</v>
      </c>
      <c r="F188" s="5">
        <v>0</v>
      </c>
      <c r="G188" s="5">
        <v>0</v>
      </c>
      <c r="H188" s="5"/>
      <c r="J188" s="31">
        <v>23</v>
      </c>
      <c r="K188" s="31">
        <v>20</v>
      </c>
      <c r="L188" s="31">
        <v>43</v>
      </c>
      <c r="M188" s="31">
        <v>7</v>
      </c>
      <c r="N188" s="31">
        <v>26</v>
      </c>
    </row>
    <row r="189" spans="1:15" ht="12.75" customHeight="1" x14ac:dyDescent="0.25">
      <c r="B189" s="34" t="s">
        <v>23</v>
      </c>
      <c r="C189" s="5">
        <v>20</v>
      </c>
      <c r="D189" s="5">
        <v>0</v>
      </c>
      <c r="E189" s="5">
        <v>10</v>
      </c>
      <c r="F189" s="5">
        <v>10</v>
      </c>
      <c r="G189" s="5">
        <v>0</v>
      </c>
      <c r="H189" s="5"/>
      <c r="J189" s="31">
        <v>11</v>
      </c>
      <c r="K189" s="31">
        <v>2</v>
      </c>
      <c r="L189" s="31">
        <v>32</v>
      </c>
      <c r="M189" s="31">
        <v>17</v>
      </c>
      <c r="N189" s="31">
        <v>0</v>
      </c>
    </row>
    <row r="190" spans="1:15" ht="12.75" customHeight="1" x14ac:dyDescent="0.25">
      <c r="B190" s="34" t="s">
        <v>30</v>
      </c>
      <c r="C190" s="5">
        <v>40</v>
      </c>
      <c r="D190" s="5">
        <v>20</v>
      </c>
      <c r="E190" s="5">
        <v>20</v>
      </c>
      <c r="F190" s="5">
        <v>0</v>
      </c>
      <c r="G190" s="5">
        <v>0</v>
      </c>
      <c r="H190" s="5"/>
      <c r="J190" s="31">
        <v>19</v>
      </c>
      <c r="K190" s="31">
        <v>15</v>
      </c>
      <c r="L190" s="31">
        <v>48</v>
      </c>
      <c r="M190" s="31">
        <v>2</v>
      </c>
      <c r="N190" s="31" t="s">
        <v>78</v>
      </c>
    </row>
    <row r="191" spans="1:15" ht="12.75" customHeight="1" x14ac:dyDescent="0.25">
      <c r="B191" s="34" t="s">
        <v>79</v>
      </c>
      <c r="C191" s="5">
        <v>40</v>
      </c>
      <c r="D191" s="5">
        <v>10</v>
      </c>
      <c r="E191" s="5">
        <v>0</v>
      </c>
      <c r="F191" s="5">
        <v>20</v>
      </c>
      <c r="G191" s="5">
        <v>10</v>
      </c>
      <c r="H191" s="5"/>
      <c r="J191" s="31">
        <v>17</v>
      </c>
      <c r="K191" s="31">
        <v>6</v>
      </c>
      <c r="L191" s="31">
        <v>8</v>
      </c>
      <c r="M191" s="31">
        <v>36</v>
      </c>
      <c r="N191" s="31">
        <v>91</v>
      </c>
    </row>
    <row r="192" spans="1:15" ht="12.75" customHeight="1" x14ac:dyDescent="0.25">
      <c r="B192" s="34" t="s">
        <v>27</v>
      </c>
      <c r="C192" s="5">
        <v>30</v>
      </c>
      <c r="D192" s="5">
        <v>30</v>
      </c>
      <c r="E192" s="5">
        <v>-10</v>
      </c>
      <c r="F192" s="5">
        <v>0</v>
      </c>
      <c r="G192" s="5">
        <v>0</v>
      </c>
      <c r="H192" s="5"/>
      <c r="J192" s="31">
        <v>13</v>
      </c>
      <c r="K192" s="31">
        <v>33</v>
      </c>
      <c r="L192" s="31" t="s">
        <v>78</v>
      </c>
      <c r="M192" s="31">
        <v>4</v>
      </c>
      <c r="N192" s="31">
        <v>0</v>
      </c>
    </row>
    <row r="193" spans="1:15" ht="12.75" customHeight="1" x14ac:dyDescent="0.25">
      <c r="B193" s="34" t="s">
        <v>28</v>
      </c>
      <c r="C193" s="5">
        <v>20</v>
      </c>
      <c r="D193" s="5">
        <v>0</v>
      </c>
      <c r="E193" s="5">
        <v>10</v>
      </c>
      <c r="F193" s="5">
        <v>10</v>
      </c>
      <c r="G193" s="5">
        <v>0</v>
      </c>
      <c r="H193" s="5"/>
      <c r="J193" s="31">
        <v>8</v>
      </c>
      <c r="K193" s="31" t="s">
        <v>78</v>
      </c>
      <c r="L193" s="31">
        <v>9</v>
      </c>
      <c r="M193" s="31">
        <v>26</v>
      </c>
      <c r="N193" s="31">
        <v>17</v>
      </c>
    </row>
    <row r="194" spans="1:15" ht="12.75" customHeight="1" x14ac:dyDescent="0.25">
      <c r="B194" s="34" t="s">
        <v>131</v>
      </c>
      <c r="C194" s="5">
        <v>40</v>
      </c>
      <c r="D194" s="5">
        <v>0</v>
      </c>
      <c r="E194" s="5">
        <v>30</v>
      </c>
      <c r="F194" s="5">
        <v>20</v>
      </c>
      <c r="G194" s="5">
        <v>-10</v>
      </c>
      <c r="H194" s="5"/>
      <c r="J194" s="31">
        <v>20</v>
      </c>
      <c r="K194" s="31">
        <v>4</v>
      </c>
      <c r="L194" s="31">
        <v>58</v>
      </c>
      <c r="M194" s="31">
        <v>38</v>
      </c>
      <c r="N194" s="31" t="s">
        <v>78</v>
      </c>
    </row>
    <row r="195" spans="1:15" ht="12.75" customHeight="1" x14ac:dyDescent="0.25">
      <c r="B195" s="34" t="s">
        <v>174</v>
      </c>
      <c r="C195" s="5">
        <v>60</v>
      </c>
      <c r="D195" s="5">
        <v>20</v>
      </c>
      <c r="E195" s="5">
        <v>10</v>
      </c>
      <c r="F195" s="5">
        <v>10</v>
      </c>
      <c r="G195" s="5">
        <v>10</v>
      </c>
      <c r="H195" s="5"/>
      <c r="J195" s="31">
        <v>22</v>
      </c>
      <c r="K195" s="31">
        <v>22</v>
      </c>
      <c r="L195" s="31">
        <v>16</v>
      </c>
      <c r="M195" s="31">
        <v>21</v>
      </c>
      <c r="N195" s="31">
        <v>53</v>
      </c>
    </row>
    <row r="196" spans="1:15" ht="12.75" customHeight="1" x14ac:dyDescent="0.25">
      <c r="B196" s="34" t="s">
        <v>208</v>
      </c>
      <c r="C196" s="127">
        <v>10</v>
      </c>
      <c r="D196" s="127">
        <v>10</v>
      </c>
      <c r="E196" s="127">
        <v>0</v>
      </c>
      <c r="F196" s="127">
        <v>0</v>
      </c>
      <c r="G196" s="127">
        <v>0</v>
      </c>
      <c r="H196" s="127"/>
      <c r="I196" s="127"/>
      <c r="J196" s="61">
        <v>4</v>
      </c>
      <c r="K196" s="61">
        <v>11</v>
      </c>
      <c r="L196" s="61" t="s">
        <v>78</v>
      </c>
      <c r="M196" s="61" t="s">
        <v>78</v>
      </c>
      <c r="N196" s="61">
        <v>13</v>
      </c>
    </row>
    <row r="197" spans="1:15" ht="12.75" customHeight="1" x14ac:dyDescent="0.25">
      <c r="B197" s="34" t="s">
        <v>218</v>
      </c>
      <c r="C197" s="127">
        <v>60</v>
      </c>
      <c r="D197" s="127">
        <v>20</v>
      </c>
      <c r="E197" s="127">
        <v>20</v>
      </c>
      <c r="F197" s="127">
        <v>20</v>
      </c>
      <c r="G197" s="127">
        <v>0</v>
      </c>
      <c r="H197" s="127"/>
      <c r="I197" s="127"/>
      <c r="J197" s="61">
        <v>24</v>
      </c>
      <c r="K197" s="61">
        <v>15</v>
      </c>
      <c r="L197" s="61">
        <v>38</v>
      </c>
      <c r="M197" s="61">
        <v>36</v>
      </c>
      <c r="N197" s="61">
        <v>11</v>
      </c>
    </row>
    <row r="198" spans="1:15" ht="12.75" customHeight="1" x14ac:dyDescent="0.25">
      <c r="B198" s="34" t="s">
        <v>223</v>
      </c>
      <c r="C198" s="127">
        <v>80</v>
      </c>
      <c r="D198" s="127">
        <v>30</v>
      </c>
      <c r="E198" s="127">
        <v>30</v>
      </c>
      <c r="F198" s="127">
        <v>20</v>
      </c>
      <c r="G198" s="127">
        <v>20</v>
      </c>
      <c r="H198" s="127"/>
      <c r="I198" s="127"/>
      <c r="J198" s="61">
        <v>34</v>
      </c>
      <c r="K198" s="61">
        <v>22</v>
      </c>
      <c r="L198" s="61">
        <v>44</v>
      </c>
      <c r="M198" s="61">
        <v>33</v>
      </c>
      <c r="N198" s="61">
        <v>63</v>
      </c>
    </row>
    <row r="199" spans="1:15" ht="12.75" customHeight="1" x14ac:dyDescent="0.25">
      <c r="C199" s="5"/>
      <c r="D199" s="5"/>
      <c r="E199" s="5"/>
      <c r="F199" s="5"/>
      <c r="G199" s="5"/>
      <c r="H199" s="5"/>
      <c r="J199" s="31"/>
      <c r="K199" s="31"/>
      <c r="L199" s="31"/>
      <c r="M199" s="31"/>
      <c r="N199" s="31"/>
    </row>
    <row r="200" spans="1:15" ht="12.75" customHeight="1" x14ac:dyDescent="0.25">
      <c r="A200" s="201" t="s">
        <v>186</v>
      </c>
      <c r="B200" s="201"/>
      <c r="C200" s="201"/>
      <c r="D200" s="201"/>
      <c r="E200" s="201"/>
      <c r="F200" s="201"/>
      <c r="G200" s="5"/>
      <c r="H200" s="5"/>
      <c r="J200" s="31"/>
      <c r="K200" s="31"/>
      <c r="L200" s="31"/>
      <c r="M200" s="31"/>
      <c r="N200" s="31"/>
    </row>
    <row r="201" spans="1:15" ht="12.75" customHeight="1" x14ac:dyDescent="0.25">
      <c r="A201" s="116"/>
      <c r="C201" s="5"/>
      <c r="D201" s="5"/>
      <c r="E201" s="5"/>
      <c r="F201" s="5"/>
      <c r="G201" s="5"/>
      <c r="H201" s="5"/>
      <c r="J201" s="31"/>
      <c r="K201" s="31"/>
      <c r="L201" s="31"/>
      <c r="M201" s="31"/>
      <c r="N201" s="31"/>
    </row>
    <row r="202" spans="1:15" ht="14.25" customHeight="1" x14ac:dyDescent="0.25">
      <c r="A202" s="107"/>
      <c r="C202" s="201" t="s">
        <v>147</v>
      </c>
      <c r="D202" s="201"/>
      <c r="E202" s="201"/>
      <c r="F202" s="201"/>
      <c r="G202" s="201"/>
      <c r="H202" s="201"/>
      <c r="I202" s="108"/>
      <c r="J202" s="202" t="s">
        <v>148</v>
      </c>
      <c r="K202" s="202"/>
      <c r="L202" s="202"/>
      <c r="M202" s="202"/>
      <c r="N202" s="202"/>
      <c r="O202" s="202"/>
    </row>
    <row r="203" spans="1:15" ht="12.75" customHeight="1" x14ac:dyDescent="0.25">
      <c r="A203" s="107"/>
      <c r="C203" s="38" t="s">
        <v>4</v>
      </c>
      <c r="D203" s="38" t="s">
        <v>0</v>
      </c>
      <c r="E203" s="38" t="s">
        <v>1</v>
      </c>
      <c r="F203" s="38" t="s">
        <v>2</v>
      </c>
      <c r="G203" s="38" t="s">
        <v>3</v>
      </c>
      <c r="H203" s="38"/>
      <c r="I203" s="38"/>
      <c r="J203" s="37" t="s">
        <v>4</v>
      </c>
      <c r="K203" s="37" t="s">
        <v>0</v>
      </c>
      <c r="L203" s="37" t="s">
        <v>1</v>
      </c>
      <c r="M203" s="37" t="s">
        <v>2</v>
      </c>
      <c r="N203" s="37" t="s">
        <v>3</v>
      </c>
    </row>
    <row r="204" spans="1:15" ht="12.75" customHeight="1" x14ac:dyDescent="0.25">
      <c r="B204" s="34" t="s">
        <v>22</v>
      </c>
      <c r="C204" s="5">
        <v>30</v>
      </c>
      <c r="D204" s="5">
        <v>0</v>
      </c>
      <c r="E204" s="5">
        <v>10</v>
      </c>
      <c r="F204" s="5">
        <v>0</v>
      </c>
      <c r="G204" s="5">
        <v>20</v>
      </c>
      <c r="H204" s="5"/>
      <c r="J204" s="31">
        <v>11</v>
      </c>
      <c r="K204" s="31">
        <v>3</v>
      </c>
      <c r="L204" s="31">
        <v>14</v>
      </c>
      <c r="M204" s="31">
        <v>3</v>
      </c>
      <c r="N204" s="31">
        <v>21</v>
      </c>
    </row>
    <row r="205" spans="1:15" ht="12.75" customHeight="1" x14ac:dyDescent="0.25">
      <c r="B205" s="34" t="s">
        <v>23</v>
      </c>
      <c r="C205" s="5">
        <v>40</v>
      </c>
      <c r="D205" s="5">
        <v>10</v>
      </c>
      <c r="E205" s="5">
        <v>10</v>
      </c>
      <c r="F205" s="5">
        <v>20</v>
      </c>
      <c r="G205" s="5">
        <v>-10</v>
      </c>
      <c r="H205" s="5"/>
      <c r="J205" s="31">
        <v>13</v>
      </c>
      <c r="K205" s="31">
        <v>12</v>
      </c>
      <c r="L205" s="31">
        <v>33</v>
      </c>
      <c r="M205" s="31">
        <v>26</v>
      </c>
      <c r="N205" s="31" t="s">
        <v>78</v>
      </c>
    </row>
    <row r="206" spans="1:15" ht="12.75" customHeight="1" x14ac:dyDescent="0.25">
      <c r="B206" s="34" t="s">
        <v>30</v>
      </c>
      <c r="C206" s="5">
        <v>40</v>
      </c>
      <c r="D206" s="5">
        <v>0</v>
      </c>
      <c r="E206" s="5">
        <v>10</v>
      </c>
      <c r="F206" s="5">
        <v>0</v>
      </c>
      <c r="G206" s="5">
        <v>30</v>
      </c>
      <c r="H206" s="5"/>
      <c r="J206" s="31">
        <v>15</v>
      </c>
      <c r="K206" s="31">
        <v>3</v>
      </c>
      <c r="L206" s="31">
        <v>24</v>
      </c>
      <c r="M206" s="31" t="s">
        <v>78</v>
      </c>
      <c r="N206" s="31">
        <v>37</v>
      </c>
    </row>
    <row r="207" spans="1:15" ht="12.75" customHeight="1" x14ac:dyDescent="0.25">
      <c r="B207" s="34" t="s">
        <v>79</v>
      </c>
      <c r="C207" s="5">
        <v>40</v>
      </c>
      <c r="D207" s="5">
        <v>0</v>
      </c>
      <c r="E207" s="5">
        <v>10</v>
      </c>
      <c r="F207" s="5">
        <v>10</v>
      </c>
      <c r="G207" s="5">
        <v>20</v>
      </c>
      <c r="H207" s="5"/>
      <c r="J207" s="31">
        <v>16</v>
      </c>
      <c r="K207" s="31">
        <v>9</v>
      </c>
      <c r="L207" s="31">
        <v>14</v>
      </c>
      <c r="M207" s="31">
        <v>18</v>
      </c>
      <c r="N207" s="31">
        <v>20</v>
      </c>
    </row>
    <row r="208" spans="1:15" ht="12.75" customHeight="1" x14ac:dyDescent="0.25">
      <c r="B208" s="34" t="s">
        <v>27</v>
      </c>
      <c r="C208" s="5">
        <v>10</v>
      </c>
      <c r="D208" s="5">
        <v>10</v>
      </c>
      <c r="E208" s="5">
        <v>-10</v>
      </c>
      <c r="F208" s="5">
        <v>0</v>
      </c>
      <c r="G208" s="5">
        <v>20</v>
      </c>
      <c r="H208" s="5"/>
      <c r="J208" s="31">
        <v>6</v>
      </c>
      <c r="K208" s="31">
        <v>20</v>
      </c>
      <c r="L208" s="31" t="s">
        <v>78</v>
      </c>
      <c r="M208" s="31" t="s">
        <v>78</v>
      </c>
      <c r="N208" s="31">
        <v>19</v>
      </c>
    </row>
    <row r="209" spans="1:15" ht="12.75" customHeight="1" x14ac:dyDescent="0.25">
      <c r="B209" s="34" t="s">
        <v>28</v>
      </c>
      <c r="C209" s="5">
        <v>20</v>
      </c>
      <c r="D209" s="5">
        <v>10</v>
      </c>
      <c r="E209" s="5">
        <v>-10</v>
      </c>
      <c r="F209" s="5">
        <v>-10</v>
      </c>
      <c r="G209" s="5">
        <v>30</v>
      </c>
      <c r="H209" s="5"/>
      <c r="J209" s="31">
        <v>6</v>
      </c>
      <c r="K209" s="31">
        <v>10</v>
      </c>
      <c r="L209" s="31" t="s">
        <v>78</v>
      </c>
      <c r="M209" s="31" t="s">
        <v>78</v>
      </c>
      <c r="N209" s="31">
        <v>38</v>
      </c>
    </row>
    <row r="210" spans="1:15" ht="12.75" customHeight="1" x14ac:dyDescent="0.25">
      <c r="B210" s="34" t="s">
        <v>131</v>
      </c>
      <c r="C210" s="5">
        <v>30</v>
      </c>
      <c r="D210" s="5">
        <v>0</v>
      </c>
      <c r="E210" s="5">
        <v>0</v>
      </c>
      <c r="F210" s="5">
        <v>0</v>
      </c>
      <c r="G210" s="5">
        <v>30</v>
      </c>
      <c r="H210" s="5"/>
      <c r="J210" s="31">
        <v>15</v>
      </c>
      <c r="K210" s="31">
        <v>6</v>
      </c>
      <c r="L210" s="31" t="s">
        <v>78</v>
      </c>
      <c r="M210" s="31" t="s">
        <v>78</v>
      </c>
      <c r="N210" s="31">
        <v>49</v>
      </c>
    </row>
    <row r="211" spans="1:15" ht="12.75" customHeight="1" x14ac:dyDescent="0.25">
      <c r="B211" s="34" t="s">
        <v>174</v>
      </c>
      <c r="C211" s="5">
        <v>80</v>
      </c>
      <c r="D211" s="5">
        <v>20</v>
      </c>
      <c r="E211" s="5">
        <v>10</v>
      </c>
      <c r="F211" s="5">
        <v>20</v>
      </c>
      <c r="G211" s="5">
        <v>30</v>
      </c>
      <c r="H211" s="5"/>
      <c r="J211" s="31">
        <v>31</v>
      </c>
      <c r="K211" s="31">
        <v>33</v>
      </c>
      <c r="L211" s="31">
        <v>26</v>
      </c>
      <c r="M211" s="31">
        <v>29</v>
      </c>
      <c r="N211" s="31">
        <v>35</v>
      </c>
    </row>
    <row r="212" spans="1:15" ht="12.75" customHeight="1" x14ac:dyDescent="0.25">
      <c r="B212" s="34" t="s">
        <v>208</v>
      </c>
      <c r="C212" s="5">
        <v>50</v>
      </c>
      <c r="D212" s="5">
        <v>10</v>
      </c>
      <c r="E212" s="5">
        <v>20</v>
      </c>
      <c r="F212" s="5">
        <v>10</v>
      </c>
      <c r="G212" s="5">
        <v>0</v>
      </c>
      <c r="H212" s="5"/>
      <c r="J212" s="31">
        <v>21</v>
      </c>
      <c r="K212" s="31">
        <v>33</v>
      </c>
      <c r="L212" s="31">
        <v>66</v>
      </c>
      <c r="M212" s="31">
        <v>16</v>
      </c>
      <c r="N212" s="31" t="s">
        <v>78</v>
      </c>
    </row>
    <row r="213" spans="1:15" ht="12.75" customHeight="1" x14ac:dyDescent="0.25">
      <c r="B213" s="34" t="s">
        <v>218</v>
      </c>
      <c r="C213" s="5">
        <v>30</v>
      </c>
      <c r="D213" s="5">
        <v>10</v>
      </c>
      <c r="E213" s="5">
        <v>0</v>
      </c>
      <c r="F213" s="5">
        <v>0</v>
      </c>
      <c r="G213" s="5">
        <v>10</v>
      </c>
      <c r="H213" s="5"/>
      <c r="J213" s="31">
        <v>13</v>
      </c>
      <c r="K213" s="31">
        <v>24</v>
      </c>
      <c r="L213" s="31">
        <v>10</v>
      </c>
      <c r="M213" s="31">
        <v>0</v>
      </c>
      <c r="N213" s="31">
        <v>19</v>
      </c>
    </row>
    <row r="214" spans="1:15" ht="12.75" customHeight="1" x14ac:dyDescent="0.25">
      <c r="B214" s="34" t="s">
        <v>223</v>
      </c>
      <c r="C214" s="5">
        <v>90</v>
      </c>
      <c r="D214" s="5">
        <v>20</v>
      </c>
      <c r="E214" s="5">
        <v>10</v>
      </c>
      <c r="F214" s="5">
        <v>20</v>
      </c>
      <c r="G214" s="5">
        <v>30</v>
      </c>
      <c r="H214" s="5"/>
      <c r="J214" s="31">
        <v>39</v>
      </c>
      <c r="K214" s="31">
        <v>55</v>
      </c>
      <c r="L214" s="31">
        <v>30</v>
      </c>
      <c r="M214" s="31">
        <v>31</v>
      </c>
      <c r="N214" s="31">
        <v>40</v>
      </c>
    </row>
    <row r="215" spans="1:15" ht="12.75" customHeight="1" x14ac:dyDescent="0.25">
      <c r="C215" s="5"/>
      <c r="D215" s="5"/>
      <c r="E215" s="5"/>
      <c r="F215" s="5"/>
      <c r="G215" s="5"/>
      <c r="H215" s="5"/>
      <c r="J215" s="31"/>
      <c r="K215" s="31"/>
      <c r="L215" s="31"/>
      <c r="M215" s="31"/>
      <c r="N215" s="31"/>
    </row>
    <row r="216" spans="1:15" ht="12.75" customHeight="1" x14ac:dyDescent="0.25">
      <c r="A216" s="201" t="s">
        <v>187</v>
      </c>
      <c r="B216" s="201"/>
      <c r="C216" s="201"/>
      <c r="D216" s="201"/>
      <c r="E216" s="201"/>
      <c r="F216" s="201"/>
      <c r="G216" s="201"/>
      <c r="H216" s="5"/>
      <c r="J216" s="31"/>
      <c r="K216" s="31"/>
      <c r="L216" s="31"/>
      <c r="M216" s="31"/>
      <c r="N216" s="31"/>
    </row>
    <row r="217" spans="1:15" ht="12.75" customHeight="1" x14ac:dyDescent="0.25">
      <c r="A217" s="116"/>
      <c r="C217" s="5"/>
      <c r="D217" s="5"/>
      <c r="E217" s="5"/>
      <c r="F217" s="5"/>
      <c r="G217" s="5"/>
      <c r="H217" s="5"/>
      <c r="J217" s="31"/>
      <c r="K217" s="31"/>
      <c r="L217" s="31"/>
      <c r="M217" s="31"/>
      <c r="N217" s="31"/>
    </row>
    <row r="218" spans="1:15" ht="14.25" customHeight="1" x14ac:dyDescent="0.25">
      <c r="A218" s="107"/>
      <c r="C218" s="201" t="s">
        <v>147</v>
      </c>
      <c r="D218" s="201"/>
      <c r="E218" s="201"/>
      <c r="F218" s="201"/>
      <c r="G218" s="201"/>
      <c r="H218" s="201"/>
      <c r="I218" s="108"/>
      <c r="J218" s="202" t="s">
        <v>148</v>
      </c>
      <c r="K218" s="202"/>
      <c r="L218" s="202"/>
      <c r="M218" s="202"/>
      <c r="N218" s="202"/>
      <c r="O218" s="202"/>
    </row>
    <row r="219" spans="1:15" ht="12.75" customHeight="1" x14ac:dyDescent="0.25">
      <c r="A219" s="107"/>
      <c r="C219" s="38" t="s">
        <v>4</v>
      </c>
      <c r="D219" s="38" t="s">
        <v>0</v>
      </c>
      <c r="E219" s="38" t="s">
        <v>1</v>
      </c>
      <c r="F219" s="38" t="s">
        <v>2</v>
      </c>
      <c r="G219" s="38" t="s">
        <v>3</v>
      </c>
      <c r="H219" s="38"/>
      <c r="I219" s="38"/>
      <c r="J219" s="37" t="s">
        <v>4</v>
      </c>
      <c r="K219" s="37" t="s">
        <v>0</v>
      </c>
      <c r="L219" s="37" t="s">
        <v>1</v>
      </c>
      <c r="M219" s="37" t="s">
        <v>2</v>
      </c>
      <c r="N219" s="37" t="s">
        <v>3</v>
      </c>
    </row>
    <row r="220" spans="1:15" ht="12.75" customHeight="1" x14ac:dyDescent="0.25">
      <c r="B220" s="34" t="s">
        <v>22</v>
      </c>
      <c r="C220" s="5">
        <v>30</v>
      </c>
      <c r="D220" s="5">
        <v>0</v>
      </c>
      <c r="E220" s="5">
        <v>20</v>
      </c>
      <c r="F220" s="5">
        <v>10</v>
      </c>
      <c r="G220" s="5">
        <v>0</v>
      </c>
      <c r="H220" s="5"/>
      <c r="J220" s="31">
        <v>10</v>
      </c>
      <c r="K220" s="31">
        <v>1</v>
      </c>
      <c r="L220" s="31">
        <v>27</v>
      </c>
      <c r="M220" s="31">
        <v>11</v>
      </c>
      <c r="N220" s="31">
        <v>5</v>
      </c>
    </row>
    <row r="221" spans="1:15" ht="12.75" customHeight="1" x14ac:dyDescent="0.25">
      <c r="B221" s="34" t="s">
        <v>23</v>
      </c>
      <c r="C221" s="5">
        <v>40</v>
      </c>
      <c r="D221" s="5">
        <v>10</v>
      </c>
      <c r="E221" s="5">
        <v>20</v>
      </c>
      <c r="F221" s="5">
        <v>0</v>
      </c>
      <c r="G221" s="5">
        <v>10</v>
      </c>
      <c r="H221" s="5"/>
      <c r="J221" s="31">
        <v>13</v>
      </c>
      <c r="K221" s="31">
        <v>12</v>
      </c>
      <c r="L221" s="31">
        <v>42</v>
      </c>
      <c r="M221" s="31" t="s">
        <v>78</v>
      </c>
      <c r="N221" s="31">
        <v>12</v>
      </c>
    </row>
    <row r="222" spans="1:15" ht="12.75" customHeight="1" x14ac:dyDescent="0.25">
      <c r="B222" s="34" t="s">
        <v>30</v>
      </c>
      <c r="C222" s="5">
        <v>30</v>
      </c>
      <c r="D222" s="5">
        <v>10</v>
      </c>
      <c r="E222" s="5">
        <v>10</v>
      </c>
      <c r="F222" s="5">
        <v>0</v>
      </c>
      <c r="G222" s="5">
        <v>0</v>
      </c>
      <c r="H222" s="5"/>
      <c r="J222" s="31">
        <v>10</v>
      </c>
      <c r="K222" s="31">
        <v>16</v>
      </c>
      <c r="L222" s="31">
        <v>21</v>
      </c>
      <c r="M222" s="31">
        <v>4</v>
      </c>
      <c r="N222" s="31">
        <v>3</v>
      </c>
    </row>
    <row r="223" spans="1:15" ht="12.75" customHeight="1" x14ac:dyDescent="0.25">
      <c r="B223" s="34" t="s">
        <v>79</v>
      </c>
      <c r="C223" s="5">
        <v>70</v>
      </c>
      <c r="D223" s="5">
        <v>10</v>
      </c>
      <c r="E223" s="5">
        <v>0</v>
      </c>
      <c r="F223" s="5">
        <v>20</v>
      </c>
      <c r="G223" s="5">
        <v>40</v>
      </c>
      <c r="H223" s="5"/>
      <c r="J223" s="31">
        <v>22</v>
      </c>
      <c r="K223" s="31">
        <v>17</v>
      </c>
      <c r="L223" s="31">
        <v>3</v>
      </c>
      <c r="M223" s="31">
        <v>20</v>
      </c>
      <c r="N223" s="31">
        <v>57</v>
      </c>
    </row>
    <row r="224" spans="1:15" ht="12.75" customHeight="1" x14ac:dyDescent="0.25">
      <c r="B224" s="34" t="s">
        <v>27</v>
      </c>
      <c r="C224" s="5">
        <v>40</v>
      </c>
      <c r="D224" s="5">
        <v>10</v>
      </c>
      <c r="E224" s="5">
        <v>0</v>
      </c>
      <c r="F224" s="5">
        <v>0</v>
      </c>
      <c r="G224" s="5">
        <v>20</v>
      </c>
      <c r="H224" s="5"/>
      <c r="J224" s="31">
        <v>13</v>
      </c>
      <c r="K224" s="31">
        <v>15</v>
      </c>
      <c r="L224" s="31">
        <v>6</v>
      </c>
      <c r="M224" s="31">
        <v>5</v>
      </c>
      <c r="N224" s="31">
        <v>26</v>
      </c>
    </row>
    <row r="225" spans="1:15" ht="12.75" customHeight="1" x14ac:dyDescent="0.25">
      <c r="B225" s="34" t="s">
        <v>28</v>
      </c>
      <c r="C225" s="5">
        <v>70</v>
      </c>
      <c r="D225" s="5">
        <v>20</v>
      </c>
      <c r="E225" s="5">
        <v>10</v>
      </c>
      <c r="F225" s="5">
        <v>10</v>
      </c>
      <c r="G225" s="5">
        <v>20</v>
      </c>
      <c r="H225" s="5"/>
      <c r="J225" s="31">
        <v>22</v>
      </c>
      <c r="K225" s="31">
        <v>32</v>
      </c>
      <c r="L225" s="31">
        <v>18</v>
      </c>
      <c r="M225" s="31">
        <v>14</v>
      </c>
      <c r="N225" s="31">
        <v>27</v>
      </c>
    </row>
    <row r="226" spans="1:15" ht="12.75" customHeight="1" x14ac:dyDescent="0.25">
      <c r="B226" s="34" t="s">
        <v>131</v>
      </c>
      <c r="C226" s="5">
        <v>60</v>
      </c>
      <c r="D226" s="5">
        <v>10</v>
      </c>
      <c r="E226" s="5">
        <v>-10</v>
      </c>
      <c r="F226" s="5">
        <v>20</v>
      </c>
      <c r="G226" s="5">
        <v>40</v>
      </c>
      <c r="H226" s="5"/>
      <c r="J226" s="31">
        <v>19</v>
      </c>
      <c r="K226" s="31">
        <v>11</v>
      </c>
      <c r="L226" s="31" t="s">
        <v>78</v>
      </c>
      <c r="M226" s="31">
        <v>19</v>
      </c>
      <c r="N226" s="31">
        <v>56</v>
      </c>
    </row>
    <row r="227" spans="1:15" ht="12.75" customHeight="1" x14ac:dyDescent="0.25">
      <c r="B227" s="34" t="s">
        <v>174</v>
      </c>
      <c r="C227" s="5">
        <v>80</v>
      </c>
      <c r="D227" s="5">
        <v>0</v>
      </c>
      <c r="E227" s="5">
        <v>20</v>
      </c>
      <c r="F227" s="5">
        <v>40</v>
      </c>
      <c r="G227" s="5">
        <v>20</v>
      </c>
      <c r="H227" s="5"/>
      <c r="J227" s="31">
        <v>25</v>
      </c>
      <c r="K227" s="31">
        <v>6</v>
      </c>
      <c r="L227" s="31">
        <v>28</v>
      </c>
      <c r="M227" s="31">
        <v>32</v>
      </c>
      <c r="N227" s="31">
        <v>27</v>
      </c>
    </row>
    <row r="228" spans="1:15" ht="12.75" customHeight="1" x14ac:dyDescent="0.25">
      <c r="B228" s="34" t="s">
        <v>208</v>
      </c>
      <c r="C228" s="5">
        <v>100</v>
      </c>
      <c r="D228" s="5">
        <v>30</v>
      </c>
      <c r="E228" s="5">
        <v>20</v>
      </c>
      <c r="F228" s="5">
        <v>30</v>
      </c>
      <c r="G228" s="5">
        <v>20</v>
      </c>
      <c r="H228" s="5"/>
      <c r="J228" s="31">
        <v>29</v>
      </c>
      <c r="K228" s="31">
        <v>35</v>
      </c>
      <c r="L228" s="31">
        <v>31</v>
      </c>
      <c r="M228" s="31">
        <v>26</v>
      </c>
      <c r="N228" s="31">
        <v>26</v>
      </c>
    </row>
    <row r="229" spans="1:15" ht="12.75" customHeight="1" x14ac:dyDescent="0.25">
      <c r="B229" s="34" t="s">
        <v>218</v>
      </c>
      <c r="C229" s="5">
        <v>40</v>
      </c>
      <c r="D229" s="5">
        <v>0</v>
      </c>
      <c r="E229" s="5">
        <v>10</v>
      </c>
      <c r="F229" s="5">
        <v>10</v>
      </c>
      <c r="G229" s="5">
        <v>10</v>
      </c>
      <c r="H229" s="5"/>
      <c r="J229" s="31">
        <v>10</v>
      </c>
      <c r="K229" s="31">
        <v>3</v>
      </c>
      <c r="L229" s="31">
        <v>16</v>
      </c>
      <c r="M229" s="31">
        <v>12</v>
      </c>
      <c r="N229" s="31">
        <v>9</v>
      </c>
    </row>
    <row r="230" spans="1:15" ht="12.75" customHeight="1" x14ac:dyDescent="0.25">
      <c r="B230" s="34" t="s">
        <v>223</v>
      </c>
      <c r="C230" s="5">
        <v>90</v>
      </c>
      <c r="D230" s="5">
        <v>20</v>
      </c>
      <c r="E230" s="5">
        <v>10</v>
      </c>
      <c r="F230" s="5">
        <v>40</v>
      </c>
      <c r="G230" s="5">
        <v>20</v>
      </c>
      <c r="H230" s="5"/>
      <c r="J230" s="31">
        <v>21</v>
      </c>
      <c r="K230" s="31">
        <v>21</v>
      </c>
      <c r="L230" s="31">
        <v>11</v>
      </c>
      <c r="M230" s="31">
        <v>28</v>
      </c>
      <c r="N230" s="31">
        <v>22</v>
      </c>
    </row>
    <row r="231" spans="1:15" ht="12.75" customHeight="1" x14ac:dyDescent="0.25">
      <c r="C231" s="5"/>
      <c r="D231" s="5"/>
      <c r="E231" s="5"/>
      <c r="F231" s="5"/>
      <c r="G231" s="5"/>
      <c r="H231" s="5"/>
      <c r="J231" s="31"/>
      <c r="K231" s="31"/>
      <c r="L231" s="31"/>
      <c r="M231" s="31"/>
      <c r="N231" s="31"/>
    </row>
    <row r="232" spans="1:15" ht="12.75" customHeight="1" x14ac:dyDescent="0.25">
      <c r="A232" s="201" t="s">
        <v>188</v>
      </c>
      <c r="B232" s="201"/>
      <c r="C232" s="201"/>
      <c r="D232" s="201"/>
      <c r="E232" s="5"/>
      <c r="F232" s="5"/>
      <c r="G232" s="5"/>
      <c r="H232" s="5"/>
      <c r="J232" s="31"/>
      <c r="K232" s="31"/>
      <c r="L232" s="31"/>
      <c r="M232" s="31"/>
      <c r="N232" s="31"/>
    </row>
    <row r="233" spans="1:15" ht="12.75" customHeight="1" x14ac:dyDescent="0.25">
      <c r="A233" s="116"/>
      <c r="C233" s="5"/>
      <c r="D233" s="5"/>
      <c r="E233" s="5"/>
      <c r="F233" s="5"/>
      <c r="G233" s="5"/>
      <c r="H233" s="5"/>
      <c r="J233" s="31"/>
      <c r="K233" s="31"/>
      <c r="L233" s="31"/>
      <c r="M233" s="31"/>
      <c r="N233" s="31"/>
    </row>
    <row r="234" spans="1:15" ht="14.25" customHeight="1" x14ac:dyDescent="0.25">
      <c r="A234" s="107"/>
      <c r="C234" s="201" t="s">
        <v>147</v>
      </c>
      <c r="D234" s="201"/>
      <c r="E234" s="201"/>
      <c r="F234" s="201"/>
      <c r="G234" s="201"/>
      <c r="H234" s="201"/>
      <c r="I234" s="108"/>
      <c r="J234" s="202" t="s">
        <v>148</v>
      </c>
      <c r="K234" s="202"/>
      <c r="L234" s="202"/>
      <c r="M234" s="202"/>
      <c r="N234" s="202"/>
      <c r="O234" s="202"/>
    </row>
    <row r="235" spans="1:15" ht="12.75" customHeight="1" x14ac:dyDescent="0.25">
      <c r="A235" s="107"/>
      <c r="C235" s="38" t="s">
        <v>4</v>
      </c>
      <c r="D235" s="38" t="s">
        <v>0</v>
      </c>
      <c r="E235" s="38" t="s">
        <v>1</v>
      </c>
      <c r="F235" s="38" t="s">
        <v>2</v>
      </c>
      <c r="G235" s="38" t="s">
        <v>3</v>
      </c>
      <c r="H235" s="38"/>
      <c r="I235" s="38"/>
      <c r="J235" s="37" t="s">
        <v>4</v>
      </c>
      <c r="K235" s="37" t="s">
        <v>0</v>
      </c>
      <c r="L235" s="37" t="s">
        <v>1</v>
      </c>
      <c r="M235" s="37" t="s">
        <v>2</v>
      </c>
      <c r="N235" s="37" t="s">
        <v>3</v>
      </c>
    </row>
    <row r="236" spans="1:15" ht="12.75" customHeight="1" x14ac:dyDescent="0.25">
      <c r="B236" s="34" t="s">
        <v>22</v>
      </c>
      <c r="C236" s="5">
        <v>80</v>
      </c>
      <c r="D236" s="5">
        <v>10</v>
      </c>
      <c r="E236" s="5">
        <v>10</v>
      </c>
      <c r="F236" s="5">
        <v>50</v>
      </c>
      <c r="G236" s="5">
        <v>20</v>
      </c>
      <c r="H236" s="5"/>
      <c r="J236" s="31">
        <v>8</v>
      </c>
      <c r="K236" s="31">
        <v>1</v>
      </c>
      <c r="L236" s="31">
        <v>6</v>
      </c>
      <c r="M236" s="31">
        <v>19</v>
      </c>
      <c r="N236" s="31">
        <v>9</v>
      </c>
    </row>
    <row r="237" spans="1:15" ht="12.75" customHeight="1" x14ac:dyDescent="0.25">
      <c r="B237" s="34" t="s">
        <v>23</v>
      </c>
      <c r="C237" s="5">
        <v>130</v>
      </c>
      <c r="D237" s="5">
        <v>40</v>
      </c>
      <c r="E237" s="5">
        <v>30</v>
      </c>
      <c r="F237" s="5">
        <v>10</v>
      </c>
      <c r="G237" s="5">
        <v>50</v>
      </c>
      <c r="H237" s="5"/>
      <c r="J237" s="31">
        <v>13</v>
      </c>
      <c r="K237" s="31">
        <v>11</v>
      </c>
      <c r="L237" s="31">
        <v>17</v>
      </c>
      <c r="M237" s="31">
        <v>4</v>
      </c>
      <c r="N237" s="31">
        <v>26</v>
      </c>
    </row>
    <row r="238" spans="1:15" ht="12.75" customHeight="1" x14ac:dyDescent="0.25">
      <c r="B238" s="34" t="s">
        <v>30</v>
      </c>
      <c r="C238" s="5">
        <v>140</v>
      </c>
      <c r="D238" s="5">
        <v>90</v>
      </c>
      <c r="E238" s="5">
        <v>0</v>
      </c>
      <c r="F238" s="5">
        <v>10</v>
      </c>
      <c r="G238" s="5">
        <v>30</v>
      </c>
      <c r="H238" s="5"/>
      <c r="J238" s="31">
        <v>14</v>
      </c>
      <c r="K238" s="31">
        <v>28</v>
      </c>
      <c r="L238" s="31">
        <v>1</v>
      </c>
      <c r="M238" s="31">
        <v>6</v>
      </c>
      <c r="N238" s="31">
        <v>15</v>
      </c>
    </row>
    <row r="239" spans="1:15" ht="12.75" customHeight="1" x14ac:dyDescent="0.25">
      <c r="B239" s="34" t="s">
        <v>79</v>
      </c>
      <c r="C239" s="5">
        <v>110</v>
      </c>
      <c r="D239" s="5">
        <v>100</v>
      </c>
      <c r="E239" s="5">
        <v>10</v>
      </c>
      <c r="F239" s="5">
        <v>-20</v>
      </c>
      <c r="G239" s="5">
        <v>20</v>
      </c>
      <c r="H239" s="5"/>
      <c r="J239" s="31">
        <v>12</v>
      </c>
      <c r="K239" s="31">
        <v>32</v>
      </c>
      <c r="L239" s="31">
        <v>6</v>
      </c>
      <c r="M239" s="31" t="s">
        <v>78</v>
      </c>
      <c r="N239" s="31">
        <v>8</v>
      </c>
    </row>
    <row r="240" spans="1:15" ht="12.75" customHeight="1" x14ac:dyDescent="0.25">
      <c r="B240" s="34" t="s">
        <v>27</v>
      </c>
      <c r="C240" s="5">
        <v>50</v>
      </c>
      <c r="D240" s="5">
        <v>30</v>
      </c>
      <c r="E240" s="5">
        <v>10</v>
      </c>
      <c r="F240" s="5">
        <v>0</v>
      </c>
      <c r="G240" s="5">
        <v>10</v>
      </c>
      <c r="H240" s="5"/>
      <c r="J240" s="31">
        <v>5</v>
      </c>
      <c r="K240" s="31">
        <v>9</v>
      </c>
      <c r="L240" s="31">
        <v>6</v>
      </c>
      <c r="M240" s="31">
        <v>0</v>
      </c>
      <c r="N240" s="31">
        <v>3</v>
      </c>
    </row>
    <row r="241" spans="1:15" ht="12.75" customHeight="1" x14ac:dyDescent="0.25">
      <c r="B241" s="34" t="s">
        <v>28</v>
      </c>
      <c r="C241" s="5">
        <v>50</v>
      </c>
      <c r="D241" s="5">
        <v>40</v>
      </c>
      <c r="E241" s="5">
        <v>10</v>
      </c>
      <c r="F241" s="5">
        <v>0</v>
      </c>
      <c r="G241" s="5">
        <v>0</v>
      </c>
      <c r="H241" s="5"/>
      <c r="J241" s="31">
        <v>5</v>
      </c>
      <c r="K241" s="31">
        <v>14</v>
      </c>
      <c r="L241" s="31">
        <v>6</v>
      </c>
      <c r="M241" s="31" t="s">
        <v>78</v>
      </c>
      <c r="N241" s="31">
        <v>1</v>
      </c>
    </row>
    <row r="242" spans="1:15" ht="12.75" customHeight="1" x14ac:dyDescent="0.25">
      <c r="B242" s="34" t="s">
        <v>131</v>
      </c>
      <c r="C242" s="5">
        <v>30</v>
      </c>
      <c r="D242" s="5">
        <v>-10</v>
      </c>
      <c r="E242" s="5">
        <v>0</v>
      </c>
      <c r="F242" s="5">
        <v>0</v>
      </c>
      <c r="G242" s="5">
        <v>40</v>
      </c>
      <c r="H242" s="5"/>
      <c r="J242" s="31">
        <v>3</v>
      </c>
      <c r="K242" s="31" t="s">
        <v>78</v>
      </c>
      <c r="L242" s="31">
        <v>0</v>
      </c>
      <c r="M242" s="31">
        <v>0</v>
      </c>
      <c r="N242" s="31">
        <v>18</v>
      </c>
    </row>
    <row r="243" spans="1:15" ht="12.75" customHeight="1" x14ac:dyDescent="0.25">
      <c r="B243" s="34" t="s">
        <v>174</v>
      </c>
      <c r="C243" s="5">
        <v>100</v>
      </c>
      <c r="D243" s="5">
        <v>20</v>
      </c>
      <c r="E243" s="5">
        <v>20</v>
      </c>
      <c r="F243" s="5">
        <v>30</v>
      </c>
      <c r="G243" s="5">
        <v>30</v>
      </c>
      <c r="H243" s="5"/>
      <c r="J243" s="31">
        <v>10</v>
      </c>
      <c r="K243" s="31">
        <v>8</v>
      </c>
      <c r="L243" s="31">
        <v>9</v>
      </c>
      <c r="M243" s="31">
        <v>11</v>
      </c>
      <c r="N243" s="31">
        <v>13</v>
      </c>
    </row>
    <row r="244" spans="1:15" ht="12.75" customHeight="1" x14ac:dyDescent="0.25">
      <c r="B244" s="34" t="s">
        <v>208</v>
      </c>
      <c r="C244" s="5">
        <v>100</v>
      </c>
      <c r="D244" s="5">
        <v>60</v>
      </c>
      <c r="E244" s="5">
        <v>-20</v>
      </c>
      <c r="F244" s="5">
        <v>40</v>
      </c>
      <c r="G244" s="5">
        <v>20</v>
      </c>
      <c r="H244" s="5"/>
      <c r="J244" s="31">
        <v>10</v>
      </c>
      <c r="K244" s="31">
        <v>23</v>
      </c>
      <c r="L244" s="31" t="s">
        <v>78</v>
      </c>
      <c r="M244" s="31">
        <v>15</v>
      </c>
      <c r="N244" s="31">
        <v>10</v>
      </c>
    </row>
    <row r="245" spans="1:15" ht="12.75" customHeight="1" x14ac:dyDescent="0.25">
      <c r="B245" s="34" t="s">
        <v>218</v>
      </c>
      <c r="C245" s="5">
        <v>60</v>
      </c>
      <c r="D245" s="5">
        <v>-30</v>
      </c>
      <c r="E245" s="5">
        <v>20</v>
      </c>
      <c r="F245" s="5">
        <v>30</v>
      </c>
      <c r="G245" s="5">
        <v>50</v>
      </c>
      <c r="H245" s="5"/>
      <c r="J245" s="31">
        <v>6</v>
      </c>
      <c r="K245" s="31" t="s">
        <v>78</v>
      </c>
      <c r="L245" s="31">
        <v>7</v>
      </c>
      <c r="M245" s="31">
        <v>11</v>
      </c>
      <c r="N245" s="31">
        <v>18</v>
      </c>
    </row>
    <row r="246" spans="1:15" ht="12.75" customHeight="1" x14ac:dyDescent="0.25">
      <c r="B246" s="34" t="s">
        <v>223</v>
      </c>
      <c r="C246" s="5">
        <v>140</v>
      </c>
      <c r="D246" s="5">
        <v>50</v>
      </c>
      <c r="E246" s="5">
        <v>-10</v>
      </c>
      <c r="F246" s="5">
        <v>40</v>
      </c>
      <c r="G246" s="5">
        <v>60</v>
      </c>
      <c r="H246" s="5"/>
      <c r="J246" s="31">
        <v>14</v>
      </c>
      <c r="K246" s="31">
        <v>19</v>
      </c>
      <c r="L246" s="31" t="s">
        <v>78</v>
      </c>
      <c r="M246" s="31">
        <v>14</v>
      </c>
      <c r="N246" s="31">
        <v>23</v>
      </c>
    </row>
    <row r="247" spans="1:15" ht="12.75" customHeight="1" x14ac:dyDescent="0.25">
      <c r="C247" s="5"/>
      <c r="D247" s="5"/>
      <c r="E247" s="5"/>
      <c r="F247" s="5"/>
      <c r="G247" s="5"/>
      <c r="H247" s="5"/>
      <c r="J247" s="31"/>
      <c r="K247" s="31"/>
      <c r="L247" s="31"/>
      <c r="M247" s="31"/>
      <c r="N247" s="31"/>
    </row>
    <row r="248" spans="1:15" ht="12.75" customHeight="1" x14ac:dyDescent="0.25">
      <c r="A248" s="201" t="s">
        <v>189</v>
      </c>
      <c r="B248" s="201"/>
      <c r="C248" s="201"/>
      <c r="D248" s="201"/>
      <c r="E248" s="201"/>
      <c r="F248" s="5"/>
      <c r="G248" s="5"/>
      <c r="H248" s="5"/>
      <c r="J248" s="31"/>
      <c r="K248" s="31"/>
      <c r="L248" s="31"/>
      <c r="M248" s="31"/>
      <c r="N248" s="31"/>
    </row>
    <row r="249" spans="1:15" ht="12.75" customHeight="1" x14ac:dyDescent="0.25">
      <c r="A249" s="116"/>
      <c r="C249" s="5"/>
      <c r="D249" s="5"/>
      <c r="E249" s="5"/>
      <c r="F249" s="5"/>
      <c r="G249" s="5"/>
      <c r="H249" s="5"/>
      <c r="J249" s="31"/>
      <c r="K249" s="31"/>
      <c r="L249" s="31"/>
      <c r="M249" s="31"/>
      <c r="N249" s="31"/>
    </row>
    <row r="250" spans="1:15" ht="14.25" customHeight="1" x14ac:dyDescent="0.25">
      <c r="A250" s="107"/>
      <c r="C250" s="201" t="s">
        <v>147</v>
      </c>
      <c r="D250" s="201"/>
      <c r="E250" s="201"/>
      <c r="F250" s="201"/>
      <c r="G250" s="201"/>
      <c r="H250" s="201"/>
      <c r="I250" s="108"/>
      <c r="J250" s="202" t="s">
        <v>148</v>
      </c>
      <c r="K250" s="202"/>
      <c r="L250" s="202"/>
      <c r="M250" s="202"/>
      <c r="N250" s="202"/>
      <c r="O250" s="202"/>
    </row>
    <row r="251" spans="1:15" ht="12.75" customHeight="1" x14ac:dyDescent="0.25">
      <c r="A251" s="107"/>
      <c r="C251" s="38" t="s">
        <v>4</v>
      </c>
      <c r="D251" s="38" t="s">
        <v>0</v>
      </c>
      <c r="E251" s="38" t="s">
        <v>1</v>
      </c>
      <c r="F251" s="38" t="s">
        <v>2</v>
      </c>
      <c r="G251" s="38" t="s">
        <v>3</v>
      </c>
      <c r="H251" s="38"/>
      <c r="I251" s="38"/>
      <c r="J251" s="37" t="s">
        <v>4</v>
      </c>
      <c r="K251" s="37" t="s">
        <v>0</v>
      </c>
      <c r="L251" s="37" t="s">
        <v>1</v>
      </c>
      <c r="M251" s="37" t="s">
        <v>2</v>
      </c>
      <c r="N251" s="37" t="s">
        <v>3</v>
      </c>
    </row>
    <row r="252" spans="1:15" ht="12.75" customHeight="1" x14ac:dyDescent="0.25">
      <c r="B252" s="34" t="s">
        <v>22</v>
      </c>
      <c r="C252" s="5">
        <v>0</v>
      </c>
      <c r="D252" s="5">
        <v>0</v>
      </c>
      <c r="E252" s="5">
        <v>0</v>
      </c>
      <c r="F252" s="5">
        <v>-10</v>
      </c>
      <c r="G252" s="5">
        <v>20</v>
      </c>
      <c r="H252" s="5"/>
      <c r="J252" s="31">
        <v>1</v>
      </c>
      <c r="K252" s="31">
        <v>4</v>
      </c>
      <c r="L252" s="31" t="s">
        <v>78</v>
      </c>
      <c r="M252" s="31" t="s">
        <v>78</v>
      </c>
      <c r="N252" s="31">
        <v>10</v>
      </c>
    </row>
    <row r="253" spans="1:15" ht="12.75" customHeight="1" x14ac:dyDescent="0.25">
      <c r="B253" s="34" t="s">
        <v>23</v>
      </c>
      <c r="C253" s="5">
        <v>70</v>
      </c>
      <c r="D253" s="5">
        <v>10</v>
      </c>
      <c r="E253" s="5">
        <v>0</v>
      </c>
      <c r="F253" s="5">
        <v>30</v>
      </c>
      <c r="G253" s="5">
        <v>30</v>
      </c>
      <c r="H253" s="5"/>
      <c r="J253" s="31">
        <v>17</v>
      </c>
      <c r="K253" s="31">
        <v>64</v>
      </c>
      <c r="L253" s="31" t="s">
        <v>78</v>
      </c>
      <c r="M253" s="31">
        <v>18</v>
      </c>
      <c r="N253" s="31">
        <v>16</v>
      </c>
    </row>
    <row r="254" spans="1:15" ht="12.75" customHeight="1" x14ac:dyDescent="0.25">
      <c r="B254" s="34" t="s">
        <v>30</v>
      </c>
      <c r="C254" s="5">
        <v>30</v>
      </c>
      <c r="D254" s="5">
        <v>0</v>
      </c>
      <c r="E254" s="5">
        <v>0</v>
      </c>
      <c r="F254" s="5">
        <v>10</v>
      </c>
      <c r="G254" s="5">
        <v>20</v>
      </c>
      <c r="H254" s="5"/>
      <c r="J254" s="31">
        <v>8</v>
      </c>
      <c r="K254" s="31">
        <v>14</v>
      </c>
      <c r="L254" s="31">
        <v>6</v>
      </c>
      <c r="M254" s="31">
        <v>5</v>
      </c>
      <c r="N254" s="31">
        <v>10</v>
      </c>
    </row>
    <row r="255" spans="1:15" ht="12.75" customHeight="1" x14ac:dyDescent="0.25">
      <c r="B255" s="34" t="s">
        <v>79</v>
      </c>
      <c r="C255" s="5">
        <v>30</v>
      </c>
      <c r="D255" s="5">
        <v>0</v>
      </c>
      <c r="E255" s="5">
        <v>10</v>
      </c>
      <c r="F255" s="5">
        <v>0</v>
      </c>
      <c r="G255" s="5">
        <v>20</v>
      </c>
      <c r="H255" s="5"/>
      <c r="J255" s="31">
        <v>7</v>
      </c>
      <c r="K255" s="31" t="s">
        <v>78</v>
      </c>
      <c r="L255" s="31">
        <v>17</v>
      </c>
      <c r="M255" s="31" t="s">
        <v>78</v>
      </c>
      <c r="N255" s="31">
        <v>11</v>
      </c>
    </row>
    <row r="256" spans="1:15" ht="12.75" customHeight="1" x14ac:dyDescent="0.25">
      <c r="B256" s="34" t="s">
        <v>27</v>
      </c>
      <c r="C256" s="5">
        <v>20</v>
      </c>
      <c r="D256" s="5">
        <v>0</v>
      </c>
      <c r="E256" s="5">
        <v>0</v>
      </c>
      <c r="F256" s="5">
        <v>0</v>
      </c>
      <c r="G256" s="5">
        <v>20</v>
      </c>
      <c r="H256" s="5"/>
      <c r="J256" s="31">
        <v>6</v>
      </c>
      <c r="K256" s="31">
        <v>6</v>
      </c>
      <c r="L256" s="31" t="s">
        <v>78</v>
      </c>
      <c r="M256" s="31">
        <v>4</v>
      </c>
      <c r="N256" s="31">
        <v>11</v>
      </c>
    </row>
    <row r="257" spans="1:15" ht="12.75" customHeight="1" x14ac:dyDescent="0.25">
      <c r="B257" s="34" t="s">
        <v>28</v>
      </c>
      <c r="C257" s="5">
        <v>40</v>
      </c>
      <c r="D257" s="5">
        <v>10</v>
      </c>
      <c r="E257" s="5">
        <v>10</v>
      </c>
      <c r="F257" s="5">
        <v>10</v>
      </c>
      <c r="G257" s="5">
        <v>10</v>
      </c>
      <c r="H257" s="5"/>
      <c r="J257" s="31">
        <v>11</v>
      </c>
      <c r="K257" s="31">
        <v>71</v>
      </c>
      <c r="L257" s="31">
        <v>14</v>
      </c>
      <c r="M257" s="31">
        <v>7</v>
      </c>
      <c r="N257" s="31">
        <v>7</v>
      </c>
    </row>
    <row r="258" spans="1:15" ht="12.75" customHeight="1" x14ac:dyDescent="0.25">
      <c r="B258" s="34" t="s">
        <v>131</v>
      </c>
      <c r="C258" s="5">
        <v>50</v>
      </c>
      <c r="D258" s="5">
        <v>0</v>
      </c>
      <c r="E258" s="5">
        <v>0</v>
      </c>
      <c r="F258" s="5">
        <v>10</v>
      </c>
      <c r="G258" s="5">
        <v>30</v>
      </c>
      <c r="H258" s="5"/>
      <c r="J258" s="31">
        <v>13</v>
      </c>
      <c r="K258" s="31" t="s">
        <v>78</v>
      </c>
      <c r="L258" s="31">
        <v>9</v>
      </c>
      <c r="M258" s="31">
        <v>12</v>
      </c>
      <c r="N258" s="31">
        <v>17</v>
      </c>
    </row>
    <row r="259" spans="1:15" ht="12.75" customHeight="1" x14ac:dyDescent="0.25">
      <c r="B259" s="34" t="s">
        <v>174</v>
      </c>
      <c r="C259" s="5">
        <v>100</v>
      </c>
      <c r="D259" s="5">
        <v>0</v>
      </c>
      <c r="E259" s="5">
        <v>30</v>
      </c>
      <c r="F259" s="5">
        <v>20</v>
      </c>
      <c r="G259" s="5">
        <v>50</v>
      </c>
      <c r="H259" s="5"/>
      <c r="J259" s="31">
        <v>26</v>
      </c>
      <c r="K259" s="31">
        <v>7</v>
      </c>
      <c r="L259" s="31">
        <v>68</v>
      </c>
      <c r="M259" s="31">
        <v>23</v>
      </c>
      <c r="N259" s="31">
        <v>22</v>
      </c>
    </row>
    <row r="260" spans="1:15" ht="12.75" customHeight="1" x14ac:dyDescent="0.25">
      <c r="B260" s="34" t="s">
        <v>208</v>
      </c>
      <c r="C260" s="5">
        <v>70</v>
      </c>
      <c r="D260" s="5">
        <v>0</v>
      </c>
      <c r="E260" s="5">
        <v>10</v>
      </c>
      <c r="F260" s="5">
        <v>20</v>
      </c>
      <c r="G260" s="5">
        <v>40</v>
      </c>
      <c r="H260" s="5"/>
      <c r="J260" s="31">
        <v>19</v>
      </c>
      <c r="K260" s="31">
        <v>12</v>
      </c>
      <c r="L260" s="31">
        <v>25</v>
      </c>
      <c r="M260" s="31">
        <v>18</v>
      </c>
      <c r="N260" s="31">
        <v>20</v>
      </c>
    </row>
    <row r="261" spans="1:15" ht="12.75" customHeight="1" x14ac:dyDescent="0.25">
      <c r="B261" s="34" t="s">
        <v>218</v>
      </c>
      <c r="C261" s="5">
        <v>30</v>
      </c>
      <c r="D261" s="5">
        <v>0</v>
      </c>
      <c r="E261" s="5">
        <v>-10</v>
      </c>
      <c r="F261" s="5">
        <v>10</v>
      </c>
      <c r="G261" s="5">
        <v>20</v>
      </c>
      <c r="H261" s="5"/>
      <c r="J261" s="31">
        <v>10</v>
      </c>
      <c r="K261" s="31">
        <v>5</v>
      </c>
      <c r="L261" s="31" t="s">
        <v>78</v>
      </c>
      <c r="M261" s="31">
        <v>14</v>
      </c>
      <c r="N261" s="31">
        <v>14</v>
      </c>
    </row>
    <row r="262" spans="1:15" ht="12.75" customHeight="1" x14ac:dyDescent="0.25">
      <c r="B262" s="34" t="s">
        <v>223</v>
      </c>
      <c r="C262" s="5">
        <v>60</v>
      </c>
      <c r="D262" s="5">
        <v>10</v>
      </c>
      <c r="E262" s="5">
        <v>0</v>
      </c>
      <c r="F262" s="5">
        <v>10</v>
      </c>
      <c r="G262" s="5">
        <v>30</v>
      </c>
      <c r="H262" s="5"/>
      <c r="J262" s="31">
        <v>20</v>
      </c>
      <c r="K262" s="31">
        <v>69</v>
      </c>
      <c r="L262" s="31">
        <v>3</v>
      </c>
      <c r="M262" s="31">
        <v>15</v>
      </c>
      <c r="N262" s="31">
        <v>20</v>
      </c>
    </row>
    <row r="263" spans="1:15" ht="12.75" customHeight="1" x14ac:dyDescent="0.25">
      <c r="C263" s="5"/>
      <c r="D263" s="5"/>
      <c r="E263" s="5"/>
      <c r="F263" s="5"/>
      <c r="G263" s="5"/>
      <c r="H263" s="5"/>
      <c r="J263" s="31"/>
      <c r="K263" s="31"/>
      <c r="L263" s="31"/>
      <c r="M263" s="31"/>
      <c r="N263" s="31"/>
    </row>
    <row r="264" spans="1:15" ht="12.75" customHeight="1" x14ac:dyDescent="0.25">
      <c r="A264" s="201" t="s">
        <v>190</v>
      </c>
      <c r="B264" s="201"/>
      <c r="C264" s="201"/>
      <c r="D264" s="5"/>
      <c r="E264" s="5"/>
      <c r="F264" s="5"/>
      <c r="G264" s="5"/>
      <c r="H264" s="5"/>
      <c r="J264" s="31"/>
      <c r="K264" s="31"/>
      <c r="L264" s="31"/>
      <c r="M264" s="31"/>
      <c r="N264" s="31"/>
    </row>
    <row r="265" spans="1:15" ht="12.75" customHeight="1" x14ac:dyDescent="0.25">
      <c r="A265" s="116"/>
      <c r="C265" s="5"/>
      <c r="D265" s="5"/>
      <c r="E265" s="5"/>
      <c r="F265" s="5"/>
      <c r="G265" s="5"/>
      <c r="H265" s="5"/>
      <c r="J265" s="31"/>
      <c r="K265" s="31"/>
      <c r="L265" s="31"/>
      <c r="M265" s="31"/>
      <c r="N265" s="31"/>
    </row>
    <row r="266" spans="1:15" ht="14.25" customHeight="1" x14ac:dyDescent="0.25">
      <c r="A266" s="107"/>
      <c r="C266" s="201" t="s">
        <v>147</v>
      </c>
      <c r="D266" s="201"/>
      <c r="E266" s="201"/>
      <c r="F266" s="201"/>
      <c r="G266" s="201"/>
      <c r="H266" s="201"/>
      <c r="I266" s="108"/>
      <c r="J266" s="202" t="s">
        <v>148</v>
      </c>
      <c r="K266" s="202"/>
      <c r="L266" s="202"/>
      <c r="M266" s="202"/>
      <c r="N266" s="202"/>
      <c r="O266" s="202"/>
    </row>
    <row r="267" spans="1:15" ht="12.75" customHeight="1" x14ac:dyDescent="0.25">
      <c r="A267" s="107"/>
      <c r="C267" s="38" t="s">
        <v>4</v>
      </c>
      <c r="D267" s="38" t="s">
        <v>0</v>
      </c>
      <c r="E267" s="38" t="s">
        <v>1</v>
      </c>
      <c r="F267" s="38" t="s">
        <v>2</v>
      </c>
      <c r="G267" s="38" t="s">
        <v>3</v>
      </c>
      <c r="H267" s="38"/>
      <c r="I267" s="38"/>
      <c r="J267" s="37" t="s">
        <v>4</v>
      </c>
      <c r="K267" s="37" t="s">
        <v>0</v>
      </c>
      <c r="L267" s="37" t="s">
        <v>1</v>
      </c>
      <c r="M267" s="37" t="s">
        <v>2</v>
      </c>
      <c r="N267" s="37" t="s">
        <v>3</v>
      </c>
    </row>
    <row r="268" spans="1:15" ht="12.75" customHeight="1" x14ac:dyDescent="0.25">
      <c r="B268" s="34" t="s">
        <v>22</v>
      </c>
      <c r="C268" s="5">
        <v>30</v>
      </c>
      <c r="D268" s="5">
        <v>0</v>
      </c>
      <c r="E268" s="5">
        <v>0</v>
      </c>
      <c r="F268" s="5">
        <v>0</v>
      </c>
      <c r="G268" s="5">
        <v>30</v>
      </c>
      <c r="H268" s="5"/>
      <c r="J268" s="31">
        <v>14</v>
      </c>
      <c r="K268" s="31" t="s">
        <v>78</v>
      </c>
      <c r="L268" s="31" t="s">
        <v>78</v>
      </c>
      <c r="M268" s="31">
        <v>6</v>
      </c>
      <c r="N268" s="31">
        <v>30</v>
      </c>
    </row>
    <row r="269" spans="1:15" ht="12.75" customHeight="1" x14ac:dyDescent="0.25">
      <c r="B269" s="34" t="s">
        <v>23</v>
      </c>
      <c r="C269" s="5">
        <v>20</v>
      </c>
      <c r="D269" s="5">
        <v>0</v>
      </c>
      <c r="E269" s="5">
        <v>10</v>
      </c>
      <c r="F269" s="5">
        <v>10</v>
      </c>
      <c r="G269" s="5">
        <v>10</v>
      </c>
      <c r="H269" s="5"/>
      <c r="J269" s="31">
        <v>8</v>
      </c>
      <c r="K269" s="31" t="s">
        <v>78</v>
      </c>
      <c r="L269" s="31">
        <v>50</v>
      </c>
      <c r="M269" s="31">
        <v>11</v>
      </c>
      <c r="N269" s="31">
        <v>5</v>
      </c>
    </row>
    <row r="270" spans="1:15" ht="12.75" customHeight="1" x14ac:dyDescent="0.25">
      <c r="B270" s="34" t="s">
        <v>30</v>
      </c>
      <c r="C270" s="5">
        <v>50</v>
      </c>
      <c r="D270" s="5">
        <v>10</v>
      </c>
      <c r="E270" s="5">
        <v>0</v>
      </c>
      <c r="F270" s="5">
        <v>30</v>
      </c>
      <c r="G270" s="5">
        <v>10</v>
      </c>
      <c r="H270" s="5"/>
      <c r="J270" s="31">
        <v>25</v>
      </c>
      <c r="K270" s="31">
        <v>46</v>
      </c>
      <c r="L270" s="31">
        <v>20</v>
      </c>
      <c r="M270" s="31">
        <v>54</v>
      </c>
      <c r="N270" s="31">
        <v>6</v>
      </c>
    </row>
    <row r="271" spans="1:15" ht="12.75" customHeight="1" x14ac:dyDescent="0.25">
      <c r="B271" s="34" t="s">
        <v>79</v>
      </c>
      <c r="C271" s="5">
        <v>30</v>
      </c>
      <c r="D271" s="5">
        <v>-10</v>
      </c>
      <c r="E271" s="5">
        <v>20</v>
      </c>
      <c r="F271" s="5">
        <v>20</v>
      </c>
      <c r="G271" s="5">
        <v>-10</v>
      </c>
      <c r="H271" s="5"/>
      <c r="J271" s="31">
        <v>15</v>
      </c>
      <c r="K271" s="31" t="s">
        <v>78</v>
      </c>
      <c r="L271" s="31">
        <v>175</v>
      </c>
      <c r="M271" s="31">
        <v>39</v>
      </c>
      <c r="N271" s="31" t="s">
        <v>78</v>
      </c>
    </row>
    <row r="272" spans="1:15" ht="12.75" customHeight="1" x14ac:dyDescent="0.25">
      <c r="B272" s="34" t="s">
        <v>27</v>
      </c>
      <c r="C272" s="5">
        <v>10</v>
      </c>
      <c r="D272" s="5">
        <v>-10</v>
      </c>
      <c r="E272" s="5">
        <v>10</v>
      </c>
      <c r="F272" s="5">
        <v>0</v>
      </c>
      <c r="G272" s="5">
        <v>10</v>
      </c>
      <c r="H272" s="5"/>
      <c r="J272" s="31">
        <v>6</v>
      </c>
      <c r="K272" s="31" t="s">
        <v>78</v>
      </c>
      <c r="L272" s="31">
        <v>50</v>
      </c>
      <c r="M272" s="31">
        <v>3</v>
      </c>
      <c r="N272" s="31">
        <v>7</v>
      </c>
    </row>
    <row r="273" spans="1:15" ht="12.75" customHeight="1" x14ac:dyDescent="0.25">
      <c r="B273" s="34" t="s">
        <v>28</v>
      </c>
      <c r="C273" s="5">
        <v>50</v>
      </c>
      <c r="D273" s="5">
        <v>0</v>
      </c>
      <c r="E273" s="5">
        <v>0</v>
      </c>
      <c r="F273" s="5">
        <v>20</v>
      </c>
      <c r="G273" s="5">
        <v>30</v>
      </c>
      <c r="H273" s="5"/>
      <c r="J273" s="31">
        <v>23</v>
      </c>
      <c r="K273" s="31">
        <v>11</v>
      </c>
      <c r="L273" s="31" t="s">
        <v>78</v>
      </c>
      <c r="M273" s="31">
        <v>27</v>
      </c>
      <c r="N273" s="31">
        <v>32</v>
      </c>
    </row>
    <row r="274" spans="1:15" ht="12.75" customHeight="1" x14ac:dyDescent="0.25">
      <c r="B274" s="34" t="s">
        <v>131</v>
      </c>
      <c r="C274" s="5">
        <v>10</v>
      </c>
      <c r="D274" s="5">
        <v>0</v>
      </c>
      <c r="E274" s="5">
        <v>-10</v>
      </c>
      <c r="F274" s="5">
        <v>10</v>
      </c>
      <c r="G274" s="5">
        <v>10</v>
      </c>
      <c r="H274" s="5"/>
      <c r="J274" s="31">
        <v>5</v>
      </c>
      <c r="K274" s="31" t="s">
        <v>78</v>
      </c>
      <c r="L274" s="31" t="s">
        <v>78</v>
      </c>
      <c r="M274" s="31">
        <v>17</v>
      </c>
      <c r="N274" s="31">
        <v>7</v>
      </c>
    </row>
    <row r="275" spans="1:15" ht="12.75" customHeight="1" x14ac:dyDescent="0.25">
      <c r="B275" s="34" t="s">
        <v>174</v>
      </c>
      <c r="C275" s="5">
        <v>20</v>
      </c>
      <c r="D275" s="5">
        <v>0</v>
      </c>
      <c r="E275" s="5">
        <v>20</v>
      </c>
      <c r="F275" s="5">
        <v>0</v>
      </c>
      <c r="G275" s="5">
        <v>10</v>
      </c>
      <c r="H275" s="5"/>
      <c r="J275" s="31">
        <v>9</v>
      </c>
      <c r="K275" s="31" t="s">
        <v>78</v>
      </c>
      <c r="L275" s="31">
        <v>114</v>
      </c>
      <c r="M275" s="31" t="s">
        <v>78</v>
      </c>
      <c r="N275" s="31">
        <v>6</v>
      </c>
    </row>
    <row r="276" spans="1:15" ht="12.75" customHeight="1" x14ac:dyDescent="0.25">
      <c r="B276" s="34" t="s">
        <v>208</v>
      </c>
      <c r="C276" s="5">
        <v>20</v>
      </c>
      <c r="D276" s="5">
        <v>-10</v>
      </c>
      <c r="E276" s="5">
        <v>10</v>
      </c>
      <c r="F276" s="5">
        <v>10</v>
      </c>
      <c r="G276" s="5">
        <v>20</v>
      </c>
      <c r="H276" s="5"/>
      <c r="J276" s="31">
        <v>9</v>
      </c>
      <c r="K276" s="31" t="s">
        <v>78</v>
      </c>
      <c r="L276" s="31">
        <v>27</v>
      </c>
      <c r="M276" s="31">
        <v>8</v>
      </c>
      <c r="N276" s="31">
        <v>13</v>
      </c>
    </row>
    <row r="277" spans="1:15" ht="12.75" customHeight="1" x14ac:dyDescent="0.25">
      <c r="B277" s="34" t="s">
        <v>218</v>
      </c>
      <c r="C277" s="5">
        <v>20</v>
      </c>
      <c r="D277" s="5">
        <v>0</v>
      </c>
      <c r="E277" s="5">
        <v>10</v>
      </c>
      <c r="F277" s="5">
        <v>-10</v>
      </c>
      <c r="G277" s="5">
        <v>10</v>
      </c>
      <c r="H277" s="5"/>
      <c r="J277" s="31">
        <v>6</v>
      </c>
      <c r="K277" s="31" t="s">
        <v>78</v>
      </c>
      <c r="L277" s="31">
        <v>44</v>
      </c>
      <c r="M277" s="31" t="s">
        <v>78</v>
      </c>
      <c r="N277" s="31">
        <v>9</v>
      </c>
    </row>
    <row r="278" spans="1:15" ht="12.75" customHeight="1" x14ac:dyDescent="0.25">
      <c r="B278" s="34" t="s">
        <v>223</v>
      </c>
      <c r="C278" s="5">
        <v>100</v>
      </c>
      <c r="D278" s="5">
        <v>0</v>
      </c>
      <c r="E278" s="5">
        <v>0</v>
      </c>
      <c r="F278" s="5">
        <v>40</v>
      </c>
      <c r="G278" s="5">
        <v>60</v>
      </c>
      <c r="H278" s="5"/>
      <c r="J278" s="31">
        <v>34</v>
      </c>
      <c r="K278" s="31">
        <v>21</v>
      </c>
      <c r="L278" s="31">
        <v>13</v>
      </c>
      <c r="M278" s="31">
        <v>45</v>
      </c>
      <c r="N278" s="31">
        <v>33</v>
      </c>
    </row>
    <row r="279" spans="1:15" ht="12.75" customHeight="1" x14ac:dyDescent="0.25">
      <c r="C279" s="5"/>
      <c r="D279" s="5"/>
      <c r="E279" s="5"/>
      <c r="F279" s="5"/>
      <c r="G279" s="5"/>
      <c r="H279" s="5"/>
      <c r="J279" s="31"/>
      <c r="K279" s="31"/>
      <c r="L279" s="31"/>
      <c r="M279" s="31"/>
      <c r="N279" s="31"/>
    </row>
    <row r="280" spans="1:15" ht="12.75" customHeight="1" x14ac:dyDescent="0.25">
      <c r="A280" s="201" t="s">
        <v>191</v>
      </c>
      <c r="B280" s="201"/>
      <c r="C280" s="201"/>
      <c r="D280" s="201"/>
      <c r="E280" s="201"/>
      <c r="F280" s="201"/>
      <c r="G280" s="5"/>
      <c r="H280" s="5"/>
      <c r="J280" s="31"/>
      <c r="K280" s="31"/>
      <c r="L280" s="31"/>
      <c r="M280" s="31"/>
      <c r="N280" s="31"/>
    </row>
    <row r="281" spans="1:15" ht="12.75" customHeight="1" x14ac:dyDescent="0.25">
      <c r="A281" s="116"/>
      <c r="C281" s="5"/>
      <c r="D281" s="5"/>
      <c r="E281" s="5"/>
      <c r="F281" s="5"/>
      <c r="G281" s="5"/>
      <c r="H281" s="5"/>
      <c r="J281" s="31"/>
      <c r="K281" s="31"/>
      <c r="L281" s="31"/>
      <c r="M281" s="31"/>
      <c r="N281" s="31"/>
    </row>
    <row r="282" spans="1:15" ht="14.25" customHeight="1" x14ac:dyDescent="0.25">
      <c r="A282" s="107"/>
      <c r="C282" s="201" t="s">
        <v>147</v>
      </c>
      <c r="D282" s="201"/>
      <c r="E282" s="201"/>
      <c r="F282" s="201"/>
      <c r="G282" s="201"/>
      <c r="H282" s="201"/>
      <c r="I282" s="108"/>
      <c r="J282" s="202" t="s">
        <v>148</v>
      </c>
      <c r="K282" s="202"/>
      <c r="L282" s="202"/>
      <c r="M282" s="202"/>
      <c r="N282" s="202"/>
      <c r="O282" s="202"/>
    </row>
    <row r="283" spans="1:15" ht="12.75" customHeight="1" x14ac:dyDescent="0.25">
      <c r="A283" s="107"/>
      <c r="C283" s="38" t="s">
        <v>4</v>
      </c>
      <c r="D283" s="38" t="s">
        <v>0</v>
      </c>
      <c r="E283" s="38" t="s">
        <v>1</v>
      </c>
      <c r="F283" s="38" t="s">
        <v>2</v>
      </c>
      <c r="G283" s="38" t="s">
        <v>3</v>
      </c>
      <c r="H283" s="38"/>
      <c r="I283" s="38"/>
      <c r="J283" s="37" t="s">
        <v>4</v>
      </c>
      <c r="K283" s="37" t="s">
        <v>0</v>
      </c>
      <c r="L283" s="37" t="s">
        <v>1</v>
      </c>
      <c r="M283" s="37" t="s">
        <v>2</v>
      </c>
      <c r="N283" s="37" t="s">
        <v>3</v>
      </c>
    </row>
    <row r="284" spans="1:15" ht="12.75" customHeight="1" x14ac:dyDescent="0.25">
      <c r="B284" s="34" t="s">
        <v>22</v>
      </c>
      <c r="C284" s="5">
        <v>0</v>
      </c>
      <c r="D284" s="5">
        <v>-10</v>
      </c>
      <c r="E284" s="5">
        <v>10</v>
      </c>
      <c r="F284" s="5">
        <v>0</v>
      </c>
      <c r="G284" s="5">
        <v>10</v>
      </c>
      <c r="H284" s="5"/>
      <c r="J284" s="31">
        <v>0</v>
      </c>
      <c r="K284" s="31" t="s">
        <v>78</v>
      </c>
      <c r="L284" s="31">
        <v>17</v>
      </c>
      <c r="M284" s="31" t="s">
        <v>78</v>
      </c>
      <c r="N284" s="31">
        <v>38</v>
      </c>
    </row>
    <row r="285" spans="1:15" ht="12.75" customHeight="1" x14ac:dyDescent="0.25">
      <c r="B285" s="34" t="s">
        <v>23</v>
      </c>
      <c r="C285" s="5">
        <v>0</v>
      </c>
      <c r="D285" s="5">
        <v>-30</v>
      </c>
      <c r="E285" s="5">
        <v>0</v>
      </c>
      <c r="F285" s="5">
        <v>10</v>
      </c>
      <c r="G285" s="5">
        <v>20</v>
      </c>
      <c r="H285" s="5"/>
      <c r="J285" s="31" t="s">
        <v>78</v>
      </c>
      <c r="K285" s="31" t="s">
        <v>78</v>
      </c>
      <c r="L285" s="31">
        <v>7</v>
      </c>
      <c r="M285" s="31">
        <v>32</v>
      </c>
      <c r="N285" s="31">
        <v>69</v>
      </c>
    </row>
    <row r="286" spans="1:15" ht="12.75" customHeight="1" x14ac:dyDescent="0.25">
      <c r="B286" s="34" t="s">
        <v>30</v>
      </c>
      <c r="C286" s="5">
        <v>20</v>
      </c>
      <c r="D286" s="5">
        <v>10</v>
      </c>
      <c r="E286" s="5">
        <v>0</v>
      </c>
      <c r="F286" s="5">
        <v>10</v>
      </c>
      <c r="G286" s="5">
        <v>0</v>
      </c>
      <c r="H286" s="5"/>
      <c r="J286" s="31">
        <v>3</v>
      </c>
      <c r="K286" s="31">
        <v>1</v>
      </c>
      <c r="L286" s="31" t="s">
        <v>78</v>
      </c>
      <c r="M286" s="31">
        <v>33</v>
      </c>
      <c r="N286" s="31">
        <v>16</v>
      </c>
    </row>
    <row r="287" spans="1:15" ht="12.75" customHeight="1" x14ac:dyDescent="0.25">
      <c r="B287" s="34" t="s">
        <v>79</v>
      </c>
      <c r="C287" s="5">
        <v>120</v>
      </c>
      <c r="D287" s="5">
        <v>70</v>
      </c>
      <c r="E287" s="5">
        <v>20</v>
      </c>
      <c r="F287" s="5">
        <v>10</v>
      </c>
      <c r="G287" s="5">
        <v>10</v>
      </c>
      <c r="H287" s="5"/>
      <c r="J287" s="31">
        <v>22</v>
      </c>
      <c r="K287" s="31">
        <v>16</v>
      </c>
      <c r="L287" s="31">
        <v>54</v>
      </c>
      <c r="M287" s="31">
        <v>37</v>
      </c>
      <c r="N287" s="31">
        <v>71</v>
      </c>
    </row>
    <row r="288" spans="1:15" ht="12.75" customHeight="1" x14ac:dyDescent="0.25">
      <c r="B288" s="34" t="s">
        <v>27</v>
      </c>
      <c r="C288" s="5">
        <v>60</v>
      </c>
      <c r="D288" s="5">
        <v>50</v>
      </c>
      <c r="E288" s="5">
        <v>10</v>
      </c>
      <c r="F288" s="5">
        <v>0</v>
      </c>
      <c r="G288" s="5">
        <v>0</v>
      </c>
      <c r="H288" s="5"/>
      <c r="J288" s="31">
        <v>10</v>
      </c>
      <c r="K288" s="31">
        <v>9</v>
      </c>
      <c r="L288" s="31">
        <v>24</v>
      </c>
      <c r="M288" s="31">
        <v>10</v>
      </c>
      <c r="N288" s="31" t="s">
        <v>78</v>
      </c>
    </row>
    <row r="289" spans="1:15" ht="12.75" customHeight="1" x14ac:dyDescent="0.25">
      <c r="B289" s="34" t="s">
        <v>28</v>
      </c>
      <c r="C289" s="5">
        <v>-40</v>
      </c>
      <c r="D289" s="5">
        <v>-40</v>
      </c>
      <c r="E289" s="5">
        <v>0</v>
      </c>
      <c r="F289" s="5">
        <v>-10</v>
      </c>
      <c r="G289" s="5">
        <v>10</v>
      </c>
      <c r="H289" s="5"/>
      <c r="J289" s="31" t="s">
        <v>78</v>
      </c>
      <c r="K289" s="31" t="s">
        <v>78</v>
      </c>
      <c r="L289" s="31" t="s">
        <v>78</v>
      </c>
      <c r="M289" s="31" t="s">
        <v>78</v>
      </c>
      <c r="N289" s="31">
        <v>54</v>
      </c>
    </row>
    <row r="290" spans="1:15" ht="12.75" customHeight="1" x14ac:dyDescent="0.25">
      <c r="B290" s="34" t="s">
        <v>131</v>
      </c>
      <c r="C290" s="5">
        <v>40</v>
      </c>
      <c r="D290" s="5">
        <v>20</v>
      </c>
      <c r="E290" s="5">
        <v>10</v>
      </c>
      <c r="F290" s="5">
        <v>10</v>
      </c>
      <c r="G290" s="5">
        <v>10</v>
      </c>
      <c r="H290" s="5"/>
      <c r="J290" s="31">
        <v>7</v>
      </c>
      <c r="K290" s="31">
        <v>4</v>
      </c>
      <c r="L290" s="31">
        <v>15</v>
      </c>
      <c r="M290" s="31">
        <v>21</v>
      </c>
      <c r="N290" s="31">
        <v>38</v>
      </c>
    </row>
    <row r="291" spans="1:15" ht="12.75" customHeight="1" x14ac:dyDescent="0.25">
      <c r="B291" s="34" t="s">
        <v>174</v>
      </c>
      <c r="C291" s="5">
        <v>40</v>
      </c>
      <c r="D291" s="5">
        <v>40</v>
      </c>
      <c r="E291" s="5">
        <v>0</v>
      </c>
      <c r="F291" s="5">
        <v>0</v>
      </c>
      <c r="G291" s="5">
        <v>0</v>
      </c>
      <c r="H291" s="5"/>
      <c r="J291" s="31">
        <v>7</v>
      </c>
      <c r="K291" s="31">
        <v>8</v>
      </c>
      <c r="L291" s="31">
        <v>5</v>
      </c>
      <c r="M291" s="31">
        <v>1</v>
      </c>
      <c r="N291" s="31" t="s">
        <v>78</v>
      </c>
    </row>
    <row r="292" spans="1:15" ht="12.75" customHeight="1" x14ac:dyDescent="0.25">
      <c r="B292" s="34" t="s">
        <v>208</v>
      </c>
      <c r="C292" s="5">
        <v>-10</v>
      </c>
      <c r="D292" s="5">
        <v>-20</v>
      </c>
      <c r="E292" s="5">
        <v>0</v>
      </c>
      <c r="F292" s="5">
        <v>0</v>
      </c>
      <c r="G292" s="5">
        <v>10</v>
      </c>
      <c r="H292" s="5"/>
      <c r="J292" s="31" t="s">
        <v>78</v>
      </c>
      <c r="K292" s="31" t="s">
        <v>78</v>
      </c>
      <c r="L292" s="31" t="s">
        <v>78</v>
      </c>
      <c r="M292" s="31">
        <v>5</v>
      </c>
      <c r="N292" s="31">
        <v>43</v>
      </c>
    </row>
    <row r="293" spans="1:15" ht="12.75" customHeight="1" x14ac:dyDescent="0.25">
      <c r="B293" s="34" t="s">
        <v>218</v>
      </c>
      <c r="C293" s="5">
        <v>-50</v>
      </c>
      <c r="D293" s="5">
        <v>-50</v>
      </c>
      <c r="E293" s="5">
        <v>-10</v>
      </c>
      <c r="F293" s="5">
        <v>-10</v>
      </c>
      <c r="G293" s="5">
        <v>20</v>
      </c>
      <c r="H293" s="5"/>
      <c r="J293" s="31" t="s">
        <v>78</v>
      </c>
      <c r="K293" s="31" t="s">
        <v>78</v>
      </c>
      <c r="L293" s="31" t="s">
        <v>78</v>
      </c>
      <c r="M293" s="31" t="s">
        <v>78</v>
      </c>
      <c r="N293" s="31">
        <v>94</v>
      </c>
    </row>
    <row r="294" spans="1:15" ht="12.75" customHeight="1" x14ac:dyDescent="0.25">
      <c r="B294" s="34" t="s">
        <v>223</v>
      </c>
      <c r="C294" s="5">
        <v>40</v>
      </c>
      <c r="D294" s="5">
        <v>10</v>
      </c>
      <c r="E294" s="5">
        <v>0</v>
      </c>
      <c r="F294" s="5">
        <v>20</v>
      </c>
      <c r="G294" s="5">
        <v>10</v>
      </c>
      <c r="H294" s="5"/>
      <c r="J294" s="31">
        <v>5</v>
      </c>
      <c r="K294" s="31">
        <v>1</v>
      </c>
      <c r="L294" s="31">
        <v>7</v>
      </c>
      <c r="M294" s="31">
        <v>43</v>
      </c>
      <c r="N294" s="31">
        <v>28</v>
      </c>
    </row>
    <row r="295" spans="1:15" ht="12.75" customHeight="1" x14ac:dyDescent="0.25">
      <c r="C295" s="5"/>
      <c r="D295" s="5"/>
      <c r="E295" s="5"/>
      <c r="F295" s="5"/>
      <c r="G295" s="5"/>
      <c r="H295" s="5"/>
      <c r="J295" s="31"/>
      <c r="K295" s="31"/>
      <c r="L295" s="31"/>
      <c r="M295" s="31"/>
      <c r="N295" s="31"/>
    </row>
    <row r="296" spans="1:15" ht="12.75" customHeight="1" x14ac:dyDescent="0.25">
      <c r="A296" s="201" t="s">
        <v>192</v>
      </c>
      <c r="B296" s="201"/>
      <c r="C296" s="201"/>
      <c r="D296" s="201"/>
      <c r="E296" s="201"/>
      <c r="F296" s="5"/>
      <c r="G296" s="5"/>
      <c r="H296" s="5"/>
      <c r="J296" s="31"/>
      <c r="K296" s="31"/>
      <c r="L296" s="31"/>
      <c r="M296" s="31"/>
      <c r="N296" s="31"/>
    </row>
    <row r="297" spans="1:15" ht="12.75" customHeight="1" x14ac:dyDescent="0.25">
      <c r="A297" s="116"/>
      <c r="C297" s="5"/>
      <c r="D297" s="5"/>
      <c r="E297" s="5"/>
      <c r="F297" s="5"/>
      <c r="G297" s="5"/>
      <c r="H297" s="5"/>
      <c r="J297" s="31"/>
      <c r="K297" s="31"/>
      <c r="L297" s="31"/>
      <c r="M297" s="31"/>
      <c r="N297" s="31"/>
    </row>
    <row r="298" spans="1:15" ht="14.25" customHeight="1" x14ac:dyDescent="0.25">
      <c r="A298" s="107"/>
      <c r="C298" s="201" t="s">
        <v>147</v>
      </c>
      <c r="D298" s="201"/>
      <c r="E298" s="201"/>
      <c r="F298" s="201"/>
      <c r="G298" s="201"/>
      <c r="H298" s="201"/>
      <c r="I298" s="108"/>
      <c r="J298" s="202" t="s">
        <v>148</v>
      </c>
      <c r="K298" s="202"/>
      <c r="L298" s="202"/>
      <c r="M298" s="202"/>
      <c r="N298" s="202"/>
      <c r="O298" s="202"/>
    </row>
    <row r="299" spans="1:15" ht="12.75" customHeight="1" x14ac:dyDescent="0.25">
      <c r="A299" s="107"/>
      <c r="C299" s="38" t="s">
        <v>4</v>
      </c>
      <c r="D299" s="38" t="s">
        <v>0</v>
      </c>
      <c r="E299" s="38" t="s">
        <v>1</v>
      </c>
      <c r="F299" s="38" t="s">
        <v>2</v>
      </c>
      <c r="G299" s="38" t="s">
        <v>3</v>
      </c>
      <c r="H299" s="38"/>
      <c r="I299" s="38"/>
      <c r="J299" s="37" t="s">
        <v>4</v>
      </c>
      <c r="K299" s="37" t="s">
        <v>0</v>
      </c>
      <c r="L299" s="37" t="s">
        <v>1</v>
      </c>
      <c r="M299" s="37" t="s">
        <v>2</v>
      </c>
      <c r="N299" s="37" t="s">
        <v>3</v>
      </c>
    </row>
    <row r="300" spans="1:15" ht="12.75" customHeight="1" x14ac:dyDescent="0.25">
      <c r="B300" s="34" t="s">
        <v>22</v>
      </c>
      <c r="C300" s="5">
        <v>0</v>
      </c>
      <c r="D300" s="5">
        <v>0</v>
      </c>
      <c r="E300" s="5">
        <v>0</v>
      </c>
      <c r="F300" s="5">
        <v>0</v>
      </c>
      <c r="G300" s="5">
        <v>0</v>
      </c>
      <c r="H300" s="5"/>
      <c r="J300" s="31">
        <v>5</v>
      </c>
      <c r="K300" s="31" t="s">
        <v>78</v>
      </c>
      <c r="L300" s="31">
        <v>14</v>
      </c>
      <c r="M300" s="31">
        <v>33</v>
      </c>
      <c r="N300" s="31">
        <v>180</v>
      </c>
    </row>
    <row r="301" spans="1:15" ht="12.75" customHeight="1" x14ac:dyDescent="0.25">
      <c r="B301" s="34" t="s">
        <v>23</v>
      </c>
      <c r="C301" s="5">
        <v>20</v>
      </c>
      <c r="D301" s="5">
        <v>10</v>
      </c>
      <c r="E301" s="5">
        <v>0</v>
      </c>
      <c r="F301" s="5">
        <v>0</v>
      </c>
      <c r="G301" s="5">
        <v>0</v>
      </c>
      <c r="H301" s="5"/>
      <c r="J301" s="31">
        <v>36</v>
      </c>
      <c r="K301" s="31">
        <v>31</v>
      </c>
      <c r="L301" s="31">
        <v>56</v>
      </c>
      <c r="M301" s="31">
        <v>33</v>
      </c>
      <c r="N301" s="31">
        <v>100</v>
      </c>
    </row>
    <row r="302" spans="1:15" ht="12.75" customHeight="1" x14ac:dyDescent="0.25">
      <c r="B302" s="34" t="s">
        <v>30</v>
      </c>
      <c r="C302" s="5">
        <v>0</v>
      </c>
      <c r="D302" s="5">
        <v>10</v>
      </c>
      <c r="E302" s="5">
        <v>-10</v>
      </c>
      <c r="F302" s="5">
        <v>0</v>
      </c>
      <c r="G302" s="5">
        <v>0</v>
      </c>
      <c r="H302" s="5"/>
      <c r="J302" s="31">
        <v>6</v>
      </c>
      <c r="K302" s="31">
        <v>26</v>
      </c>
      <c r="L302" s="31" t="s">
        <v>78</v>
      </c>
      <c r="M302" s="31">
        <v>0</v>
      </c>
      <c r="N302" s="31" t="s">
        <v>78</v>
      </c>
    </row>
    <row r="303" spans="1:15" ht="12.75" customHeight="1" x14ac:dyDescent="0.25">
      <c r="B303" s="34" t="s">
        <v>79</v>
      </c>
      <c r="C303" s="5">
        <v>10</v>
      </c>
      <c r="D303" s="5">
        <v>10</v>
      </c>
      <c r="E303" s="5">
        <v>0</v>
      </c>
      <c r="F303" s="5">
        <v>0</v>
      </c>
      <c r="G303" s="5">
        <v>0</v>
      </c>
      <c r="H303" s="5"/>
      <c r="J303" s="31">
        <v>24</v>
      </c>
      <c r="K303" s="31">
        <v>16</v>
      </c>
      <c r="L303" s="31">
        <v>60</v>
      </c>
      <c r="M303" s="31">
        <v>100</v>
      </c>
      <c r="N303" s="31">
        <v>33</v>
      </c>
    </row>
    <row r="304" spans="1:15" ht="12.75" customHeight="1" x14ac:dyDescent="0.25">
      <c r="B304" s="34" t="s">
        <v>27</v>
      </c>
      <c r="C304" s="5">
        <v>0</v>
      </c>
      <c r="D304" s="5">
        <v>0</v>
      </c>
      <c r="E304" s="5">
        <v>0</v>
      </c>
      <c r="F304" s="5">
        <v>0</v>
      </c>
      <c r="G304" s="5">
        <v>0</v>
      </c>
      <c r="H304" s="5"/>
      <c r="J304" s="31">
        <v>5</v>
      </c>
      <c r="K304" s="31">
        <v>4</v>
      </c>
      <c r="L304" s="31" t="s">
        <v>78</v>
      </c>
      <c r="M304" s="31">
        <v>0</v>
      </c>
      <c r="N304" s="31">
        <v>300</v>
      </c>
    </row>
    <row r="305" spans="1:15" ht="12.75" customHeight="1" x14ac:dyDescent="0.25">
      <c r="B305" s="34" t="s">
        <v>28</v>
      </c>
      <c r="C305" s="5">
        <v>10</v>
      </c>
      <c r="D305" s="5">
        <v>10</v>
      </c>
      <c r="E305" s="5">
        <v>0</v>
      </c>
      <c r="F305" s="5">
        <v>0</v>
      </c>
      <c r="G305" s="5">
        <v>0</v>
      </c>
      <c r="H305" s="5"/>
      <c r="J305" s="31">
        <v>28</v>
      </c>
      <c r="K305" s="31">
        <v>25</v>
      </c>
      <c r="L305" s="31">
        <v>8</v>
      </c>
      <c r="M305" s="31">
        <v>400</v>
      </c>
      <c r="N305" s="31" t="s">
        <v>78</v>
      </c>
    </row>
    <row r="306" spans="1:15" ht="12.75" customHeight="1" x14ac:dyDescent="0.25">
      <c r="B306" s="34" t="s">
        <v>131</v>
      </c>
      <c r="C306" s="5">
        <v>-10</v>
      </c>
      <c r="D306" s="5">
        <v>-10</v>
      </c>
      <c r="E306" s="5">
        <v>0</v>
      </c>
      <c r="F306" s="5">
        <v>0</v>
      </c>
      <c r="G306" s="5">
        <v>0</v>
      </c>
      <c r="H306" s="5"/>
      <c r="J306" s="31" t="s">
        <v>78</v>
      </c>
      <c r="K306" s="31" t="s">
        <v>78</v>
      </c>
      <c r="L306" s="31" t="s">
        <v>78</v>
      </c>
      <c r="M306" s="31">
        <v>50</v>
      </c>
      <c r="N306" s="31">
        <v>100</v>
      </c>
    </row>
    <row r="307" spans="1:15" ht="12.75" customHeight="1" x14ac:dyDescent="0.25">
      <c r="B307" s="34" t="s">
        <v>174</v>
      </c>
      <c r="C307" s="5">
        <v>-10</v>
      </c>
      <c r="D307" s="5">
        <v>-10</v>
      </c>
      <c r="E307" s="5">
        <v>-10</v>
      </c>
      <c r="F307" s="5">
        <v>0</v>
      </c>
      <c r="G307" s="5">
        <v>0</v>
      </c>
      <c r="H307" s="5"/>
      <c r="J307" s="31" t="s">
        <v>78</v>
      </c>
      <c r="K307" s="31" t="s">
        <v>78</v>
      </c>
      <c r="L307" s="31" t="s">
        <v>78</v>
      </c>
      <c r="M307" s="31">
        <v>45</v>
      </c>
      <c r="N307" s="31" t="s">
        <v>78</v>
      </c>
    </row>
    <row r="308" spans="1:15" ht="12.75" customHeight="1" x14ac:dyDescent="0.25">
      <c r="B308" s="34" t="s">
        <v>208</v>
      </c>
      <c r="C308" s="5">
        <v>0</v>
      </c>
      <c r="D308" s="5">
        <v>-20</v>
      </c>
      <c r="E308" s="5">
        <v>0</v>
      </c>
      <c r="F308" s="5">
        <v>10</v>
      </c>
      <c r="G308" s="5">
        <v>0</v>
      </c>
      <c r="H308" s="5"/>
      <c r="J308" s="31" t="s">
        <v>78</v>
      </c>
      <c r="K308" s="31" t="s">
        <v>78</v>
      </c>
      <c r="L308" s="31" t="s">
        <v>78</v>
      </c>
      <c r="M308" s="31">
        <v>550</v>
      </c>
      <c r="N308" s="31">
        <v>100</v>
      </c>
    </row>
    <row r="309" spans="1:15" ht="12.75" customHeight="1" x14ac:dyDescent="0.25">
      <c r="B309" s="34" t="s">
        <v>218</v>
      </c>
      <c r="C309" s="5">
        <v>10</v>
      </c>
      <c r="D309" s="5">
        <v>0</v>
      </c>
      <c r="E309" s="5">
        <v>0</v>
      </c>
      <c r="F309" s="5">
        <v>0</v>
      </c>
      <c r="G309" s="5">
        <v>0</v>
      </c>
      <c r="H309" s="5"/>
      <c r="J309" s="31">
        <v>11</v>
      </c>
      <c r="K309" s="31">
        <v>7</v>
      </c>
      <c r="L309" s="31" t="s">
        <v>78</v>
      </c>
      <c r="M309" s="31">
        <v>71</v>
      </c>
      <c r="N309" s="31" t="s">
        <v>78</v>
      </c>
    </row>
    <row r="310" spans="1:15" ht="12.75" customHeight="1" x14ac:dyDescent="0.25">
      <c r="B310" s="34" t="s">
        <v>223</v>
      </c>
      <c r="C310" s="5">
        <v>-110</v>
      </c>
      <c r="D310" s="5">
        <v>-100</v>
      </c>
      <c r="E310" s="5">
        <v>-10</v>
      </c>
      <c r="F310" s="5">
        <v>0</v>
      </c>
      <c r="G310" s="5">
        <v>0</v>
      </c>
      <c r="H310" s="5"/>
      <c r="J310" s="31" t="s">
        <v>78</v>
      </c>
      <c r="K310" s="31" t="s">
        <v>78</v>
      </c>
      <c r="L310" s="31" t="s">
        <v>78</v>
      </c>
      <c r="M310" s="31" t="s">
        <v>78</v>
      </c>
      <c r="N310" s="31" t="s">
        <v>78</v>
      </c>
    </row>
    <row r="311" spans="1:15" ht="12.75" customHeight="1" x14ac:dyDescent="0.25">
      <c r="B311" s="34"/>
      <c r="C311" s="5"/>
      <c r="D311" s="5"/>
      <c r="E311" s="5"/>
      <c r="F311" s="5"/>
      <c r="G311" s="5"/>
      <c r="H311" s="5"/>
      <c r="J311" s="31"/>
      <c r="K311" s="31"/>
      <c r="L311" s="31"/>
      <c r="M311" s="31"/>
      <c r="N311" s="31"/>
    </row>
    <row r="312" spans="1:15" ht="12.75" customHeight="1" x14ac:dyDescent="0.25">
      <c r="A312" s="201" t="s">
        <v>193</v>
      </c>
      <c r="B312" s="201"/>
      <c r="C312" s="201"/>
      <c r="D312" s="201"/>
      <c r="E312" s="5"/>
      <c r="F312" s="5"/>
      <c r="G312" s="5"/>
      <c r="H312" s="5"/>
      <c r="J312" s="31"/>
      <c r="K312" s="31"/>
      <c r="L312" s="31"/>
      <c r="M312" s="31"/>
      <c r="N312" s="31"/>
    </row>
    <row r="313" spans="1:15" ht="12.75" customHeight="1" x14ac:dyDescent="0.25">
      <c r="A313" s="116"/>
      <c r="C313" s="5"/>
      <c r="D313" s="5"/>
      <c r="E313" s="5"/>
      <c r="F313" s="5"/>
      <c r="G313" s="5"/>
      <c r="H313" s="5"/>
      <c r="J313" s="31"/>
      <c r="K313" s="31"/>
      <c r="L313" s="31"/>
      <c r="M313" s="31"/>
      <c r="N313" s="31"/>
    </row>
    <row r="314" spans="1:15" ht="14.25" customHeight="1" x14ac:dyDescent="0.25">
      <c r="A314" s="107"/>
      <c r="C314" s="201" t="s">
        <v>147</v>
      </c>
      <c r="D314" s="201"/>
      <c r="E314" s="201"/>
      <c r="F314" s="201"/>
      <c r="G314" s="201"/>
      <c r="H314" s="201"/>
      <c r="I314" s="108"/>
      <c r="J314" s="202" t="s">
        <v>148</v>
      </c>
      <c r="K314" s="202"/>
      <c r="L314" s="202"/>
      <c r="M314" s="202"/>
      <c r="N314" s="202"/>
      <c r="O314" s="202"/>
    </row>
    <row r="315" spans="1:15" ht="12.75" customHeight="1" x14ac:dyDescent="0.25">
      <c r="A315" s="107"/>
      <c r="C315" s="38" t="s">
        <v>4</v>
      </c>
      <c r="D315" s="38" t="s">
        <v>0</v>
      </c>
      <c r="E315" s="38" t="s">
        <v>1</v>
      </c>
      <c r="F315" s="38" t="s">
        <v>2</v>
      </c>
      <c r="G315" s="38" t="s">
        <v>3</v>
      </c>
      <c r="H315" s="38"/>
      <c r="I315" s="38"/>
      <c r="J315" s="37" t="s">
        <v>4</v>
      </c>
      <c r="K315" s="37" t="s">
        <v>0</v>
      </c>
      <c r="L315" s="37" t="s">
        <v>1</v>
      </c>
      <c r="M315" s="37" t="s">
        <v>2</v>
      </c>
      <c r="N315" s="37" t="s">
        <v>3</v>
      </c>
    </row>
    <row r="316" spans="1:15" ht="12.75" customHeight="1" x14ac:dyDescent="0.25">
      <c r="B316" s="34" t="s">
        <v>22</v>
      </c>
      <c r="C316" s="5">
        <v>30</v>
      </c>
      <c r="D316" s="5">
        <v>0</v>
      </c>
      <c r="E316" s="5">
        <v>10</v>
      </c>
      <c r="F316" s="5">
        <v>-10</v>
      </c>
      <c r="G316" s="5">
        <v>30</v>
      </c>
      <c r="H316" s="5"/>
      <c r="J316" s="31">
        <v>6</v>
      </c>
      <c r="K316" s="31">
        <v>1</v>
      </c>
      <c r="L316" s="31">
        <v>15</v>
      </c>
      <c r="M316" s="31" t="s">
        <v>78</v>
      </c>
      <c r="N316" s="31">
        <v>17</v>
      </c>
    </row>
    <row r="317" spans="1:15" ht="12.75" customHeight="1" x14ac:dyDescent="0.25">
      <c r="B317" s="34" t="s">
        <v>23</v>
      </c>
      <c r="C317" s="5">
        <v>70</v>
      </c>
      <c r="D317" s="5">
        <v>20</v>
      </c>
      <c r="E317" s="5">
        <v>10</v>
      </c>
      <c r="F317" s="5">
        <v>30</v>
      </c>
      <c r="G317" s="5">
        <v>20</v>
      </c>
      <c r="H317" s="5"/>
      <c r="J317" s="31">
        <v>16</v>
      </c>
      <c r="K317" s="31">
        <v>13</v>
      </c>
      <c r="L317" s="31">
        <v>23</v>
      </c>
      <c r="M317" s="31">
        <v>25</v>
      </c>
      <c r="N317" s="31">
        <v>11</v>
      </c>
    </row>
    <row r="318" spans="1:15" ht="12.75" customHeight="1" x14ac:dyDescent="0.25">
      <c r="B318" s="34" t="s">
        <v>30</v>
      </c>
      <c r="C318" s="5">
        <v>50</v>
      </c>
      <c r="D318" s="5">
        <v>0</v>
      </c>
      <c r="E318" s="5">
        <v>10</v>
      </c>
      <c r="F318" s="5">
        <v>20</v>
      </c>
      <c r="G318" s="5">
        <v>20</v>
      </c>
      <c r="H318" s="5"/>
      <c r="J318" s="31">
        <v>10</v>
      </c>
      <c r="K318" s="31" t="s">
        <v>78</v>
      </c>
      <c r="L318" s="31">
        <v>19</v>
      </c>
      <c r="M318" s="31">
        <v>22</v>
      </c>
      <c r="N318" s="31">
        <v>10</v>
      </c>
    </row>
    <row r="319" spans="1:15" ht="12.75" customHeight="1" x14ac:dyDescent="0.25">
      <c r="B319" s="34" t="s">
        <v>79</v>
      </c>
      <c r="C319" s="5">
        <v>130</v>
      </c>
      <c r="D319" s="5">
        <v>30</v>
      </c>
      <c r="E319" s="5">
        <v>10</v>
      </c>
      <c r="F319" s="5">
        <v>20</v>
      </c>
      <c r="G319" s="5">
        <v>80</v>
      </c>
      <c r="H319" s="5"/>
      <c r="J319" s="31">
        <v>29</v>
      </c>
      <c r="K319" s="31">
        <v>20</v>
      </c>
      <c r="L319" s="31">
        <v>12</v>
      </c>
      <c r="M319" s="31">
        <v>17</v>
      </c>
      <c r="N319" s="31">
        <v>46</v>
      </c>
    </row>
    <row r="320" spans="1:15" ht="12.75" customHeight="1" x14ac:dyDescent="0.25">
      <c r="B320" s="34" t="s">
        <v>27</v>
      </c>
      <c r="C320" s="5">
        <v>30</v>
      </c>
      <c r="D320" s="5">
        <v>10</v>
      </c>
      <c r="E320" s="5">
        <v>0</v>
      </c>
      <c r="F320" s="5">
        <v>0</v>
      </c>
      <c r="G320" s="5">
        <v>30</v>
      </c>
      <c r="H320" s="5"/>
      <c r="J320" s="31">
        <v>7</v>
      </c>
      <c r="K320" s="31">
        <v>4</v>
      </c>
      <c r="L320" s="31" t="s">
        <v>78</v>
      </c>
      <c r="M320" s="31">
        <v>2</v>
      </c>
      <c r="N320" s="31">
        <v>14</v>
      </c>
    </row>
    <row r="321" spans="1:16" ht="12.75" customHeight="1" x14ac:dyDescent="0.25">
      <c r="B321" s="34" t="s">
        <v>28</v>
      </c>
      <c r="C321" s="5">
        <v>20</v>
      </c>
      <c r="D321" s="5">
        <v>-20</v>
      </c>
      <c r="E321" s="5">
        <v>0</v>
      </c>
      <c r="F321" s="5">
        <v>-10</v>
      </c>
      <c r="G321" s="5">
        <v>40</v>
      </c>
      <c r="H321" s="5"/>
      <c r="J321" s="31">
        <v>3</v>
      </c>
      <c r="K321" s="31" t="s">
        <v>78</v>
      </c>
      <c r="L321" s="31">
        <v>4</v>
      </c>
      <c r="M321" s="31" t="s">
        <v>78</v>
      </c>
      <c r="N321" s="31">
        <v>21</v>
      </c>
    </row>
    <row r="322" spans="1:16" ht="12.75" customHeight="1" x14ac:dyDescent="0.25">
      <c r="B322" s="34" t="s">
        <v>131</v>
      </c>
      <c r="C322" s="5">
        <v>20</v>
      </c>
      <c r="D322" s="5">
        <v>10</v>
      </c>
      <c r="E322" s="5">
        <v>-10</v>
      </c>
      <c r="F322" s="5">
        <v>10</v>
      </c>
      <c r="G322" s="5">
        <v>10</v>
      </c>
      <c r="H322" s="5"/>
      <c r="J322" s="31">
        <v>5</v>
      </c>
      <c r="K322" s="31">
        <v>8</v>
      </c>
      <c r="L322" s="31" t="s">
        <v>78</v>
      </c>
      <c r="M322" s="31">
        <v>14</v>
      </c>
      <c r="N322" s="31">
        <v>5</v>
      </c>
    </row>
    <row r="323" spans="1:16" ht="12.75" customHeight="1" x14ac:dyDescent="0.25">
      <c r="B323" s="34" t="s">
        <v>174</v>
      </c>
      <c r="C323" s="5">
        <v>120</v>
      </c>
      <c r="D323" s="5">
        <v>40</v>
      </c>
      <c r="E323" s="5">
        <v>-10</v>
      </c>
      <c r="F323" s="5">
        <v>20</v>
      </c>
      <c r="G323" s="5">
        <v>70</v>
      </c>
      <c r="H323" s="5"/>
      <c r="J323" s="31">
        <v>25</v>
      </c>
      <c r="K323" s="31">
        <v>30</v>
      </c>
      <c r="L323" s="31" t="s">
        <v>78</v>
      </c>
      <c r="M323" s="31">
        <v>16</v>
      </c>
      <c r="N323" s="31">
        <v>38</v>
      </c>
    </row>
    <row r="324" spans="1:16" ht="12.75" customHeight="1" x14ac:dyDescent="0.25">
      <c r="B324" s="34" t="s">
        <v>208</v>
      </c>
      <c r="C324" s="5">
        <v>100</v>
      </c>
      <c r="D324" s="5">
        <v>30</v>
      </c>
      <c r="E324" s="5">
        <v>10</v>
      </c>
      <c r="F324" s="5">
        <v>40</v>
      </c>
      <c r="G324" s="5">
        <v>20</v>
      </c>
      <c r="H324" s="5"/>
      <c r="J324" s="31">
        <v>21</v>
      </c>
      <c r="K324" s="31">
        <v>23</v>
      </c>
      <c r="L324" s="31">
        <v>8</v>
      </c>
      <c r="M324" s="31">
        <v>41</v>
      </c>
      <c r="N324" s="31">
        <v>13</v>
      </c>
    </row>
    <row r="325" spans="1:16" ht="12.75" customHeight="1" x14ac:dyDescent="0.25">
      <c r="B325" s="34" t="s">
        <v>218</v>
      </c>
      <c r="C325" s="33">
        <v>50</v>
      </c>
      <c r="D325" s="33">
        <v>20</v>
      </c>
      <c r="E325" s="33">
        <v>0</v>
      </c>
      <c r="F325" s="33">
        <v>20</v>
      </c>
      <c r="G325" s="33">
        <v>10</v>
      </c>
      <c r="H325" s="33"/>
      <c r="I325" s="143"/>
      <c r="J325" s="142">
        <v>10</v>
      </c>
      <c r="K325" s="142">
        <v>20</v>
      </c>
      <c r="L325" s="142">
        <v>2</v>
      </c>
      <c r="M325" s="142">
        <v>20</v>
      </c>
      <c r="N325" s="142">
        <v>4</v>
      </c>
    </row>
    <row r="326" spans="1:16" ht="12.75" customHeight="1" x14ac:dyDescent="0.25">
      <c r="B326" s="34" t="s">
        <v>223</v>
      </c>
      <c r="C326" s="33">
        <v>100</v>
      </c>
      <c r="D326" s="33">
        <v>10</v>
      </c>
      <c r="E326" s="33">
        <v>30</v>
      </c>
      <c r="F326" s="33">
        <v>0</v>
      </c>
      <c r="G326" s="33">
        <v>60</v>
      </c>
      <c r="H326" s="33"/>
      <c r="I326" s="143"/>
      <c r="J326" s="142">
        <v>17</v>
      </c>
      <c r="K326" s="142">
        <v>8</v>
      </c>
      <c r="L326" s="142">
        <v>43</v>
      </c>
      <c r="M326" s="142" t="s">
        <v>78</v>
      </c>
      <c r="N326" s="142">
        <v>25</v>
      </c>
    </row>
    <row r="327" spans="1:16" ht="12.75" customHeight="1" x14ac:dyDescent="0.25">
      <c r="B327" s="34"/>
      <c r="C327" s="5"/>
      <c r="D327" s="5"/>
      <c r="E327" s="5"/>
      <c r="F327" s="5"/>
      <c r="G327" s="5"/>
      <c r="H327" s="5"/>
      <c r="J327" s="31"/>
      <c r="K327" s="31"/>
      <c r="L327" s="31"/>
      <c r="M327" s="31"/>
      <c r="N327" s="31"/>
    </row>
    <row r="328" spans="1:16" ht="12.75" customHeight="1" x14ac:dyDescent="0.25">
      <c r="B328" s="34"/>
      <c r="C328" s="5"/>
      <c r="D328" s="5"/>
      <c r="E328" s="5"/>
      <c r="F328" s="5"/>
      <c r="G328" s="5"/>
      <c r="H328" s="5"/>
      <c r="J328" s="31"/>
      <c r="K328" s="31"/>
      <c r="L328" s="31"/>
      <c r="M328" s="31"/>
      <c r="N328" s="31"/>
    </row>
    <row r="329" spans="1:16" ht="12.75" customHeight="1" x14ac:dyDescent="0.25">
      <c r="A329" s="209" t="s">
        <v>201</v>
      </c>
      <c r="B329" s="209"/>
      <c r="C329" s="209"/>
      <c r="D329" s="209"/>
      <c r="E329" s="209"/>
      <c r="F329" s="209"/>
      <c r="G329" s="209"/>
      <c r="H329" s="209"/>
      <c r="I329" s="209"/>
      <c r="J329" s="209"/>
      <c r="K329" s="209"/>
      <c r="L329" s="209"/>
      <c r="M329" s="209"/>
      <c r="N329" s="31"/>
    </row>
    <row r="330" spans="1:16" ht="12.75" customHeight="1" x14ac:dyDescent="0.25">
      <c r="A330" s="209"/>
      <c r="B330" s="209"/>
      <c r="C330" s="209"/>
      <c r="D330" s="209"/>
      <c r="E330" s="209"/>
      <c r="F330" s="209"/>
      <c r="G330" s="209"/>
      <c r="H330" s="209"/>
      <c r="I330" s="209"/>
      <c r="J330" s="209"/>
      <c r="K330" s="209"/>
      <c r="L330" s="209"/>
      <c r="M330" s="209"/>
      <c r="N330" s="31"/>
    </row>
    <row r="331" spans="1:16" ht="12.75" customHeight="1" x14ac:dyDescent="0.25">
      <c r="A331" s="107"/>
      <c r="C331" s="5"/>
      <c r="D331" s="5"/>
      <c r="E331" s="5"/>
      <c r="F331" s="5"/>
      <c r="G331" s="5"/>
      <c r="H331" s="5"/>
      <c r="J331" s="31"/>
      <c r="K331" s="31"/>
      <c r="L331" s="31"/>
      <c r="M331" s="31"/>
      <c r="N331" s="31"/>
    </row>
    <row r="332" spans="1:16" ht="14.25" customHeight="1" x14ac:dyDescent="0.25">
      <c r="A332" s="107"/>
      <c r="C332" s="201" t="s">
        <v>147</v>
      </c>
      <c r="D332" s="201"/>
      <c r="E332" s="201"/>
      <c r="F332" s="201"/>
      <c r="G332" s="201"/>
      <c r="H332" s="201"/>
      <c r="I332" s="109"/>
      <c r="J332" s="202" t="s">
        <v>196</v>
      </c>
      <c r="K332" s="202"/>
      <c r="L332" s="202"/>
      <c r="M332" s="202"/>
      <c r="N332" s="202"/>
      <c r="O332" s="202"/>
      <c r="P332" s="202"/>
    </row>
    <row r="333" spans="1:16" ht="12.75" customHeight="1" x14ac:dyDescent="0.25">
      <c r="A333" s="107"/>
      <c r="C333" s="211" t="s">
        <v>202</v>
      </c>
      <c r="D333" s="211"/>
      <c r="E333" s="211"/>
      <c r="F333" s="211"/>
      <c r="G333" s="211"/>
      <c r="H333" s="167"/>
      <c r="I333" s="109"/>
      <c r="J333" s="210" t="s">
        <v>203</v>
      </c>
      <c r="K333" s="210"/>
      <c r="L333" s="210"/>
      <c r="M333" s="210"/>
      <c r="N333" s="210"/>
    </row>
    <row r="334" spans="1:16" ht="12.75" customHeight="1" x14ac:dyDescent="0.25">
      <c r="A334" s="107"/>
      <c r="C334" s="211"/>
      <c r="D334" s="211"/>
      <c r="E334" s="211"/>
      <c r="F334" s="211"/>
      <c r="G334" s="211"/>
      <c r="H334" s="167"/>
      <c r="I334" s="109"/>
      <c r="J334" s="210"/>
      <c r="K334" s="210"/>
      <c r="L334" s="210"/>
      <c r="M334" s="210"/>
      <c r="N334" s="210"/>
    </row>
    <row r="335" spans="1:16" ht="12.75" customHeight="1" x14ac:dyDescent="0.25">
      <c r="A335" s="107"/>
      <c r="C335" s="38" t="s">
        <v>4</v>
      </c>
      <c r="D335" s="38" t="s">
        <v>0</v>
      </c>
      <c r="E335" s="38" t="s">
        <v>1</v>
      </c>
      <c r="F335" s="38" t="s">
        <v>2</v>
      </c>
      <c r="G335" s="38" t="s">
        <v>3</v>
      </c>
      <c r="H335" s="38"/>
      <c r="I335" s="38"/>
      <c r="J335" s="37" t="s">
        <v>4</v>
      </c>
      <c r="K335" s="37" t="s">
        <v>0</v>
      </c>
      <c r="L335" s="37" t="s">
        <v>1</v>
      </c>
      <c r="M335" s="37" t="s">
        <v>2</v>
      </c>
      <c r="N335" s="37" t="s">
        <v>3</v>
      </c>
    </row>
    <row r="336" spans="1:16" ht="12.75" customHeight="1" x14ac:dyDescent="0.25">
      <c r="B336" s="34" t="s">
        <v>22</v>
      </c>
      <c r="C336" s="5">
        <f t="shared" ref="C336:G346" si="0">C28+C44+C60+C92+C108+C124+C140+C172</f>
        <v>1860</v>
      </c>
      <c r="D336" s="5">
        <f t="shared" si="0"/>
        <v>100</v>
      </c>
      <c r="E336" s="5">
        <f t="shared" si="0"/>
        <v>270</v>
      </c>
      <c r="F336" s="5">
        <f t="shared" si="0"/>
        <v>820</v>
      </c>
      <c r="G336" s="5">
        <f t="shared" si="0"/>
        <v>690</v>
      </c>
      <c r="H336" s="5"/>
      <c r="J336" s="110">
        <f t="shared" ref="J336:J346" si="1">C336/C12</f>
        <v>0.85321100917431192</v>
      </c>
      <c r="K336" s="110">
        <f t="shared" ref="K336:K346" si="2">D336/D12</f>
        <v>0.76923076923076927</v>
      </c>
      <c r="L336" s="110">
        <f t="shared" ref="L336:L346" si="3">E336/E12</f>
        <v>0.84375</v>
      </c>
      <c r="M336" s="110">
        <f t="shared" ref="M336:M346" si="4">F336/F12</f>
        <v>0.93181818181818177</v>
      </c>
      <c r="N336" s="110">
        <f t="shared" ref="N336:N346" si="5">G336/G12</f>
        <v>0.81176470588235294</v>
      </c>
    </row>
    <row r="337" spans="1:14" ht="12.75" customHeight="1" x14ac:dyDescent="0.25">
      <c r="B337" s="34" t="s">
        <v>23</v>
      </c>
      <c r="C337" s="5">
        <f t="shared" si="0"/>
        <v>2760</v>
      </c>
      <c r="D337" s="5">
        <f t="shared" si="0"/>
        <v>250</v>
      </c>
      <c r="E337" s="5">
        <f t="shared" si="0"/>
        <v>400</v>
      </c>
      <c r="F337" s="5">
        <f t="shared" si="0"/>
        <v>880</v>
      </c>
      <c r="G337" s="5">
        <f t="shared" si="0"/>
        <v>1220</v>
      </c>
      <c r="H337" s="5"/>
      <c r="J337" s="110">
        <f t="shared" si="1"/>
        <v>0.78632478632478631</v>
      </c>
      <c r="K337" s="110">
        <f t="shared" si="2"/>
        <v>0.67567567567567566</v>
      </c>
      <c r="L337" s="110">
        <f t="shared" si="3"/>
        <v>0.67796610169491522</v>
      </c>
      <c r="M337" s="110">
        <f t="shared" si="4"/>
        <v>0.75213675213675213</v>
      </c>
      <c r="N337" s="110">
        <f t="shared" si="5"/>
        <v>0.89051094890510951</v>
      </c>
    </row>
    <row r="338" spans="1:14" ht="12.75" customHeight="1" x14ac:dyDescent="0.25">
      <c r="B338" s="34" t="s">
        <v>30</v>
      </c>
      <c r="C338" s="5">
        <f t="shared" si="0"/>
        <v>2190</v>
      </c>
      <c r="D338" s="5">
        <f t="shared" si="0"/>
        <v>230</v>
      </c>
      <c r="E338" s="5">
        <f t="shared" si="0"/>
        <v>340</v>
      </c>
      <c r="F338" s="5">
        <f t="shared" si="0"/>
        <v>750</v>
      </c>
      <c r="G338" s="5">
        <f t="shared" si="0"/>
        <v>900</v>
      </c>
      <c r="H338" s="5"/>
      <c r="J338" s="110">
        <f t="shared" si="1"/>
        <v>0.79347826086956519</v>
      </c>
      <c r="K338" s="110">
        <f t="shared" si="2"/>
        <v>0.5</v>
      </c>
      <c r="L338" s="110">
        <f t="shared" si="3"/>
        <v>0.91891891891891897</v>
      </c>
      <c r="M338" s="110">
        <f t="shared" si="4"/>
        <v>0.84269662921348309</v>
      </c>
      <c r="N338" s="110">
        <f t="shared" si="5"/>
        <v>0.86538461538461542</v>
      </c>
    </row>
    <row r="339" spans="1:14" ht="12.75" customHeight="1" x14ac:dyDescent="0.25">
      <c r="B339" s="34" t="s">
        <v>79</v>
      </c>
      <c r="C339" s="5">
        <f t="shared" si="0"/>
        <v>1800</v>
      </c>
      <c r="D339" s="5">
        <f t="shared" si="0"/>
        <v>230</v>
      </c>
      <c r="E339" s="5">
        <f t="shared" si="0"/>
        <v>270</v>
      </c>
      <c r="F339" s="5">
        <f t="shared" si="0"/>
        <v>610</v>
      </c>
      <c r="G339" s="5">
        <f t="shared" si="0"/>
        <v>680</v>
      </c>
      <c r="H339" s="5"/>
      <c r="J339" s="110">
        <f t="shared" si="1"/>
        <v>0.73469387755102045</v>
      </c>
      <c r="K339" s="110">
        <f t="shared" si="2"/>
        <v>0.56097560975609762</v>
      </c>
      <c r="L339" s="110">
        <f t="shared" si="3"/>
        <v>0.62790697674418605</v>
      </c>
      <c r="M339" s="110">
        <f t="shared" si="4"/>
        <v>0.84722222222222221</v>
      </c>
      <c r="N339" s="110">
        <f t="shared" si="5"/>
        <v>0.7640449438202247</v>
      </c>
    </row>
    <row r="340" spans="1:14" ht="12.75" customHeight="1" x14ac:dyDescent="0.25">
      <c r="B340" s="34" t="s">
        <v>27</v>
      </c>
      <c r="C340" s="5">
        <f t="shared" si="0"/>
        <v>1150</v>
      </c>
      <c r="D340" s="5">
        <f t="shared" si="0"/>
        <v>70</v>
      </c>
      <c r="E340" s="5">
        <f t="shared" si="0"/>
        <v>120</v>
      </c>
      <c r="F340" s="5">
        <f t="shared" si="0"/>
        <v>450</v>
      </c>
      <c r="G340" s="5">
        <f t="shared" si="0"/>
        <v>510</v>
      </c>
      <c r="H340" s="5"/>
      <c r="J340" s="110">
        <f t="shared" si="1"/>
        <v>0.8098591549295775</v>
      </c>
      <c r="K340" s="110">
        <f t="shared" si="2"/>
        <v>0.30434782608695654</v>
      </c>
      <c r="L340" s="110">
        <f t="shared" si="3"/>
        <v>1.0909090909090908</v>
      </c>
      <c r="M340" s="110">
        <f t="shared" si="4"/>
        <v>1.0227272727272727</v>
      </c>
      <c r="N340" s="110">
        <f t="shared" si="5"/>
        <v>0.7846153846153846</v>
      </c>
    </row>
    <row r="341" spans="1:14" ht="12.75" customHeight="1" x14ac:dyDescent="0.25">
      <c r="B341" s="34" t="s">
        <v>28</v>
      </c>
      <c r="C341" s="5">
        <f t="shared" si="0"/>
        <v>1900</v>
      </c>
      <c r="D341" s="5">
        <f t="shared" si="0"/>
        <v>70</v>
      </c>
      <c r="E341" s="5">
        <f t="shared" si="0"/>
        <v>210</v>
      </c>
      <c r="F341" s="5">
        <f t="shared" si="0"/>
        <v>610</v>
      </c>
      <c r="G341" s="5">
        <f t="shared" si="0"/>
        <v>980</v>
      </c>
      <c r="H341" s="5"/>
      <c r="J341" s="110">
        <f t="shared" si="1"/>
        <v>0.95</v>
      </c>
      <c r="K341" s="110">
        <f t="shared" si="2"/>
        <v>0.77777777777777779</v>
      </c>
      <c r="L341" s="110">
        <f t="shared" si="3"/>
        <v>1.1052631578947369</v>
      </c>
      <c r="M341" s="110">
        <f t="shared" si="4"/>
        <v>1.0166666666666666</v>
      </c>
      <c r="N341" s="110">
        <f t="shared" si="5"/>
        <v>0.875</v>
      </c>
    </row>
    <row r="342" spans="1:14" ht="12.75" customHeight="1" x14ac:dyDescent="0.25">
      <c r="B342" s="34" t="s">
        <v>131</v>
      </c>
      <c r="C342" s="5">
        <f t="shared" si="0"/>
        <v>1250</v>
      </c>
      <c r="D342" s="5">
        <f t="shared" si="0"/>
        <v>90</v>
      </c>
      <c r="E342" s="5">
        <f t="shared" si="0"/>
        <v>180</v>
      </c>
      <c r="F342" s="5">
        <f t="shared" si="0"/>
        <v>430</v>
      </c>
      <c r="G342" s="5">
        <f t="shared" si="0"/>
        <v>570</v>
      </c>
      <c r="H342" s="5"/>
      <c r="J342" s="110">
        <f t="shared" si="1"/>
        <v>0.78125</v>
      </c>
      <c r="K342" s="110">
        <f t="shared" si="2"/>
        <v>0.6428571428571429</v>
      </c>
      <c r="L342" s="110">
        <f t="shared" si="3"/>
        <v>0.8571428571428571</v>
      </c>
      <c r="M342" s="110">
        <f t="shared" si="4"/>
        <v>0.81132075471698117</v>
      </c>
      <c r="N342" s="110">
        <f t="shared" si="5"/>
        <v>0.78082191780821919</v>
      </c>
    </row>
    <row r="343" spans="1:14" ht="12.75" customHeight="1" x14ac:dyDescent="0.25">
      <c r="B343" s="34" t="s">
        <v>174</v>
      </c>
      <c r="C343" s="5">
        <f t="shared" si="0"/>
        <v>3220</v>
      </c>
      <c r="D343" s="5">
        <f t="shared" si="0"/>
        <v>150</v>
      </c>
      <c r="E343" s="5">
        <f t="shared" si="0"/>
        <v>400</v>
      </c>
      <c r="F343" s="5">
        <f t="shared" si="0"/>
        <v>1020</v>
      </c>
      <c r="G343" s="5">
        <f t="shared" si="0"/>
        <v>1660</v>
      </c>
      <c r="H343" s="5"/>
      <c r="J343" s="110">
        <f t="shared" si="1"/>
        <v>0.7931034482758621</v>
      </c>
      <c r="K343" s="110">
        <f t="shared" si="2"/>
        <v>0.55555555555555558</v>
      </c>
      <c r="L343" s="110">
        <f t="shared" si="3"/>
        <v>0.65573770491803274</v>
      </c>
      <c r="M343" s="110">
        <f t="shared" si="4"/>
        <v>0.82258064516129037</v>
      </c>
      <c r="N343" s="110">
        <f t="shared" si="5"/>
        <v>0.85567010309278346</v>
      </c>
    </row>
    <row r="344" spans="1:14" ht="12.75" customHeight="1" x14ac:dyDescent="0.25">
      <c r="B344" s="34" t="s">
        <v>208</v>
      </c>
      <c r="C344" s="5">
        <f t="shared" si="0"/>
        <v>2120</v>
      </c>
      <c r="D344" s="5">
        <f t="shared" si="0"/>
        <v>300</v>
      </c>
      <c r="E344" s="5">
        <f t="shared" si="0"/>
        <v>410</v>
      </c>
      <c r="F344" s="5">
        <f t="shared" si="0"/>
        <v>670</v>
      </c>
      <c r="G344" s="5">
        <f t="shared" si="0"/>
        <v>760</v>
      </c>
      <c r="H344" s="5"/>
      <c r="J344" s="110">
        <f t="shared" si="1"/>
        <v>0.743859649122807</v>
      </c>
      <c r="K344" s="110">
        <f t="shared" si="2"/>
        <v>0.66666666666666663</v>
      </c>
      <c r="L344" s="110">
        <f t="shared" si="3"/>
        <v>0.77358490566037741</v>
      </c>
      <c r="M344" s="110">
        <f t="shared" si="4"/>
        <v>0.73626373626373631</v>
      </c>
      <c r="N344" s="110">
        <f t="shared" si="5"/>
        <v>0.78350515463917525</v>
      </c>
    </row>
    <row r="345" spans="1:14" ht="12.75" customHeight="1" x14ac:dyDescent="0.25">
      <c r="B345" s="34" t="s">
        <v>218</v>
      </c>
      <c r="C345" s="33">
        <f t="shared" si="0"/>
        <v>2360</v>
      </c>
      <c r="D345" s="33">
        <f t="shared" si="0"/>
        <v>220</v>
      </c>
      <c r="E345" s="33">
        <f t="shared" si="0"/>
        <v>210</v>
      </c>
      <c r="F345" s="33">
        <f t="shared" si="0"/>
        <v>710</v>
      </c>
      <c r="G345" s="33">
        <f t="shared" si="0"/>
        <v>1240</v>
      </c>
      <c r="H345" s="33"/>
      <c r="I345" s="143"/>
      <c r="J345" s="144">
        <f t="shared" si="1"/>
        <v>0.86446886446886451</v>
      </c>
      <c r="K345" s="144">
        <f t="shared" si="2"/>
        <v>1.1000000000000001</v>
      </c>
      <c r="L345" s="144">
        <f t="shared" si="3"/>
        <v>0.75</v>
      </c>
      <c r="M345" s="144">
        <f t="shared" si="4"/>
        <v>0.86585365853658536</v>
      </c>
      <c r="N345" s="144">
        <f t="shared" si="5"/>
        <v>0.86111111111111116</v>
      </c>
    </row>
    <row r="346" spans="1:14" ht="12.75" customHeight="1" x14ac:dyDescent="0.25">
      <c r="B346" s="34" t="s">
        <v>223</v>
      </c>
      <c r="C346" s="33">
        <f t="shared" si="0"/>
        <v>3930</v>
      </c>
      <c r="D346" s="33">
        <f t="shared" si="0"/>
        <v>200</v>
      </c>
      <c r="E346" s="33">
        <f t="shared" si="0"/>
        <v>470</v>
      </c>
      <c r="F346" s="33">
        <f t="shared" si="0"/>
        <v>1130</v>
      </c>
      <c r="G346" s="33">
        <f t="shared" si="0"/>
        <v>2130</v>
      </c>
      <c r="H346" s="33"/>
      <c r="I346" s="143"/>
      <c r="J346" s="144">
        <f t="shared" si="1"/>
        <v>0.81874999999999998</v>
      </c>
      <c r="K346" s="144">
        <f t="shared" si="2"/>
        <v>0.60606060606060608</v>
      </c>
      <c r="L346" s="144">
        <f t="shared" si="3"/>
        <v>0.77049180327868849</v>
      </c>
      <c r="M346" s="144">
        <f t="shared" si="4"/>
        <v>0.83088235294117652</v>
      </c>
      <c r="N346" s="144">
        <f t="shared" si="5"/>
        <v>0.85199999999999998</v>
      </c>
    </row>
    <row r="347" spans="1:14" ht="12.75" customHeight="1" x14ac:dyDescent="0.25"/>
    <row r="348" spans="1:14" ht="12.75" customHeight="1" x14ac:dyDescent="0.25"/>
    <row r="349" spans="1:14" ht="11.25" customHeight="1" x14ac:dyDescent="0.25">
      <c r="A349" s="30" t="s">
        <v>24</v>
      </c>
      <c r="B349" s="95"/>
      <c r="C349" s="95"/>
      <c r="D349" s="27"/>
      <c r="E349" s="95"/>
      <c r="F349" s="27"/>
      <c r="G349" s="27"/>
      <c r="H349" s="27"/>
      <c r="I349" s="26"/>
      <c r="J349" s="26"/>
      <c r="K349" s="26"/>
      <c r="L349" s="26"/>
    </row>
    <row r="350" spans="1:14" ht="11.25" customHeight="1" x14ac:dyDescent="0.25">
      <c r="A350" s="186" t="s">
        <v>205</v>
      </c>
      <c r="B350" s="186"/>
      <c r="C350" s="186"/>
      <c r="D350" s="186"/>
      <c r="E350" s="186"/>
      <c r="F350" s="186"/>
      <c r="G350" s="186"/>
      <c r="H350" s="186"/>
      <c r="I350" s="186"/>
      <c r="J350" s="186"/>
      <c r="K350" s="186"/>
      <c r="L350" s="186"/>
      <c r="M350" s="186"/>
      <c r="N350" s="186"/>
    </row>
    <row r="351" spans="1:14" ht="11.25" customHeight="1" x14ac:dyDescent="0.25">
      <c r="A351" s="186"/>
      <c r="B351" s="186"/>
      <c r="C351" s="186"/>
      <c r="D351" s="186"/>
      <c r="E351" s="186"/>
      <c r="F351" s="186"/>
      <c r="G351" s="186"/>
      <c r="H351" s="186"/>
      <c r="I351" s="186"/>
      <c r="J351" s="186"/>
      <c r="K351" s="186"/>
      <c r="L351" s="186"/>
      <c r="M351" s="186"/>
      <c r="N351" s="186"/>
    </row>
    <row r="352" spans="1:14" ht="11.25" customHeight="1" x14ac:dyDescent="0.25">
      <c r="A352" s="186"/>
      <c r="B352" s="186"/>
      <c r="C352" s="186"/>
      <c r="D352" s="186"/>
      <c r="E352" s="186"/>
      <c r="F352" s="186"/>
      <c r="G352" s="186"/>
      <c r="H352" s="186"/>
      <c r="I352" s="186"/>
      <c r="J352" s="186"/>
      <c r="K352" s="186"/>
      <c r="L352" s="186"/>
      <c r="M352" s="186"/>
      <c r="N352" s="186"/>
    </row>
    <row r="353" spans="1:14" ht="11.25" customHeight="1" x14ac:dyDescent="0.25">
      <c r="A353" s="186"/>
      <c r="B353" s="186"/>
      <c r="C353" s="186"/>
      <c r="D353" s="186"/>
      <c r="E353" s="186"/>
      <c r="F353" s="186"/>
      <c r="G353" s="186"/>
      <c r="H353" s="186"/>
      <c r="I353" s="186"/>
      <c r="J353" s="186"/>
      <c r="K353" s="186"/>
      <c r="L353" s="186"/>
      <c r="M353" s="186"/>
      <c r="N353" s="186"/>
    </row>
    <row r="354" spans="1:14" ht="11.25" customHeight="1" x14ac:dyDescent="0.25">
      <c r="A354" s="186" t="s">
        <v>77</v>
      </c>
      <c r="B354" s="186"/>
      <c r="C354" s="186"/>
      <c r="D354" s="186"/>
      <c r="E354" s="186"/>
      <c r="F354" s="186"/>
      <c r="G354" s="186"/>
      <c r="H354" s="186"/>
      <c r="I354" s="186"/>
      <c r="J354" s="186"/>
      <c r="K354" s="186"/>
      <c r="L354" s="186"/>
      <c r="M354" s="186"/>
      <c r="N354" s="186"/>
    </row>
    <row r="355" spans="1:14" ht="11.25" customHeight="1" x14ac:dyDescent="0.25">
      <c r="A355" s="186"/>
      <c r="B355" s="186"/>
      <c r="C355" s="186"/>
      <c r="D355" s="186"/>
      <c r="E355" s="186"/>
      <c r="F355" s="186"/>
      <c r="G355" s="186"/>
      <c r="H355" s="186"/>
      <c r="I355" s="186"/>
      <c r="J355" s="186"/>
      <c r="K355" s="186"/>
      <c r="L355" s="186"/>
      <c r="M355" s="186"/>
      <c r="N355" s="186"/>
    </row>
    <row r="356" spans="1:14" ht="11.25" customHeight="1" x14ac:dyDescent="0.25">
      <c r="A356" s="186" t="s">
        <v>76</v>
      </c>
      <c r="B356" s="186"/>
      <c r="C356" s="186"/>
      <c r="D356" s="186"/>
      <c r="E356" s="186"/>
      <c r="F356" s="186"/>
      <c r="G356" s="186"/>
      <c r="H356" s="186"/>
      <c r="I356" s="186"/>
      <c r="J356" s="186"/>
      <c r="K356" s="186"/>
      <c r="L356" s="186"/>
      <c r="M356" s="186"/>
      <c r="N356" s="186"/>
    </row>
    <row r="357" spans="1:14" ht="11.25" customHeight="1" x14ac:dyDescent="0.25">
      <c r="A357" s="186"/>
      <c r="B357" s="186"/>
      <c r="C357" s="186"/>
      <c r="D357" s="186"/>
      <c r="E357" s="186"/>
      <c r="F357" s="186"/>
      <c r="G357" s="186"/>
      <c r="H357" s="186"/>
      <c r="I357" s="186"/>
      <c r="J357" s="186"/>
      <c r="K357" s="186"/>
      <c r="L357" s="186"/>
      <c r="M357" s="186"/>
      <c r="N357" s="186"/>
    </row>
    <row r="358" spans="1:14" ht="11.25" customHeight="1" x14ac:dyDescent="0.25">
      <c r="A358" s="203" t="s">
        <v>75</v>
      </c>
      <c r="B358" s="203"/>
      <c r="C358" s="203"/>
      <c r="D358" s="203"/>
      <c r="E358" s="203"/>
      <c r="F358" s="203"/>
      <c r="G358" s="203"/>
      <c r="H358" s="203"/>
      <c r="I358" s="203"/>
      <c r="J358" s="203"/>
      <c r="K358" s="203"/>
      <c r="L358" s="203"/>
      <c r="M358" s="203"/>
      <c r="N358" s="203"/>
    </row>
    <row r="359" spans="1:14" ht="11.25" customHeight="1" x14ac:dyDescent="0.25">
      <c r="A359" s="186" t="s">
        <v>213</v>
      </c>
      <c r="B359" s="186"/>
      <c r="C359" s="186"/>
      <c r="D359" s="186"/>
      <c r="E359" s="186"/>
      <c r="F359" s="186"/>
      <c r="G359" s="186"/>
      <c r="H359" s="186"/>
      <c r="I359" s="186"/>
      <c r="J359" s="186"/>
      <c r="K359" s="186"/>
      <c r="L359" s="186"/>
      <c r="M359" s="186"/>
      <c r="N359" s="186"/>
    </row>
    <row r="360" spans="1:14" ht="11.25" customHeight="1" x14ac:dyDescent="0.25">
      <c r="A360" s="187" t="s">
        <v>74</v>
      </c>
      <c r="B360" s="187"/>
      <c r="C360" s="187"/>
      <c r="D360" s="187"/>
      <c r="E360" s="173"/>
      <c r="F360" s="173"/>
      <c r="G360" s="173"/>
      <c r="H360" s="173"/>
      <c r="I360" s="173"/>
      <c r="J360" s="173"/>
      <c r="K360" s="173"/>
      <c r="L360" s="173"/>
      <c r="M360" s="173"/>
      <c r="N360" s="173"/>
    </row>
    <row r="361" spans="1:14" ht="11.25" customHeight="1" x14ac:dyDescent="0.25">
      <c r="A361" s="173"/>
      <c r="B361" s="173"/>
      <c r="C361" s="173"/>
      <c r="D361" s="173"/>
      <c r="E361" s="173"/>
      <c r="F361" s="173"/>
      <c r="G361" s="173"/>
      <c r="H361" s="173"/>
      <c r="I361" s="173"/>
      <c r="J361" s="173"/>
      <c r="K361" s="173"/>
      <c r="L361" s="173"/>
      <c r="M361" s="173"/>
      <c r="N361" s="173"/>
    </row>
    <row r="362" spans="1:14" ht="11.25" customHeight="1" x14ac:dyDescent="0.25">
      <c r="A362" s="177" t="s">
        <v>212</v>
      </c>
      <c r="B362" s="173"/>
      <c r="C362" s="173"/>
      <c r="D362" s="173"/>
      <c r="E362" s="173"/>
      <c r="F362" s="173"/>
      <c r="G362" s="173"/>
      <c r="H362" s="173"/>
      <c r="I362" s="173"/>
      <c r="J362" s="173"/>
      <c r="K362" s="173"/>
      <c r="L362" s="173"/>
      <c r="M362" s="173"/>
      <c r="N362" s="173"/>
    </row>
    <row r="363" spans="1:14" ht="11.25" customHeight="1" x14ac:dyDescent="0.25">
      <c r="A363" s="186" t="s">
        <v>226</v>
      </c>
      <c r="B363" s="186"/>
      <c r="C363" s="186"/>
      <c r="D363" s="186"/>
      <c r="E363" s="186"/>
      <c r="F363" s="186"/>
      <c r="G363" s="186"/>
      <c r="H363" s="186"/>
      <c r="I363" s="186"/>
      <c r="J363" s="186"/>
      <c r="K363" s="186"/>
      <c r="L363" s="186"/>
      <c r="M363" s="186"/>
      <c r="N363" s="186"/>
    </row>
    <row r="364" spans="1:14" ht="11.25" customHeight="1" x14ac:dyDescent="0.25">
      <c r="A364" s="186"/>
      <c r="B364" s="186"/>
      <c r="C364" s="186"/>
      <c r="D364" s="186"/>
      <c r="E364" s="186"/>
      <c r="F364" s="186"/>
      <c r="G364" s="186"/>
      <c r="H364" s="186"/>
      <c r="I364" s="186"/>
      <c r="J364" s="186"/>
      <c r="K364" s="186"/>
      <c r="L364" s="186"/>
      <c r="M364" s="186"/>
      <c r="N364" s="186"/>
    </row>
    <row r="365" spans="1:14" ht="11.25" customHeight="1" x14ac:dyDescent="0.25">
      <c r="E365" s="95"/>
      <c r="F365" s="27"/>
      <c r="G365" s="27"/>
      <c r="H365" s="27"/>
      <c r="I365" s="26"/>
      <c r="J365" s="26"/>
      <c r="K365" s="26"/>
      <c r="L365" s="26"/>
    </row>
    <row r="366" spans="1:14" ht="11.25" customHeight="1" x14ac:dyDescent="0.25">
      <c r="A366" s="193" t="s">
        <v>219</v>
      </c>
      <c r="B366" s="193"/>
      <c r="C366" s="121"/>
      <c r="D366" s="121"/>
      <c r="E366" s="121"/>
      <c r="F366" s="27"/>
      <c r="G366" s="27"/>
      <c r="H366" s="27"/>
      <c r="I366" s="26"/>
      <c r="J366" s="26"/>
      <c r="K366" s="26"/>
      <c r="L366" s="26"/>
    </row>
    <row r="367" spans="1:14" ht="11.25" customHeight="1" x14ac:dyDescent="0.25">
      <c r="C367" s="95"/>
      <c r="D367" s="27"/>
      <c r="E367" s="95"/>
      <c r="F367" s="27"/>
      <c r="G367" s="27"/>
      <c r="H367" s="27"/>
      <c r="I367" s="26"/>
      <c r="J367" s="26"/>
      <c r="K367" s="26"/>
      <c r="L367" s="26"/>
    </row>
  </sheetData>
  <mergeCells count="76">
    <mergeCell ref="A216:G216"/>
    <mergeCell ref="A248:E248"/>
    <mergeCell ref="A280:F280"/>
    <mergeCell ref="C298:H298"/>
    <mergeCell ref="A120:F120"/>
    <mergeCell ref="A152:F152"/>
    <mergeCell ref="A168:K168"/>
    <mergeCell ref="A184:F184"/>
    <mergeCell ref="A200:F200"/>
    <mergeCell ref="C234:H234"/>
    <mergeCell ref="J234:O234"/>
    <mergeCell ref="A40:D40"/>
    <mergeCell ref="A56:F56"/>
    <mergeCell ref="A72:E72"/>
    <mergeCell ref="A88:D88"/>
    <mergeCell ref="A104:E104"/>
    <mergeCell ref="C58:H58"/>
    <mergeCell ref="C74:H74"/>
    <mergeCell ref="A1:O2"/>
    <mergeCell ref="A356:N357"/>
    <mergeCell ref="A358:N358"/>
    <mergeCell ref="J154:O154"/>
    <mergeCell ref="C154:H154"/>
    <mergeCell ref="C170:H170"/>
    <mergeCell ref="J170:O170"/>
    <mergeCell ref="J186:O186"/>
    <mergeCell ref="C186:H186"/>
    <mergeCell ref="C202:H202"/>
    <mergeCell ref="C10:H10"/>
    <mergeCell ref="J10:O10"/>
    <mergeCell ref="C26:H26"/>
    <mergeCell ref="A24:E24"/>
    <mergeCell ref="J26:O26"/>
    <mergeCell ref="C332:H332"/>
    <mergeCell ref="J202:O202"/>
    <mergeCell ref="J218:O218"/>
    <mergeCell ref="C218:H218"/>
    <mergeCell ref="A136:B136"/>
    <mergeCell ref="A350:N353"/>
    <mergeCell ref="J250:O250"/>
    <mergeCell ref="C250:H250"/>
    <mergeCell ref="C266:H266"/>
    <mergeCell ref="J266:O266"/>
    <mergeCell ref="J282:O282"/>
    <mergeCell ref="C282:H282"/>
    <mergeCell ref="A296:E296"/>
    <mergeCell ref="J332:P332"/>
    <mergeCell ref="J298:O298"/>
    <mergeCell ref="J314:O314"/>
    <mergeCell ref="C314:H314"/>
    <mergeCell ref="J106:O106"/>
    <mergeCell ref="J122:O122"/>
    <mergeCell ref="C122:H122"/>
    <mergeCell ref="C138:H138"/>
    <mergeCell ref="J138:O138"/>
    <mergeCell ref="A366:B366"/>
    <mergeCell ref="A360:D360"/>
    <mergeCell ref="A359:N359"/>
    <mergeCell ref="A363:N364"/>
    <mergeCell ref="A354:N355"/>
    <mergeCell ref="Q1:R1"/>
    <mergeCell ref="A329:M330"/>
    <mergeCell ref="J333:N334"/>
    <mergeCell ref="A232:D232"/>
    <mergeCell ref="A264:C264"/>
    <mergeCell ref="A312:D312"/>
    <mergeCell ref="C333:G334"/>
    <mergeCell ref="J90:O90"/>
    <mergeCell ref="C90:H90"/>
    <mergeCell ref="A4:A6"/>
    <mergeCell ref="A8:B8"/>
    <mergeCell ref="C106:H106"/>
    <mergeCell ref="C42:H42"/>
    <mergeCell ref="J42:O42"/>
    <mergeCell ref="J58:O58"/>
    <mergeCell ref="J74:O74"/>
  </mergeCells>
  <hyperlinks>
    <hyperlink ref="Q1" location="Contents!A1" display="Back to contents"/>
  </hyperlinks>
  <pageMargins left="0.70866141732283472" right="0.70866141732283472" top="0.74803149606299213" bottom="0.74803149606299213" header="0.31496062992125984" footer="0.31496062992125984"/>
  <pageSetup paperSize="9" scale="80" fitToHeight="0" orientation="portrait" r:id="rId1"/>
  <rowBreaks count="5" manualBreakCount="5">
    <brk id="71" max="13" man="1"/>
    <brk id="135" max="13" man="1"/>
    <brk id="199" max="13" man="1"/>
    <brk id="263" max="13" man="1"/>
    <brk id="3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A22224827</value>
    </field>
    <field name="Objective-Title">
      <value order="0">Winter Mortality 2017-18 - tables and charts</value>
    </field>
    <field name="Objective-Description">
      <value order="0"/>
    </field>
    <field name="Objective-CreationStamp">
      <value order="0">2018-09-25T14:54:31Z</value>
    </field>
    <field name="Objective-IsApproved">
      <value order="0">false</value>
    </field>
    <field name="Objective-IsPublished">
      <value order="0">true</value>
    </field>
    <field name="Objective-DatePublished">
      <value order="0">2018-09-28T10:50:48Z</value>
    </field>
    <field name="Objective-ModificationStamp">
      <value order="0">2018-09-28T10:50:48Z</value>
    </field>
    <field name="Objective-Owner">
      <value order="0">Dixon, Frank FJ (N310421)</value>
    </field>
    <field name="Objective-Path">
      <value order="0">Objective Global Folder:SG File Plan:People, communities and living:Population and migration:Demography:Research and analysis: Demography:National Records of Scotland (NRS): Vital Events: Publications: Winter Mortality: 2016-2021</value>
    </field>
    <field name="Objective-Parent">
      <value order="0">National Records of Scotland (NRS): Vital Events: Publications: Winter Mortality: 2016-2021</value>
    </field>
    <field name="Objective-State">
      <value order="0">Published</value>
    </field>
    <field name="Objective-VersionId">
      <value order="0">vA31452861</value>
    </field>
    <field name="Objective-Version">
      <value order="0">1.0</value>
    </field>
    <field name="Objective-VersionNumber">
      <value order="0">4</value>
    </field>
    <field name="Objective-VersionComment">
      <value order="0"/>
    </field>
    <field name="Objective-FileNumber">
      <value order="0">qA613905</value>
    </field>
    <field name="Objective-Classification">
      <value order="0">OFFICIAL-SENSITIVE</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Contents</vt:lpstr>
      <vt:lpstr>Table 1</vt:lpstr>
      <vt:lpstr>Table 2</vt:lpstr>
      <vt:lpstr>Table 3</vt:lpstr>
      <vt:lpstr>Table 4</vt:lpstr>
      <vt:lpstr>Table 5</vt:lpstr>
      <vt:lpstr>Table 6</vt:lpstr>
      <vt:lpstr>Table 7</vt:lpstr>
      <vt:lpstr>Table 8</vt:lpstr>
      <vt:lpstr>Figure 1</vt:lpstr>
      <vt:lpstr>Figure 1 (data)</vt:lpstr>
      <vt:lpstr>Figure 2</vt:lpstr>
      <vt:lpstr>Figure 2 (data)</vt:lpstr>
      <vt:lpstr>Figure 3</vt:lpstr>
      <vt:lpstr>Figure 3 (data)</vt:lpstr>
      <vt:lpstr>Population for calc death rates</vt:lpstr>
      <vt:lpstr>'Figure 1'!Print_Area</vt:lpstr>
      <vt:lpstr>'Figure 1 (data)'!Print_Area</vt:lpstr>
      <vt:lpstr>'Figure 2'!Print_Area</vt:lpstr>
      <vt:lpstr>'Figure 2 (data)'!Print_Area</vt:lpstr>
      <vt:lpstr>'Figure 3'!Print_Area</vt:lpstr>
      <vt:lpstr>'Figure 3 (data)'!Print_Area</vt:lpstr>
      <vt:lpstr>'Table 1'!Print_Area</vt:lpstr>
      <vt:lpstr>'Table 2'!Print_Area</vt:lpstr>
      <vt:lpstr>'Table 3'!Print_Area</vt:lpstr>
      <vt:lpstr>'Table 4'!Print_Area</vt:lpstr>
      <vt:lpstr>'Table 5'!Print_Area</vt:lpstr>
      <vt:lpstr>'Table 6'!Print_Area</vt:lpstr>
      <vt:lpstr>'Table 7'!Print_Area</vt:lpstr>
      <vt:lpstr>'Table 8'!Print_Area</vt:lpstr>
      <vt:lpstr>'Figure 1 (data)'!Print_Titles</vt:lpstr>
      <vt:lpstr>'Table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U419368</cp:lastModifiedBy>
  <cp:lastPrinted>2018-09-07T11:03:18Z</cp:lastPrinted>
  <dcterms:created xsi:type="dcterms:W3CDTF">2007-09-14T14:15:40Z</dcterms:created>
  <dcterms:modified xsi:type="dcterms:W3CDTF">2018-10-08T13:20:48Z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A22224827</vt:lpwstr>
  </property>
  <property fmtid="{D5CDD505-2E9C-101B-9397-08002B2CF9AE}" pid="4" name="Objective-Title">
    <vt:lpwstr>Winter Mortality 2017-18 - tables and charts</vt:lpwstr>
  </property>
  <property fmtid="{D5CDD505-2E9C-101B-9397-08002B2CF9AE}" pid="5" name="Objective-Description">
    <vt:lpwstr/>
  </property>
  <property fmtid="{D5CDD505-2E9C-101B-9397-08002B2CF9AE}" pid="6" name="Objective-CreationStamp">
    <vt:filetime>2018-09-25T14:54:36Z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2018-09-28T10:50:48Z</vt:filetime>
  </property>
  <property fmtid="{D5CDD505-2E9C-101B-9397-08002B2CF9AE}" pid="10" name="Objective-ModificationStamp">
    <vt:filetime>2018-09-28T10:50:48Z</vt:filetime>
  </property>
  <property fmtid="{D5CDD505-2E9C-101B-9397-08002B2CF9AE}" pid="11" name="Objective-Owner">
    <vt:lpwstr>Dixon, Frank FJ (N310421)</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Winter Mortality: 2016-2021:</vt:lpwstr>
  </property>
  <property fmtid="{D5CDD505-2E9C-101B-9397-08002B2CF9AE}" pid="13" name="Objective-Parent">
    <vt:lpwstr>National Records of Scotland (NRS): Vital Events: Publications: Winter Mortality: 2016-2021</vt:lpwstr>
  </property>
  <property fmtid="{D5CDD505-2E9C-101B-9397-08002B2CF9AE}" pid="14" name="Objective-State">
    <vt:lpwstr>Published</vt:lpwstr>
  </property>
  <property fmtid="{D5CDD505-2E9C-101B-9397-08002B2CF9AE}" pid="15" name="Objective-VersionId">
    <vt:lpwstr>vA31452861</vt:lpwstr>
  </property>
  <property fmtid="{D5CDD505-2E9C-101B-9397-08002B2CF9AE}" pid="16" name="Objective-Version">
    <vt:lpwstr>1.0</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PROJ/11655</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ies>
</file>