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<sst xmlns="http://schemas.openxmlformats.org/spreadsheetml/2006/main" count="69" uniqueCount="54">
  <si>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Annual Review 2009 - Appendix 1 Summary Tables</t>
  </si>
  <si>
    <t>Area</t>
  </si>
  <si>
    <t>Estimated Population at 30 Jun</t>
  </si>
  <si>
    <t>Live births</t>
  </si>
  <si>
    <t>Stillbirths</t>
  </si>
  <si>
    <t>Infant deaths</t>
  </si>
  <si>
    <t>Deaths</t>
  </si>
  <si>
    <t>Marriages</t>
  </si>
  <si>
    <t>Civil Partner-ships</t>
  </si>
  <si>
    <t>Number</t>
  </si>
  <si>
    <t>Standard-ised Rate</t>
  </si>
  <si>
    <t>SCOTLAND</t>
  </si>
  <si>
    <t>Council areas</t>
  </si>
  <si>
    <t xml:space="preserve">Aberdeen City   </t>
  </si>
  <si>
    <t xml:space="preserve">Aberdeenshire  </t>
  </si>
  <si>
    <t xml:space="preserve">Angus  </t>
  </si>
  <si>
    <t xml:space="preserve">Argyll &amp; Bute  </t>
  </si>
  <si>
    <t>-</t>
  </si>
  <si>
    <t>Clackmannanshire</t>
  </si>
  <si>
    <t xml:space="preserve">Dumfries &amp;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</si>
  <si>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</si>
  <si>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</si>
  <si>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</si>
  <si>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</si>
  <si>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</si>
  <si>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>Edinburgh, City of</t>
  </si>
  <si>
    <t>Eilean Siar</t>
  </si>
  <si>
    <t xml:space="preserve">Falkirk  </t>
  </si>
  <si>
    <t xml:space="preserve">Fife  </t>
  </si>
  <si>
    <t>Glasgow City</t>
  </si>
  <si>
    <t xml:space="preserve">Highland  </t>
  </si>
  <si>
    <t xml:space="preserve">Inverclyde  </t>
  </si>
  <si>
    <t xml:space="preserve">Midlothian  </t>
  </si>
  <si>
    <t xml:space="preserve">Moray  </t>
  </si>
  <si>
    <t xml:space="preserve">North Ayrshire  </t>
  </si>
  <si>
    <t xml:space="preserve">North Lanarkshire  </t>
  </si>
  <si>
    <t xml:space="preserve">Orkney Islands  </t>
  </si>
  <si>
    <t xml:space="preserve">Perth &amp;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</si>
  <si>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</si>
  <si>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</si>
  <si>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</si>
  <si>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</si>
  <si>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</si>
  <si>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</si>
  <si>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</si>
  <si>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</si>
  <si>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r>
      <t>Rate</t>
    </r>
    <r>
      <rPr>
        <vertAlign val="superscript"/>
        <sz val="8"/>
        <rFont val="Arial"/>
        <family val="2"/>
      </rPr>
      <t>1</t>
    </r>
  </si>
  <si>
    <r>
      <t>Rate</t>
    </r>
    <r>
      <rPr>
        <vertAlign val="superscript"/>
        <sz val="8"/>
        <rFont val="Arial"/>
        <family val="2"/>
      </rPr>
      <t>2</t>
    </r>
  </si>
  <si>
    <r>
      <t>Rate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</si>
  <si>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 Rate per 1,000 population.</t>
    </r>
  </si>
  <si>
    <r>
      <t>2</t>
    </r>
    <r>
      <rPr>
        <sz val="8"/>
        <rFont val="Arial"/>
        <family val="2"/>
      </rPr>
      <t xml:space="preserve">   Rate per 1,000 live and still births.</t>
    </r>
  </si>
  <si>
    <r>
      <t>3</t>
    </r>
    <r>
      <rPr>
        <sz val="8"/>
        <rFont val="Arial"/>
        <family val="2"/>
      </rPr>
      <t xml:space="preserve">   Rate per 1,000 live births.</t>
    </r>
  </si>
  <si>
    <t xml:space="preserve">Table 2 - Estimated population, births, stillbirths, deaths, marriages and civil partnerships, </t>
  </si>
  <si>
    <t>numbers and rates, by Council area, Scotland, 2009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</si>
</sst>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"/>
    <numFmt numFmtId="165" formatCode="0.0"/>
    <numFmt numFmtId="166" formatCode="#,##0\ \ "/>
    <numFmt numFmtId="167" formatCode="#,##0.0"/>
    <numFmt numFmtId="168" formatCode="[$-809]dd\ mmmm\ yyyy"/>
    <numFmt numFmtId="169" formatCode="#,##0\ \ \ "/>
    <numFmt numFmtId="170" formatCode="0.0\ \ \ \ "/>
  </numFmts>
  <fonts count="17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1" xfId="0" applyFont="1" applyBorder="1" applyAlignment="1">
      <alignment horizontal="center" textRotation="90" wrapText="1"/>
    </xf>
    <xf numFmtId="165" fontId="6" fillId="0" borderId="1" xfId="0" applyNumberFormat="1" applyFont="1" applyBorder="1" applyAlignment="1">
      <alignment horizontal="center" textRotation="90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/>
    </xf>
    <xf numFmtId="3" fontId="12" fillId="0" borderId="4" xfId="21" applyNumberFormat="1" applyFont="1" applyBorder="1" applyAlignment="1">
      <alignment horizontal="right"/>
      <protection/>
    </xf>
    <xf numFmtId="165" fontId="12" fillId="0" borderId="4" xfId="0" applyNumberFormat="1" applyFont="1" applyBorder="1" applyAlignment="1">
      <alignment horizontal="right"/>
    </xf>
    <xf numFmtId="0" fontId="12" fillId="0" borderId="4" xfId="21" applyFont="1" applyBorder="1" applyAlignment="1">
      <alignment horizontal="right" indent="1"/>
      <protection/>
    </xf>
    <xf numFmtId="3" fontId="12" fillId="0" borderId="4" xfId="21" applyNumberFormat="1" applyFont="1" applyBorder="1" applyAlignment="1">
      <alignment horizontal="center"/>
      <protection/>
    </xf>
    <xf numFmtId="165" fontId="12" fillId="0" borderId="4" xfId="21" applyNumberFormat="1" applyFont="1" applyBorder="1" applyAlignment="1">
      <alignment horizontal="right" indent="1"/>
      <protection/>
    </xf>
    <xf numFmtId="165" fontId="12" fillId="0" borderId="4" xfId="21" applyNumberFormat="1" applyFont="1" applyBorder="1" applyAlignment="1">
      <alignment horizontal="right"/>
      <protection/>
    </xf>
    <xf numFmtId="3" fontId="12" fillId="0" borderId="5" xfId="21" applyNumberFormat="1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6" xfId="0" applyNumberFormat="1" applyFont="1" applyBorder="1" applyAlignment="1">
      <alignment/>
    </xf>
    <xf numFmtId="0" fontId="9" fillId="0" borderId="0" xfId="0" applyFont="1" applyBorder="1" applyAlignment="1">
      <alignment horizontal="right" indent="1"/>
    </xf>
    <xf numFmtId="0" fontId="9" fillId="0" borderId="0" xfId="0" applyFont="1" applyBorder="1" applyAlignment="1">
      <alignment horizontal="right"/>
    </xf>
    <xf numFmtId="0" fontId="12" fillId="0" borderId="7" xfId="0" applyFont="1" applyBorder="1" applyAlignment="1">
      <alignment horizontal="right" indent="1"/>
    </xf>
    <xf numFmtId="0" fontId="14" fillId="0" borderId="0" xfId="0" applyFont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22" applyNumberFormat="1" applyFont="1" applyFill="1" applyBorder="1">
      <alignment/>
      <protection/>
    </xf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165" fontId="6" fillId="0" borderId="0" xfId="21" applyNumberFormat="1" applyFont="1" applyBorder="1" applyAlignment="1">
      <alignment horizontal="right" indent="1"/>
      <protection/>
    </xf>
    <xf numFmtId="0" fontId="6" fillId="0" borderId="0" xfId="21" applyFont="1" applyBorder="1" applyAlignment="1">
      <alignment horizontal="right" indent="1"/>
      <protection/>
    </xf>
    <xf numFmtId="3" fontId="6" fillId="0" borderId="0" xfId="21" applyNumberFormat="1" applyFont="1" applyBorder="1" applyAlignment="1">
      <alignment horizontal="right"/>
      <protection/>
    </xf>
    <xf numFmtId="165" fontId="6" fillId="0" borderId="0" xfId="21" applyNumberFormat="1" applyFont="1" applyBorder="1" applyAlignment="1">
      <alignment horizontal="right"/>
      <protection/>
    </xf>
    <xf numFmtId="0" fontId="6" fillId="0" borderId="7" xfId="0" applyFont="1" applyBorder="1" applyAlignment="1">
      <alignment horizontal="right" indent="1"/>
    </xf>
    <xf numFmtId="169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1" fontId="6" fillId="0" borderId="0" xfId="21" applyNumberFormat="1" applyFont="1" applyBorder="1" applyAlignment="1">
      <alignment horizontal="right" indent="1"/>
      <protection/>
    </xf>
    <xf numFmtId="0" fontId="16" fillId="0" borderId="0" xfId="0" applyFont="1" applyAlignment="1">
      <alignment/>
    </xf>
    <xf numFmtId="0" fontId="6" fillId="0" borderId="7" xfId="21" applyFont="1" applyBorder="1" applyAlignment="1">
      <alignment horizontal="right" indent="1"/>
      <protection/>
    </xf>
    <xf numFmtId="0" fontId="16" fillId="0" borderId="0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2" xfId="22" applyNumberFormat="1" applyFont="1" applyFill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165" fontId="6" fillId="0" borderId="2" xfId="0" applyNumberFormat="1" applyFont="1" applyBorder="1" applyAlignment="1">
      <alignment horizontal="right"/>
    </xf>
    <xf numFmtId="165" fontId="6" fillId="0" borderId="2" xfId="21" applyNumberFormat="1" applyFont="1" applyBorder="1" applyAlignment="1">
      <alignment horizontal="right" indent="1"/>
      <protection/>
    </xf>
    <xf numFmtId="0" fontId="6" fillId="0" borderId="2" xfId="21" applyFont="1" applyBorder="1" applyAlignment="1">
      <alignment horizontal="right" indent="1"/>
      <protection/>
    </xf>
    <xf numFmtId="165" fontId="6" fillId="0" borderId="2" xfId="21" applyNumberFormat="1" applyFont="1" applyBorder="1" applyAlignment="1">
      <alignment horizontal="right"/>
      <protection/>
    </xf>
    <xf numFmtId="0" fontId="6" fillId="0" borderId="9" xfId="0" applyFont="1" applyBorder="1" applyAlignment="1">
      <alignment horizontal="right" indent="1"/>
    </xf>
    <xf numFmtId="0" fontId="10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2" xfId="21"/>
    <cellStyle name="Normal_TABLE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28125" style="3" customWidth="1"/>
    <col min="2" max="2" width="8.00390625" style="2" bestFit="1" customWidth="1"/>
    <col min="3" max="3" width="6.28125" style="3" customWidth="1"/>
    <col min="4" max="4" width="5.28125" style="4" customWidth="1"/>
    <col min="5" max="5" width="7.28125" style="4" customWidth="1"/>
    <col min="6" max="6" width="6.28125" style="3" customWidth="1"/>
    <col min="7" max="7" width="5.421875" style="4" customWidth="1"/>
    <col min="8" max="8" width="6.28125" style="5" customWidth="1"/>
    <col min="9" max="9" width="5.28125" style="6" customWidth="1"/>
    <col min="10" max="10" width="6.28125" style="5" bestFit="1" customWidth="1"/>
    <col min="11" max="11" width="5.28125" style="6" customWidth="1"/>
    <col min="12" max="12" width="7.28125" style="6" customWidth="1"/>
    <col min="13" max="13" width="7.57421875" style="3" customWidth="1"/>
    <col min="14" max="14" width="6.57421875" style="3" bestFit="1" customWidth="1"/>
    <col min="15" max="22" width="9.140625" style="3" customWidth="1"/>
    <col min="23" max="23" width="14.7109375" style="3" customWidth="1"/>
    <col min="24" max="16384" width="9.140625" style="3" customWidth="1"/>
  </cols>
  <sheetData>
    <row r="1" ht="15.75">
      <c r="A1" s="1" t="s">
        <v>0</v>
      </c>
    </row>
    <row r="2" ht="15.75">
      <c r="A2" s="1"/>
    </row>
    <row r="3" ht="15.75">
      <c r="A3" s="7" t="s">
        <v>52</v>
      </c>
    </row>
    <row r="4" ht="15.75">
      <c r="A4" s="7" t="s">
        <v>53</v>
      </c>
    </row>
    <row r="5" spans="1:20" s="9" customFormat="1" ht="23.25" customHeight="1">
      <c r="A5" s="67" t="s">
        <v>1</v>
      </c>
      <c r="B5" s="65" t="s">
        <v>2</v>
      </c>
      <c r="C5" s="73" t="s">
        <v>3</v>
      </c>
      <c r="D5" s="73"/>
      <c r="E5" s="73"/>
      <c r="F5" s="73" t="s">
        <v>4</v>
      </c>
      <c r="G5" s="73"/>
      <c r="H5" s="73" t="s">
        <v>5</v>
      </c>
      <c r="I5" s="73"/>
      <c r="J5" s="73" t="s">
        <v>6</v>
      </c>
      <c r="K5" s="73"/>
      <c r="L5" s="73"/>
      <c r="M5" s="69" t="s">
        <v>7</v>
      </c>
      <c r="N5" s="71" t="s">
        <v>8</v>
      </c>
      <c r="O5" s="8"/>
      <c r="P5" s="8"/>
      <c r="Q5" s="8"/>
      <c r="R5" s="8"/>
      <c r="S5" s="8"/>
      <c r="T5" s="8"/>
    </row>
    <row r="6" spans="1:24" s="12" customFormat="1" ht="39.75" customHeight="1">
      <c r="A6" s="68"/>
      <c r="B6" s="66"/>
      <c r="C6" s="10" t="s">
        <v>9</v>
      </c>
      <c r="D6" s="11" t="s">
        <v>46</v>
      </c>
      <c r="E6" s="11" t="s">
        <v>10</v>
      </c>
      <c r="F6" s="10" t="s">
        <v>9</v>
      </c>
      <c r="G6" s="11" t="s">
        <v>47</v>
      </c>
      <c r="H6" s="10" t="s">
        <v>9</v>
      </c>
      <c r="I6" s="11" t="s">
        <v>48</v>
      </c>
      <c r="J6" s="10" t="s">
        <v>9</v>
      </c>
      <c r="K6" s="11" t="s">
        <v>46</v>
      </c>
      <c r="L6" s="11" t="s">
        <v>10</v>
      </c>
      <c r="M6" s="70"/>
      <c r="N6" s="72"/>
      <c r="P6" s="13"/>
      <c r="Q6" s="13"/>
      <c r="R6" s="13"/>
      <c r="S6" s="13"/>
      <c r="W6" s="14"/>
      <c r="X6" s="14"/>
    </row>
    <row r="7" spans="1:14" s="12" customFormat="1" ht="12.75" customHeight="1">
      <c r="A7" s="5"/>
      <c r="B7" s="15"/>
      <c r="C7" s="16"/>
      <c r="D7" s="17"/>
      <c r="E7" s="18"/>
      <c r="F7" s="19"/>
      <c r="G7" s="20"/>
      <c r="H7" s="19"/>
      <c r="I7" s="20"/>
      <c r="J7" s="16"/>
      <c r="K7" s="17"/>
      <c r="L7" s="18"/>
      <c r="M7" s="15"/>
      <c r="N7" s="19"/>
    </row>
    <row r="8" spans="1:16" s="29" customFormat="1" ht="20.25" customHeight="1">
      <c r="A8" s="21" t="s">
        <v>11</v>
      </c>
      <c r="B8" s="22">
        <f>SUM(B10:B41)</f>
        <v>5194000</v>
      </c>
      <c r="C8" s="22">
        <f>SUM(C10:C41)</f>
        <v>59046</v>
      </c>
      <c r="D8" s="23">
        <f>(C8/(B8/1000))</f>
        <v>11.368117058144012</v>
      </c>
      <c r="E8" s="24">
        <v>11.4</v>
      </c>
      <c r="F8" s="25">
        <f>SUM(F10:F41)</f>
        <v>317</v>
      </c>
      <c r="G8" s="26">
        <f>(F8/((F8+C8)/1000))</f>
        <v>5.34002661590553</v>
      </c>
      <c r="H8" s="25">
        <v>235</v>
      </c>
      <c r="I8" s="26">
        <f>(H8/(C8/1000))</f>
        <v>3.9799478372794095</v>
      </c>
      <c r="J8" s="22">
        <f>SUM(J10:J41)</f>
        <v>53856</v>
      </c>
      <c r="K8" s="27">
        <f>((J8/(B8/1000)))</f>
        <v>10.368887177512514</v>
      </c>
      <c r="L8" s="24">
        <v>10.7</v>
      </c>
      <c r="M8" s="22">
        <f>SUM(M10:M41)</f>
        <v>27524</v>
      </c>
      <c r="N8" s="28">
        <f>SUM(N10:N41)</f>
        <v>498</v>
      </c>
      <c r="P8" s="30"/>
    </row>
    <row r="9" spans="1:17" s="12" customFormat="1" ht="15" customHeight="1">
      <c r="A9" s="31" t="s">
        <v>12</v>
      </c>
      <c r="E9" s="32"/>
      <c r="L9" s="32"/>
      <c r="M9" s="33"/>
      <c r="N9" s="34"/>
      <c r="P9" s="35"/>
      <c r="Q9"/>
    </row>
    <row r="10" spans="1:20" s="12" customFormat="1" ht="13.5" customHeight="1">
      <c r="A10" s="36" t="s">
        <v>13</v>
      </c>
      <c r="B10" s="37">
        <v>213810</v>
      </c>
      <c r="C10" s="38">
        <v>2564</v>
      </c>
      <c r="D10" s="39">
        <f aca="true" t="shared" si="0" ref="D10:D41">(C10/(B10/1000))</f>
        <v>11.991955474486694</v>
      </c>
      <c r="E10" s="40">
        <v>10.2</v>
      </c>
      <c r="F10" s="41">
        <v>15</v>
      </c>
      <c r="G10" s="42">
        <f aca="true" t="shared" si="1" ref="G10:G21">(F10/((F10+C10)/1000))</f>
        <v>5.816207832493214</v>
      </c>
      <c r="H10" s="43">
        <v>11</v>
      </c>
      <c r="I10" s="42">
        <f>(H10/(C10/1000))</f>
        <v>4.290171606864274</v>
      </c>
      <c r="J10" s="44">
        <v>2056</v>
      </c>
      <c r="K10" s="45">
        <f aca="true" t="shared" si="2" ref="K10:K41">((J10/(B10/1000)))</f>
        <v>9.61601421823114</v>
      </c>
      <c r="L10" s="42">
        <v>10.3</v>
      </c>
      <c r="M10" s="44">
        <v>813</v>
      </c>
      <c r="N10" s="46">
        <v>14</v>
      </c>
      <c r="O10" s="47"/>
      <c r="P10"/>
      <c r="Q10"/>
      <c r="R10" s="29"/>
      <c r="S10" s="29"/>
      <c r="T10" s="29"/>
    </row>
    <row r="11" spans="1:20" s="29" customFormat="1" ht="13.5" customHeight="1">
      <c r="A11" s="36" t="s">
        <v>14</v>
      </c>
      <c r="B11" s="37">
        <v>243510</v>
      </c>
      <c r="C11" s="44">
        <v>2903</v>
      </c>
      <c r="D11" s="39">
        <f t="shared" si="0"/>
        <v>11.921481663997373</v>
      </c>
      <c r="E11" s="42">
        <v>14.1</v>
      </c>
      <c r="F11" s="43">
        <v>10</v>
      </c>
      <c r="G11" s="42">
        <f t="shared" si="1"/>
        <v>3.4328870580157913</v>
      </c>
      <c r="H11" s="43">
        <v>6</v>
      </c>
      <c r="I11" s="42">
        <f>(H11/(C11/1000))</f>
        <v>2.0668274199104375</v>
      </c>
      <c r="J11" s="44">
        <v>2185</v>
      </c>
      <c r="K11" s="45">
        <f t="shared" si="2"/>
        <v>8.972937456367296</v>
      </c>
      <c r="L11" s="42">
        <v>9.1</v>
      </c>
      <c r="M11" s="44">
        <v>1195</v>
      </c>
      <c r="N11" s="46">
        <v>8</v>
      </c>
      <c r="O11" s="12"/>
      <c r="P11"/>
      <c r="Q11"/>
      <c r="S11" s="12"/>
      <c r="T11" s="12"/>
    </row>
    <row r="12" spans="1:18" s="12" customFormat="1" ht="13.5" customHeight="1">
      <c r="A12" s="36" t="s">
        <v>15</v>
      </c>
      <c r="B12" s="37">
        <v>110250</v>
      </c>
      <c r="C12" s="44">
        <v>1165</v>
      </c>
      <c r="D12" s="39">
        <f t="shared" si="0"/>
        <v>10.566893424036282</v>
      </c>
      <c r="E12" s="42">
        <v>13.3</v>
      </c>
      <c r="F12" s="43">
        <v>8</v>
      </c>
      <c r="G12" s="42">
        <f t="shared" si="1"/>
        <v>6.820119352088661</v>
      </c>
      <c r="H12" s="43">
        <v>9</v>
      </c>
      <c r="I12" s="42">
        <f>(H12/(C12/1000))</f>
        <v>7.725321888412017</v>
      </c>
      <c r="J12" s="44">
        <v>1190</v>
      </c>
      <c r="K12" s="45">
        <f t="shared" si="2"/>
        <v>10.793650793650794</v>
      </c>
      <c r="L12" s="42">
        <v>9.1</v>
      </c>
      <c r="M12" s="44">
        <v>479</v>
      </c>
      <c r="N12" s="46">
        <v>2</v>
      </c>
      <c r="P12" s="48"/>
      <c r="Q12"/>
      <c r="R12" s="29"/>
    </row>
    <row r="13" spans="1:20" s="12" customFormat="1" ht="13.5" customHeight="1">
      <c r="A13" s="36" t="s">
        <v>16</v>
      </c>
      <c r="B13" s="37">
        <v>90040</v>
      </c>
      <c r="C13" s="44">
        <v>815</v>
      </c>
      <c r="D13" s="39">
        <f t="shared" si="0"/>
        <v>9.051532652154597</v>
      </c>
      <c r="E13" s="42">
        <v>12.9</v>
      </c>
      <c r="F13" s="43">
        <v>4</v>
      </c>
      <c r="G13" s="42">
        <f t="shared" si="1"/>
        <v>4.884004884004884</v>
      </c>
      <c r="H13" s="43" t="s">
        <v>17</v>
      </c>
      <c r="I13" s="49" t="s">
        <v>17</v>
      </c>
      <c r="J13" s="44">
        <v>1050</v>
      </c>
      <c r="K13" s="45">
        <f t="shared" si="2"/>
        <v>11.661483784984451</v>
      </c>
      <c r="L13" s="42">
        <v>9.5</v>
      </c>
      <c r="M13" s="44">
        <v>914</v>
      </c>
      <c r="N13" s="46">
        <v>16</v>
      </c>
      <c r="O13" s="29"/>
      <c r="P13" s="50"/>
      <c r="Q13"/>
      <c r="R13" s="29"/>
      <c r="S13" s="29"/>
      <c r="T13" s="29"/>
    </row>
    <row r="14" spans="1:18" s="12" customFormat="1" ht="13.5" customHeight="1">
      <c r="A14" s="36" t="s">
        <v>18</v>
      </c>
      <c r="B14" s="37">
        <v>50540</v>
      </c>
      <c r="C14" s="44">
        <v>610</v>
      </c>
      <c r="D14" s="39">
        <f t="shared" si="0"/>
        <v>12.069647803719826</v>
      </c>
      <c r="E14" s="42">
        <v>13.1</v>
      </c>
      <c r="F14" s="43">
        <v>1</v>
      </c>
      <c r="G14" s="42">
        <f t="shared" si="1"/>
        <v>1.6366612111292962</v>
      </c>
      <c r="H14" s="43">
        <v>3</v>
      </c>
      <c r="I14" s="42">
        <f aca="true" t="shared" si="3" ref="I14:I21">(H14/(C14/1000))</f>
        <v>4.918032786885246</v>
      </c>
      <c r="J14" s="44">
        <v>498</v>
      </c>
      <c r="K14" s="45">
        <f t="shared" si="2"/>
        <v>9.853581321725366</v>
      </c>
      <c r="L14" s="42">
        <v>10.9</v>
      </c>
      <c r="M14" s="44">
        <v>184</v>
      </c>
      <c r="N14" s="51" t="s">
        <v>17</v>
      </c>
      <c r="P14" s="50"/>
      <c r="Q14"/>
      <c r="R14" s="29"/>
    </row>
    <row r="15" spans="1:18" s="12" customFormat="1" ht="13.5" customHeight="1">
      <c r="A15" s="36" t="s">
        <v>19</v>
      </c>
      <c r="B15" s="37">
        <v>148510</v>
      </c>
      <c r="C15" s="44">
        <v>1507</v>
      </c>
      <c r="D15" s="39">
        <f t="shared" si="0"/>
        <v>10.147464817184028</v>
      </c>
      <c r="E15" s="42">
        <v>13.3</v>
      </c>
      <c r="F15" s="43">
        <v>8</v>
      </c>
      <c r="G15" s="42">
        <f t="shared" si="1"/>
        <v>5.2805280528052805</v>
      </c>
      <c r="H15" s="43">
        <v>5</v>
      </c>
      <c r="I15" s="42">
        <f t="shared" si="3"/>
        <v>3.3178500331785004</v>
      </c>
      <c r="J15" s="44">
        <v>1790</v>
      </c>
      <c r="K15" s="45">
        <f t="shared" si="2"/>
        <v>12.053060399973067</v>
      </c>
      <c r="L15" s="42">
        <v>9.7</v>
      </c>
      <c r="M15" s="44">
        <v>4632</v>
      </c>
      <c r="N15" s="46">
        <v>43</v>
      </c>
      <c r="P15"/>
      <c r="Q15"/>
      <c r="R15" s="29"/>
    </row>
    <row r="16" spans="1:20" s="29" customFormat="1" ht="13.5" customHeight="1">
      <c r="A16" s="36" t="s">
        <v>20</v>
      </c>
      <c r="B16" s="37">
        <v>143390</v>
      </c>
      <c r="C16" s="44">
        <v>1768</v>
      </c>
      <c r="D16" s="39">
        <f t="shared" si="0"/>
        <v>12.330009066183138</v>
      </c>
      <c r="E16" s="42">
        <v>11.1</v>
      </c>
      <c r="F16" s="43">
        <v>8</v>
      </c>
      <c r="G16" s="42">
        <f t="shared" si="1"/>
        <v>4.504504504504505</v>
      </c>
      <c r="H16" s="43">
        <v>13</v>
      </c>
      <c r="I16" s="42">
        <f t="shared" si="3"/>
        <v>7.352941176470588</v>
      </c>
      <c r="J16" s="44">
        <v>1693</v>
      </c>
      <c r="K16" s="45">
        <f t="shared" si="2"/>
        <v>11.806960039054328</v>
      </c>
      <c r="L16" s="42">
        <v>10.8</v>
      </c>
      <c r="M16" s="44">
        <v>480</v>
      </c>
      <c r="N16" s="46">
        <v>9</v>
      </c>
      <c r="O16" s="12"/>
      <c r="P16"/>
      <c r="Q16"/>
      <c r="S16" s="12"/>
      <c r="T16" s="12"/>
    </row>
    <row r="17" spans="1:18" s="12" customFormat="1" ht="13.5" customHeight="1">
      <c r="A17" s="36" t="s">
        <v>21</v>
      </c>
      <c r="B17" s="37">
        <v>120210</v>
      </c>
      <c r="C17" s="44">
        <v>1362</v>
      </c>
      <c r="D17" s="39">
        <f t="shared" si="0"/>
        <v>11.33017219865236</v>
      </c>
      <c r="E17" s="42">
        <v>12.2</v>
      </c>
      <c r="F17" s="43">
        <v>5</v>
      </c>
      <c r="G17" s="42">
        <f t="shared" si="1"/>
        <v>3.6576444769568397</v>
      </c>
      <c r="H17" s="43">
        <v>5</v>
      </c>
      <c r="I17" s="42">
        <f t="shared" si="3"/>
        <v>3.6710719530102787</v>
      </c>
      <c r="J17" s="44">
        <v>1328</v>
      </c>
      <c r="K17" s="45">
        <f t="shared" si="2"/>
        <v>11.047333832459863</v>
      </c>
      <c r="L17" s="42">
        <v>11</v>
      </c>
      <c r="M17" s="44">
        <v>331</v>
      </c>
      <c r="N17" s="46">
        <v>5</v>
      </c>
      <c r="P17" s="52"/>
      <c r="Q17"/>
      <c r="R17" s="29"/>
    </row>
    <row r="18" spans="1:20" s="12" customFormat="1" ht="13.5" customHeight="1">
      <c r="A18" s="36" t="s">
        <v>22</v>
      </c>
      <c r="B18" s="37">
        <v>104680</v>
      </c>
      <c r="C18" s="44">
        <v>929</v>
      </c>
      <c r="D18" s="39">
        <f t="shared" si="0"/>
        <v>8.874665647688191</v>
      </c>
      <c r="E18" s="42">
        <v>11.3</v>
      </c>
      <c r="F18" s="43">
        <v>6</v>
      </c>
      <c r="G18" s="42">
        <f t="shared" si="1"/>
        <v>6.4171122994652405</v>
      </c>
      <c r="H18" s="43">
        <v>1</v>
      </c>
      <c r="I18" s="42">
        <f t="shared" si="3"/>
        <v>1.0764262648008611</v>
      </c>
      <c r="J18" s="44">
        <v>907</v>
      </c>
      <c r="K18" s="45">
        <f t="shared" si="2"/>
        <v>8.664501337409247</v>
      </c>
      <c r="L18" s="42">
        <v>8</v>
      </c>
      <c r="M18" s="44">
        <v>259</v>
      </c>
      <c r="N18" s="46">
        <v>1</v>
      </c>
      <c r="O18" s="29"/>
      <c r="P18" s="50"/>
      <c r="Q18"/>
      <c r="R18" s="29"/>
      <c r="S18" s="29"/>
      <c r="T18" s="29"/>
    </row>
    <row r="19" spans="1:18" s="12" customFormat="1" ht="13.5" customHeight="1">
      <c r="A19" s="36" t="s">
        <v>23</v>
      </c>
      <c r="B19" s="37">
        <v>96830</v>
      </c>
      <c r="C19" s="44">
        <v>1062</v>
      </c>
      <c r="D19" s="39">
        <f t="shared" si="0"/>
        <v>10.967675307239492</v>
      </c>
      <c r="E19" s="42">
        <v>12.9</v>
      </c>
      <c r="F19" s="43">
        <v>5</v>
      </c>
      <c r="G19" s="42">
        <f t="shared" si="1"/>
        <v>4.686035613870666</v>
      </c>
      <c r="H19" s="43">
        <v>6</v>
      </c>
      <c r="I19" s="42">
        <f t="shared" si="3"/>
        <v>5.649717514124293</v>
      </c>
      <c r="J19" s="44">
        <v>1023</v>
      </c>
      <c r="K19" s="45">
        <f t="shared" si="2"/>
        <v>10.564907569967986</v>
      </c>
      <c r="L19" s="42">
        <v>9.9</v>
      </c>
      <c r="M19" s="44">
        <v>461</v>
      </c>
      <c r="N19" s="46">
        <v>10</v>
      </c>
      <c r="P19" s="50"/>
      <c r="Q19"/>
      <c r="R19" s="29"/>
    </row>
    <row r="20" spans="1:18" s="12" customFormat="1" ht="13.5" customHeight="1">
      <c r="A20" s="36" t="s">
        <v>24</v>
      </c>
      <c r="B20" s="37">
        <v>89240</v>
      </c>
      <c r="C20" s="44">
        <v>848</v>
      </c>
      <c r="D20" s="39">
        <f t="shared" si="0"/>
        <v>9.502465262214255</v>
      </c>
      <c r="E20" s="42">
        <v>12</v>
      </c>
      <c r="F20" s="43">
        <v>5</v>
      </c>
      <c r="G20" s="42">
        <f t="shared" si="1"/>
        <v>5.861664712778429</v>
      </c>
      <c r="H20" s="43">
        <v>7</v>
      </c>
      <c r="I20" s="42">
        <f t="shared" si="3"/>
        <v>8.254716981132075</v>
      </c>
      <c r="J20" s="44">
        <v>835</v>
      </c>
      <c r="K20" s="45">
        <f t="shared" si="2"/>
        <v>9.356790676826536</v>
      </c>
      <c r="L20" s="42">
        <v>8.8</v>
      </c>
      <c r="M20" s="44">
        <v>357</v>
      </c>
      <c r="N20" s="46">
        <v>7</v>
      </c>
      <c r="P20"/>
      <c r="Q20"/>
      <c r="R20" s="29"/>
    </row>
    <row r="21" spans="1:20" s="29" customFormat="1" ht="13.5" customHeight="1">
      <c r="A21" s="36" t="s">
        <v>25</v>
      </c>
      <c r="B21" s="37">
        <v>477660</v>
      </c>
      <c r="C21" s="44">
        <v>5475</v>
      </c>
      <c r="D21" s="39">
        <f t="shared" si="0"/>
        <v>11.462127873382741</v>
      </c>
      <c r="E21" s="42">
        <v>8.4</v>
      </c>
      <c r="F21" s="43">
        <v>28</v>
      </c>
      <c r="G21" s="42">
        <f t="shared" si="1"/>
        <v>5.088133745229874</v>
      </c>
      <c r="H21" s="43">
        <v>21</v>
      </c>
      <c r="I21" s="42">
        <f t="shared" si="3"/>
        <v>3.8356164383561646</v>
      </c>
      <c r="J21" s="44">
        <v>4202</v>
      </c>
      <c r="K21" s="45">
        <f t="shared" si="2"/>
        <v>8.797052296612653</v>
      </c>
      <c r="L21" s="42">
        <v>9.4</v>
      </c>
      <c r="M21" s="44">
        <v>2522</v>
      </c>
      <c r="N21" s="46">
        <v>122</v>
      </c>
      <c r="O21" s="12"/>
      <c r="P21" s="50"/>
      <c r="Q21"/>
      <c r="S21" s="12"/>
      <c r="T21" s="12"/>
    </row>
    <row r="22" spans="1:18" s="12" customFormat="1" ht="13.5" customHeight="1">
      <c r="A22" s="36" t="s">
        <v>26</v>
      </c>
      <c r="B22" s="37">
        <v>26180</v>
      </c>
      <c r="C22" s="44">
        <v>227</v>
      </c>
      <c r="D22" s="39">
        <f t="shared" si="0"/>
        <v>8.6707410236822</v>
      </c>
      <c r="E22" s="42">
        <v>11.5</v>
      </c>
      <c r="F22" s="43" t="s">
        <v>17</v>
      </c>
      <c r="G22" s="49" t="s">
        <v>17</v>
      </c>
      <c r="H22" s="43" t="s">
        <v>17</v>
      </c>
      <c r="I22" s="49" t="s">
        <v>17</v>
      </c>
      <c r="J22" s="44">
        <v>352</v>
      </c>
      <c r="K22" s="45">
        <f t="shared" si="2"/>
        <v>13.445378151260504</v>
      </c>
      <c r="L22" s="42">
        <v>10.5</v>
      </c>
      <c r="M22" s="44">
        <v>102</v>
      </c>
      <c r="N22" s="46">
        <v>1</v>
      </c>
      <c r="P22" s="50"/>
      <c r="Q22"/>
      <c r="R22" s="29"/>
    </row>
    <row r="23" spans="1:20" s="12" customFormat="1" ht="13.5" customHeight="1">
      <c r="A23" s="36" t="s">
        <v>27</v>
      </c>
      <c r="B23" s="37">
        <v>152480</v>
      </c>
      <c r="C23" s="44">
        <v>1874</v>
      </c>
      <c r="D23" s="39">
        <f t="shared" si="0"/>
        <v>12.290136411332634</v>
      </c>
      <c r="E23" s="42">
        <v>12.5</v>
      </c>
      <c r="F23" s="43">
        <v>7</v>
      </c>
      <c r="G23" s="42">
        <f aca="true" t="shared" si="4" ref="G23:G41">(F23/((F23+C23)/1000))</f>
        <v>3.721424774056353</v>
      </c>
      <c r="H23" s="43">
        <v>6</v>
      </c>
      <c r="I23" s="42">
        <f aca="true" t="shared" si="5" ref="I23:I35">(H23/(C23/1000))</f>
        <v>3.2017075773745995</v>
      </c>
      <c r="J23" s="44">
        <v>1480</v>
      </c>
      <c r="K23" s="45">
        <f t="shared" si="2"/>
        <v>9.706190975865688</v>
      </c>
      <c r="L23" s="42">
        <v>10.2</v>
      </c>
      <c r="M23" s="44">
        <v>767</v>
      </c>
      <c r="N23" s="46">
        <v>8</v>
      </c>
      <c r="O23" s="29"/>
      <c r="P23" s="50"/>
      <c r="Q23"/>
      <c r="R23" s="29"/>
      <c r="S23" s="29"/>
      <c r="T23" s="29"/>
    </row>
    <row r="24" spans="1:18" s="12" customFormat="1" ht="13.5" customHeight="1">
      <c r="A24" s="36" t="s">
        <v>28</v>
      </c>
      <c r="B24" s="37">
        <v>363460</v>
      </c>
      <c r="C24" s="44">
        <v>4135</v>
      </c>
      <c r="D24" s="39">
        <f t="shared" si="0"/>
        <v>11.37676773235019</v>
      </c>
      <c r="E24" s="42">
        <v>12</v>
      </c>
      <c r="F24" s="43">
        <v>23</v>
      </c>
      <c r="G24" s="42">
        <f t="shared" si="4"/>
        <v>5.531505531505531</v>
      </c>
      <c r="H24" s="43">
        <v>24</v>
      </c>
      <c r="I24" s="42">
        <f t="shared" si="5"/>
        <v>5.804111245465538</v>
      </c>
      <c r="J24" s="44">
        <v>3874</v>
      </c>
      <c r="K24" s="45">
        <f t="shared" si="2"/>
        <v>10.658669454685523</v>
      </c>
      <c r="L24" s="42">
        <v>10.3</v>
      </c>
      <c r="M24" s="44">
        <v>1662</v>
      </c>
      <c r="N24" s="46">
        <v>22</v>
      </c>
      <c r="P24" s="50"/>
      <c r="Q24"/>
      <c r="R24" s="29"/>
    </row>
    <row r="25" spans="1:18" s="12" customFormat="1" ht="13.5" customHeight="1">
      <c r="A25" s="36" t="s">
        <v>29</v>
      </c>
      <c r="B25" s="37">
        <v>588470</v>
      </c>
      <c r="C25" s="44">
        <v>7512</v>
      </c>
      <c r="D25" s="39">
        <f t="shared" si="0"/>
        <v>12.765306642649582</v>
      </c>
      <c r="E25" s="42">
        <v>9.9</v>
      </c>
      <c r="F25" s="43">
        <v>46</v>
      </c>
      <c r="G25" s="42">
        <f t="shared" si="4"/>
        <v>6.086266207991533</v>
      </c>
      <c r="H25" s="43">
        <v>29</v>
      </c>
      <c r="I25" s="42">
        <f t="shared" si="5"/>
        <v>3.8604898828541003</v>
      </c>
      <c r="J25" s="44">
        <v>6571</v>
      </c>
      <c r="K25" s="45">
        <f t="shared" si="2"/>
        <v>11.166244668377317</v>
      </c>
      <c r="L25" s="42">
        <v>13.1</v>
      </c>
      <c r="M25" s="44">
        <v>2293</v>
      </c>
      <c r="N25" s="46">
        <v>111</v>
      </c>
      <c r="P25" s="52"/>
      <c r="Q25"/>
      <c r="R25" s="29"/>
    </row>
    <row r="26" spans="1:20" s="29" customFormat="1" ht="13.5" customHeight="1">
      <c r="A26" s="36" t="s">
        <v>30</v>
      </c>
      <c r="B26" s="37">
        <v>220490</v>
      </c>
      <c r="C26" s="44">
        <v>2374</v>
      </c>
      <c r="D26" s="39">
        <f t="shared" si="0"/>
        <v>10.766928205360786</v>
      </c>
      <c r="E26" s="42">
        <v>13</v>
      </c>
      <c r="F26" s="43">
        <v>19</v>
      </c>
      <c r="G26" s="42">
        <f t="shared" si="4"/>
        <v>7.939824488090264</v>
      </c>
      <c r="H26" s="43">
        <v>12</v>
      </c>
      <c r="I26" s="42">
        <f t="shared" si="5"/>
        <v>5.054759898904802</v>
      </c>
      <c r="J26" s="44">
        <v>2254</v>
      </c>
      <c r="K26" s="45">
        <f t="shared" si="2"/>
        <v>10.222685836092339</v>
      </c>
      <c r="L26" s="42">
        <v>9.3</v>
      </c>
      <c r="M26" s="44">
        <v>1594</v>
      </c>
      <c r="N26" s="46">
        <v>23</v>
      </c>
      <c r="O26" s="12"/>
      <c r="P26" s="52"/>
      <c r="Q26"/>
      <c r="S26" s="12"/>
      <c r="T26" s="12"/>
    </row>
    <row r="27" spans="1:18" s="12" customFormat="1" ht="13.5" customHeight="1">
      <c r="A27" s="36" t="s">
        <v>31</v>
      </c>
      <c r="B27" s="37">
        <v>80210</v>
      </c>
      <c r="C27" s="44">
        <v>813</v>
      </c>
      <c r="D27" s="39">
        <f t="shared" si="0"/>
        <v>10.135893280139634</v>
      </c>
      <c r="E27" s="42">
        <v>11.1</v>
      </c>
      <c r="F27" s="43">
        <v>1</v>
      </c>
      <c r="G27" s="42">
        <f t="shared" si="4"/>
        <v>1.2285012285012287</v>
      </c>
      <c r="H27" s="43">
        <v>5</v>
      </c>
      <c r="I27" s="42">
        <f t="shared" si="5"/>
        <v>6.150061500615006</v>
      </c>
      <c r="J27" s="44">
        <v>971</v>
      </c>
      <c r="K27" s="45">
        <f t="shared" si="2"/>
        <v>12.105722478493954</v>
      </c>
      <c r="L27" s="42">
        <v>11.5</v>
      </c>
      <c r="M27" s="44">
        <v>239</v>
      </c>
      <c r="N27" s="46">
        <v>6</v>
      </c>
      <c r="P27" s="50"/>
      <c r="Q27"/>
      <c r="R27" s="29"/>
    </row>
    <row r="28" spans="1:20" s="12" customFormat="1" ht="13.5" customHeight="1">
      <c r="A28" s="36" t="s">
        <v>32</v>
      </c>
      <c r="B28" s="37">
        <v>80810</v>
      </c>
      <c r="C28" s="44">
        <v>947</v>
      </c>
      <c r="D28" s="39">
        <f t="shared" si="0"/>
        <v>11.718846677391412</v>
      </c>
      <c r="E28" s="42">
        <v>12.7</v>
      </c>
      <c r="F28" s="43">
        <v>6</v>
      </c>
      <c r="G28" s="42">
        <f t="shared" si="4"/>
        <v>6.295907660020987</v>
      </c>
      <c r="H28" s="43">
        <v>1</v>
      </c>
      <c r="I28" s="42">
        <f t="shared" si="5"/>
        <v>1.0559662090813096</v>
      </c>
      <c r="J28" s="44">
        <v>802</v>
      </c>
      <c r="K28" s="45">
        <f t="shared" si="2"/>
        <v>9.924514292785545</v>
      </c>
      <c r="L28" s="42">
        <v>10.3</v>
      </c>
      <c r="M28" s="44">
        <v>408</v>
      </c>
      <c r="N28" s="46">
        <v>4</v>
      </c>
      <c r="O28" s="29"/>
      <c r="P28"/>
      <c r="Q28"/>
      <c r="R28" s="29"/>
      <c r="S28" s="29"/>
      <c r="T28" s="29"/>
    </row>
    <row r="29" spans="1:18" s="12" customFormat="1" ht="13.5" customHeight="1">
      <c r="A29" s="36" t="s">
        <v>33</v>
      </c>
      <c r="B29" s="37">
        <v>87660</v>
      </c>
      <c r="C29" s="44">
        <v>966</v>
      </c>
      <c r="D29" s="39">
        <f t="shared" si="0"/>
        <v>11.019849418206709</v>
      </c>
      <c r="E29" s="42">
        <v>13.9</v>
      </c>
      <c r="F29" s="43">
        <v>4</v>
      </c>
      <c r="G29" s="42">
        <f t="shared" si="4"/>
        <v>4.123711340206186</v>
      </c>
      <c r="H29" s="43">
        <v>4</v>
      </c>
      <c r="I29" s="42">
        <f t="shared" si="5"/>
        <v>4.140786749482402</v>
      </c>
      <c r="J29" s="44">
        <v>897</v>
      </c>
      <c r="K29" s="45">
        <f t="shared" si="2"/>
        <v>10.232717316906228</v>
      </c>
      <c r="L29" s="42">
        <v>9.5</v>
      </c>
      <c r="M29" s="44">
        <v>393</v>
      </c>
      <c r="N29" s="46">
        <v>3</v>
      </c>
      <c r="P29"/>
      <c r="Q29"/>
      <c r="R29" s="29"/>
    </row>
    <row r="30" spans="1:18" s="12" customFormat="1" ht="13.5" customHeight="1">
      <c r="A30" s="36" t="s">
        <v>34</v>
      </c>
      <c r="B30" s="37">
        <v>135510</v>
      </c>
      <c r="C30" s="44">
        <v>1498</v>
      </c>
      <c r="D30" s="39">
        <f t="shared" si="0"/>
        <v>11.05453472068482</v>
      </c>
      <c r="E30" s="42">
        <v>12.3</v>
      </c>
      <c r="F30" s="43">
        <v>10</v>
      </c>
      <c r="G30" s="42">
        <f t="shared" si="4"/>
        <v>6.63129973474801</v>
      </c>
      <c r="H30" s="43">
        <v>9</v>
      </c>
      <c r="I30" s="42">
        <f t="shared" si="5"/>
        <v>6.008010680907877</v>
      </c>
      <c r="J30" s="44">
        <v>1608</v>
      </c>
      <c r="K30" s="45">
        <f t="shared" si="2"/>
        <v>11.866282931148994</v>
      </c>
      <c r="L30" s="42">
        <v>11.3</v>
      </c>
      <c r="M30" s="44">
        <v>678</v>
      </c>
      <c r="N30" s="46">
        <v>10</v>
      </c>
      <c r="P30"/>
      <c r="Q30"/>
      <c r="R30" s="29"/>
    </row>
    <row r="31" spans="1:20" s="29" customFormat="1" ht="13.5" customHeight="1">
      <c r="A31" s="36" t="s">
        <v>35</v>
      </c>
      <c r="B31" s="37">
        <v>326320</v>
      </c>
      <c r="C31" s="44">
        <v>4067</v>
      </c>
      <c r="D31" s="39">
        <f t="shared" si="0"/>
        <v>12.463226280951213</v>
      </c>
      <c r="E31" s="42">
        <v>12.3</v>
      </c>
      <c r="F31" s="43">
        <v>29</v>
      </c>
      <c r="G31" s="42">
        <f t="shared" si="4"/>
        <v>7.080078125</v>
      </c>
      <c r="H31" s="43">
        <v>16</v>
      </c>
      <c r="I31" s="42">
        <f t="shared" si="5"/>
        <v>3.934103761986722</v>
      </c>
      <c r="J31" s="44">
        <v>3306</v>
      </c>
      <c r="K31" s="45">
        <f t="shared" si="2"/>
        <v>10.131159597940671</v>
      </c>
      <c r="L31" s="42">
        <v>11.7</v>
      </c>
      <c r="M31" s="44">
        <v>909</v>
      </c>
      <c r="N31" s="46">
        <v>7</v>
      </c>
      <c r="O31" s="12"/>
      <c r="P31"/>
      <c r="Q31"/>
      <c r="S31" s="12"/>
      <c r="T31" s="12"/>
    </row>
    <row r="32" spans="1:18" s="12" customFormat="1" ht="13.5" customHeight="1">
      <c r="A32" s="36" t="s">
        <v>36</v>
      </c>
      <c r="B32" s="37">
        <v>19960</v>
      </c>
      <c r="C32" s="44">
        <v>199</v>
      </c>
      <c r="D32" s="39">
        <f t="shared" si="0"/>
        <v>9.969939879759519</v>
      </c>
      <c r="E32" s="42">
        <v>12.3</v>
      </c>
      <c r="F32" s="43">
        <v>2</v>
      </c>
      <c r="G32" s="42">
        <f t="shared" si="4"/>
        <v>9.950248756218905</v>
      </c>
      <c r="H32" s="43">
        <v>1</v>
      </c>
      <c r="I32" s="42">
        <f t="shared" si="5"/>
        <v>5.025125628140703</v>
      </c>
      <c r="J32" s="44">
        <v>209</v>
      </c>
      <c r="K32" s="45">
        <f t="shared" si="2"/>
        <v>10.470941883767535</v>
      </c>
      <c r="L32" s="42">
        <v>9.3</v>
      </c>
      <c r="M32" s="44">
        <v>122</v>
      </c>
      <c r="N32" s="51" t="s">
        <v>17</v>
      </c>
      <c r="P32"/>
      <c r="Q32"/>
      <c r="R32" s="29"/>
    </row>
    <row r="33" spans="1:20" s="12" customFormat="1" ht="13.5" customHeight="1">
      <c r="A33" s="36" t="s">
        <v>37</v>
      </c>
      <c r="B33" s="37">
        <v>145910</v>
      </c>
      <c r="C33" s="44">
        <v>1425</v>
      </c>
      <c r="D33" s="39">
        <f t="shared" si="0"/>
        <v>9.766294291001302</v>
      </c>
      <c r="E33" s="42">
        <v>11.6</v>
      </c>
      <c r="F33" s="43">
        <v>7</v>
      </c>
      <c r="G33" s="42">
        <f t="shared" si="4"/>
        <v>4.888268156424581</v>
      </c>
      <c r="H33" s="43">
        <v>7</v>
      </c>
      <c r="I33" s="42">
        <f t="shared" si="5"/>
        <v>4.912280701754386</v>
      </c>
      <c r="J33" s="44">
        <v>1531</v>
      </c>
      <c r="K33" s="45">
        <f t="shared" si="2"/>
        <v>10.492769515454732</v>
      </c>
      <c r="L33" s="42">
        <v>8.9</v>
      </c>
      <c r="M33" s="44">
        <v>976</v>
      </c>
      <c r="N33" s="46">
        <v>10</v>
      </c>
      <c r="O33" s="29"/>
      <c r="P33"/>
      <c r="Q33"/>
      <c r="R33" s="29"/>
      <c r="S33" s="29"/>
      <c r="T33" s="29"/>
    </row>
    <row r="34" spans="1:18" s="12" customFormat="1" ht="13.5" customHeight="1">
      <c r="A34" s="36" t="s">
        <v>38</v>
      </c>
      <c r="B34" s="37">
        <v>169910</v>
      </c>
      <c r="C34" s="44">
        <v>1869</v>
      </c>
      <c r="D34" s="39">
        <f t="shared" si="0"/>
        <v>10.999941145312224</v>
      </c>
      <c r="E34" s="42">
        <v>11.4</v>
      </c>
      <c r="F34" s="43">
        <v>7</v>
      </c>
      <c r="G34" s="42">
        <f t="shared" si="4"/>
        <v>3.7313432835820897</v>
      </c>
      <c r="H34" s="43">
        <v>8</v>
      </c>
      <c r="I34" s="42">
        <f t="shared" si="5"/>
        <v>4.280363830925629</v>
      </c>
      <c r="J34" s="44">
        <v>1929</v>
      </c>
      <c r="K34" s="45">
        <f t="shared" si="2"/>
        <v>11.353069271967513</v>
      </c>
      <c r="L34" s="42">
        <v>11.7</v>
      </c>
      <c r="M34" s="44">
        <v>478</v>
      </c>
      <c r="N34" s="46">
        <v>4</v>
      </c>
      <c r="P34"/>
      <c r="Q34"/>
      <c r="R34" s="29"/>
    </row>
    <row r="35" spans="1:18" s="12" customFormat="1" ht="13.5" customHeight="1">
      <c r="A35" s="36" t="s">
        <v>39</v>
      </c>
      <c r="B35" s="37">
        <v>112680</v>
      </c>
      <c r="C35" s="44">
        <v>1159</v>
      </c>
      <c r="D35" s="39">
        <f t="shared" si="0"/>
        <v>10.285764998225062</v>
      </c>
      <c r="E35" s="42">
        <v>13.3</v>
      </c>
      <c r="F35" s="43">
        <v>9</v>
      </c>
      <c r="G35" s="42">
        <f t="shared" si="4"/>
        <v>7.705479452054795</v>
      </c>
      <c r="H35" s="43">
        <v>3</v>
      </c>
      <c r="I35" s="42">
        <f t="shared" si="5"/>
        <v>2.5884383088869716</v>
      </c>
      <c r="J35" s="44">
        <v>1259</v>
      </c>
      <c r="K35" s="45">
        <f t="shared" si="2"/>
        <v>11.173233936812212</v>
      </c>
      <c r="L35" s="42">
        <v>9.6</v>
      </c>
      <c r="M35" s="44">
        <v>682</v>
      </c>
      <c r="N35" s="46">
        <v>13</v>
      </c>
      <c r="P35"/>
      <c r="Q35"/>
      <c r="R35" s="29"/>
    </row>
    <row r="36" spans="1:20" s="29" customFormat="1" ht="13.5" customHeight="1">
      <c r="A36" s="36" t="s">
        <v>40</v>
      </c>
      <c r="B36" s="37">
        <v>22210</v>
      </c>
      <c r="C36" s="44">
        <v>273</v>
      </c>
      <c r="D36" s="39">
        <f t="shared" si="0"/>
        <v>12.291760468257541</v>
      </c>
      <c r="E36" s="42">
        <v>14.3</v>
      </c>
      <c r="F36" s="43">
        <v>4</v>
      </c>
      <c r="G36" s="42">
        <f t="shared" si="4"/>
        <v>14.440433212996389</v>
      </c>
      <c r="H36" s="43" t="s">
        <v>17</v>
      </c>
      <c r="I36" s="49" t="s">
        <v>17</v>
      </c>
      <c r="J36" s="44">
        <v>196</v>
      </c>
      <c r="K36" s="45">
        <f t="shared" si="2"/>
        <v>8.824853669518236</v>
      </c>
      <c r="L36" s="42">
        <v>8.7</v>
      </c>
      <c r="M36" s="44">
        <v>74</v>
      </c>
      <c r="N36" s="51" t="s">
        <v>17</v>
      </c>
      <c r="O36" s="12"/>
      <c r="P36"/>
      <c r="Q36"/>
      <c r="S36" s="12"/>
      <c r="T36" s="12"/>
    </row>
    <row r="37" spans="1:18" s="12" customFormat="1" ht="13.5" customHeight="1">
      <c r="A37" s="36" t="s">
        <v>41</v>
      </c>
      <c r="B37" s="37">
        <v>111440</v>
      </c>
      <c r="C37" s="44">
        <v>1054</v>
      </c>
      <c r="D37" s="39">
        <f t="shared" si="0"/>
        <v>9.458004307250539</v>
      </c>
      <c r="E37" s="42">
        <v>11.6</v>
      </c>
      <c r="F37" s="43">
        <v>3</v>
      </c>
      <c r="G37" s="42">
        <f t="shared" si="4"/>
        <v>2.838221381267739</v>
      </c>
      <c r="H37" s="43">
        <v>4</v>
      </c>
      <c r="I37" s="42">
        <f>(H37/(C37/1000))</f>
        <v>3.795066413662239</v>
      </c>
      <c r="J37" s="44">
        <v>1379</v>
      </c>
      <c r="K37" s="45">
        <f t="shared" si="2"/>
        <v>12.374371859296483</v>
      </c>
      <c r="L37" s="42">
        <v>9.9</v>
      </c>
      <c r="M37" s="44">
        <v>726</v>
      </c>
      <c r="N37" s="46">
        <v>3</v>
      </c>
      <c r="P37"/>
      <c r="Q37"/>
      <c r="R37" s="29"/>
    </row>
    <row r="38" spans="1:20" s="12" customFormat="1" ht="13.5" customHeight="1">
      <c r="A38" s="36" t="s">
        <v>42</v>
      </c>
      <c r="B38" s="37">
        <v>310930</v>
      </c>
      <c r="C38" s="44">
        <v>3467</v>
      </c>
      <c r="D38" s="39">
        <f t="shared" si="0"/>
        <v>11.150419708616086</v>
      </c>
      <c r="E38" s="42">
        <v>11.7</v>
      </c>
      <c r="F38" s="43">
        <v>19</v>
      </c>
      <c r="G38" s="42">
        <f t="shared" si="4"/>
        <v>5.450372920252438</v>
      </c>
      <c r="H38" s="43">
        <v>7</v>
      </c>
      <c r="I38" s="42">
        <f>(H38/(C38/1000))</f>
        <v>2.0190366310931642</v>
      </c>
      <c r="J38" s="44">
        <v>3212</v>
      </c>
      <c r="K38" s="45">
        <f t="shared" si="2"/>
        <v>10.330299424307722</v>
      </c>
      <c r="L38" s="42">
        <v>10.6</v>
      </c>
      <c r="M38" s="44">
        <v>1086</v>
      </c>
      <c r="N38" s="46">
        <v>16</v>
      </c>
      <c r="O38" s="29"/>
      <c r="P38"/>
      <c r="Q38"/>
      <c r="R38" s="29"/>
      <c r="S38" s="29"/>
      <c r="T38" s="29"/>
    </row>
    <row r="39" spans="1:18" s="12" customFormat="1" ht="13.5" customHeight="1">
      <c r="A39" s="36" t="s">
        <v>43</v>
      </c>
      <c r="B39" s="37">
        <v>88740</v>
      </c>
      <c r="C39" s="44">
        <v>863</v>
      </c>
      <c r="D39" s="39">
        <f t="shared" si="0"/>
        <v>9.725039441063782</v>
      </c>
      <c r="E39" s="42">
        <v>10.3</v>
      </c>
      <c r="F39" s="43">
        <v>3</v>
      </c>
      <c r="G39" s="42">
        <f t="shared" si="4"/>
        <v>3.464203233256351</v>
      </c>
      <c r="H39" s="43">
        <v>5</v>
      </c>
      <c r="I39" s="42">
        <f>(H39/(C39/1000))</f>
        <v>5.793742757821553</v>
      </c>
      <c r="J39" s="44">
        <v>816</v>
      </c>
      <c r="K39" s="45">
        <f t="shared" si="2"/>
        <v>9.195402298850576</v>
      </c>
      <c r="L39" s="42">
        <v>9.1</v>
      </c>
      <c r="M39" s="44">
        <v>694</v>
      </c>
      <c r="N39" s="46">
        <v>10</v>
      </c>
      <c r="P39"/>
      <c r="Q39"/>
      <c r="R39" s="29"/>
    </row>
    <row r="40" spans="1:18" s="12" customFormat="1" ht="13.5" customHeight="1">
      <c r="A40" s="36" t="s">
        <v>44</v>
      </c>
      <c r="B40" s="37">
        <v>90920</v>
      </c>
      <c r="C40" s="44">
        <v>1082</v>
      </c>
      <c r="D40" s="39">
        <f t="shared" si="0"/>
        <v>11.900571931368235</v>
      </c>
      <c r="E40" s="42">
        <v>12</v>
      </c>
      <c r="F40" s="43">
        <v>7</v>
      </c>
      <c r="G40" s="42">
        <f t="shared" si="4"/>
        <v>6.4279155188246095</v>
      </c>
      <c r="H40" s="43">
        <v>2</v>
      </c>
      <c r="I40" s="42">
        <f>(H40/(C40/1000))</f>
        <v>1.8484288354898335</v>
      </c>
      <c r="J40" s="44">
        <v>1051</v>
      </c>
      <c r="K40" s="45">
        <f t="shared" si="2"/>
        <v>11.559612846458425</v>
      </c>
      <c r="L40" s="42">
        <v>12</v>
      </c>
      <c r="M40" s="44">
        <v>409</v>
      </c>
      <c r="N40" s="46">
        <v>5</v>
      </c>
      <c r="P40"/>
      <c r="Q40"/>
      <c r="R40" s="29"/>
    </row>
    <row r="41" spans="1:20" s="29" customFormat="1" ht="13.5" customHeight="1">
      <c r="A41" s="53" t="s">
        <v>45</v>
      </c>
      <c r="B41" s="54">
        <v>171040</v>
      </c>
      <c r="C41" s="55">
        <v>2234</v>
      </c>
      <c r="D41" s="56">
        <f t="shared" si="0"/>
        <v>13.061272217025257</v>
      </c>
      <c r="E41" s="57">
        <v>13.1</v>
      </c>
      <c r="F41" s="58">
        <v>8</v>
      </c>
      <c r="G41" s="57">
        <f t="shared" si="4"/>
        <v>3.568242640499554</v>
      </c>
      <c r="H41" s="58">
        <v>5</v>
      </c>
      <c r="I41" s="57">
        <f>(H41/(C41/1000))</f>
        <v>2.2381378692927485</v>
      </c>
      <c r="J41" s="55">
        <v>1402</v>
      </c>
      <c r="K41" s="59">
        <f t="shared" si="2"/>
        <v>8.196913002806362</v>
      </c>
      <c r="L41" s="57">
        <v>10.6</v>
      </c>
      <c r="M41" s="55">
        <v>605</v>
      </c>
      <c r="N41" s="60">
        <v>5</v>
      </c>
      <c r="O41" s="12"/>
      <c r="P41"/>
      <c r="Q41"/>
      <c r="S41" s="12"/>
      <c r="T41" s="12"/>
    </row>
    <row r="42" spans="1:18" s="12" customFormat="1" ht="13.5" customHeight="1">
      <c r="A42" s="61" t="s">
        <v>49</v>
      </c>
      <c r="B42" s="33"/>
      <c r="C42" s="29"/>
      <c r="D42" s="29"/>
      <c r="E42" s="29"/>
      <c r="N42" s="62"/>
      <c r="P42" s="29"/>
      <c r="Q42" s="29"/>
      <c r="R42" s="29"/>
    </row>
    <row r="43" spans="1:14" s="12" customFormat="1" ht="13.5" customHeight="1">
      <c r="A43" s="61" t="s">
        <v>50</v>
      </c>
      <c r="B43" s="2"/>
      <c r="C43" s="3"/>
      <c r="D43" s="4"/>
      <c r="E43" s="4"/>
      <c r="F43" s="3"/>
      <c r="G43" s="4"/>
      <c r="H43" s="5"/>
      <c r="I43" s="6"/>
      <c r="J43" s="63"/>
      <c r="K43" s="6"/>
      <c r="L43" s="6"/>
      <c r="M43" s="63"/>
      <c r="N43" s="3"/>
    </row>
    <row r="44" spans="1:20" ht="13.5" customHeight="1">
      <c r="A44" s="61" t="s">
        <v>51</v>
      </c>
      <c r="O44" s="62"/>
      <c r="P44" s="12"/>
      <c r="Q44" s="12"/>
      <c r="R44" s="12"/>
      <c r="S44" s="12"/>
      <c r="T44" s="12"/>
    </row>
    <row r="45" spans="16:18" ht="12.75">
      <c r="P45" s="12"/>
      <c r="Q45" s="12"/>
      <c r="R45" s="12"/>
    </row>
    <row r="46" spans="16:18" ht="12.75">
      <c r="P46" s="12"/>
      <c r="Q46" s="12"/>
      <c r="R46" s="12"/>
    </row>
    <row r="47" spans="13:18" ht="12.75">
      <c r="M47" s="64"/>
      <c r="P47" s="12"/>
      <c r="Q47" s="12"/>
      <c r="R47" s="12"/>
    </row>
  </sheetData>
  <mergeCells count="8">
    <mergeCell ref="B5:B6"/>
    <mergeCell ref="A5:A6"/>
    <mergeCell ref="M5:M6"/>
    <mergeCell ref="N5:N6"/>
    <mergeCell ref="C5:E5"/>
    <mergeCell ref="J5:L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2010-07-21T10:16:16Z</dcterms:created>
  <dcterms:modified xsi:type="dcterms:W3CDTF">2010-07-21T10:27:23Z</dcterms:modified>
  <cp:category/>
  <cp:version/>
  <cp:contentType/>
  <cp:contentStatus/>
</cp:coreProperties>
</file>