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285" windowWidth="6600" windowHeight="5820" tabRatio="652" activeTab="0"/>
  </bookViews>
  <sheets>
    <sheet name="Figure 1" sheetId="1" r:id="rId1"/>
    <sheet name="Background Data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<sst xmlns="http://schemas.openxmlformats.org/spreadsheetml/2006/main" count="18" uniqueCount="17">
  <si>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t>Year</t>
  </si>
  <si>
    <t>1996</t>
  </si>
  <si>
    <t>Annual moving averages</t>
  </si>
  <si>
    <t>Figure 1</t>
  </si>
  <si>
    <t>likely lower</t>
  </si>
  <si>
    <t>likely upper</t>
  </si>
  <si>
    <t>Drug-</t>
  </si>
  <si>
    <t>related</t>
  </si>
  <si>
    <t>deaths</t>
  </si>
  <si>
    <t xml:space="preserve">Likely range of </t>
  </si>
  <si>
    <t>values around</t>
  </si>
  <si>
    <t>5-year average</t>
  </si>
  <si>
    <t>3-year average</t>
  </si>
  <si>
    <t>registered in year</t>
  </si>
  <si>
    <r>
      <t xml:space="preserve">5-year average  </t>
    </r>
    <r>
      <rPr>
        <b/>
        <vertAlign val="superscript"/>
        <sz val="12"/>
        <rFont val="Arial"/>
        <family val="2"/>
      </rPr>
      <t>#</t>
    </r>
  </si>
  <si>
    <t>#     see paragraph 3.1.2 of commentary</t>
  </si>
  <si>
    <t>Drug-related deaths in Scotland, 3- and 5-year moving averages, and likely range of values around 5-year moving average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</si>
</sst>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000"/>
    <numFmt numFmtId="173" formatCode="#,##0\ \ \ \ "/>
    <numFmt numFmtId="174" formatCode="0.0"/>
    <numFmt numFmtId="175" formatCode="#,##0\ \ \ \ \ \ \ \ \ \ \ \ \ \ \ \ \ \ "/>
    <numFmt numFmtId="176" formatCode="#,##0\ \ \ \ \ \ \ \ \ \ "/>
    <numFmt numFmtId="177" formatCode="#,##0\ \ \ \ \ \ \ \ "/>
    <numFmt numFmtId="178" formatCode="#,##0\ \ \ \ \ \ \ \ \ \ \ \ \ \ \ "/>
    <numFmt numFmtId="179" formatCode="0.0\ \ \ \ \ \ \ "/>
    <numFmt numFmtId="180" formatCode="0.0\ \ \ \ \ \ \ \ \ \ \ \ \ "/>
    <numFmt numFmtId="181" formatCode="0.0\ \ \ \ \ \ \ \ \ \ \ \ \ \ \ \ \ \ "/>
    <numFmt numFmtId="182" formatCode="0.0\ \ \ \ \ \ \ \ \ \ \ \ "/>
    <numFmt numFmtId="183" formatCode="0\ \ \ \ \ \ \ \ \ \ \ \ "/>
    <numFmt numFmtId="184" formatCode="0\ \ \ \ \ \ \ \ \ \ \ \ \ \ \ "/>
    <numFmt numFmtId="185" formatCode="00"/>
    <numFmt numFmtId="186" formatCode="0###"/>
    <numFmt numFmtId="187" formatCode="0\ \ "/>
    <numFmt numFmtId="188" formatCode="0\ \ \ \ \ "/>
    <numFmt numFmtId="189" formatCode="0\ \ \ \ \ \ \ "/>
    <numFmt numFmtId="190" formatCode="0\ \ \ "/>
    <numFmt numFmtId="191" formatCode="0\ \ \ \ "/>
    <numFmt numFmtId="192" formatCode="0\ \ \ \ \ \ \ \ "/>
    <numFmt numFmtId="193" formatCode="0\ \ \ \ \ \ \ \ \ \ \ \ \ \ \ \ \ \ \ "/>
    <numFmt numFmtId="194" formatCode="0\ \ \ \ \ \ \ \ \ \ \ "/>
    <numFmt numFmtId="195" formatCode="@\ \ \ \ \ \ \ \ \ \ \ "/>
    <numFmt numFmtId="196" formatCode="@\ \ \ \ \ \ \ \ \ \ \ \ \ \ \ \ \ \ "/>
    <numFmt numFmtId="197" formatCode="#,##0\ \ \ \ \ \ \ \ \ \ \ \ "/>
    <numFmt numFmtId="198" formatCode="###0\ \ \ \ \ \ \ \ \ \ \ \ "/>
    <numFmt numFmtId="199" formatCode="#,##0\ \ \ \ \ \ \ \ \ "/>
    <numFmt numFmtId="200" formatCode="0\ \ \ \ \ \ \ \ \ 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###0\ \ \ \ \ \ \ \ \ "/>
    <numFmt numFmtId="207" formatCode="###0\ \ \ \ \ \ \ "/>
    <numFmt numFmtId="208" formatCode="#,##0\ \ \ \ \ "/>
    <numFmt numFmtId="209" formatCode="[&lt;=0]\-;[&gt;0]###\ ###\ ##0;"/>
    <numFmt numFmtId="210" formatCode="0.0%"/>
  </numFmts>
  <fonts count="13">
    <font>
      <sz val="8"/>
      <name val="Arial"/>
      <family val="2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.5"/>
      <name val="Arial"/>
      <family val="0"/>
    </font>
    <font>
      <sz val="10.75"/>
      <name val="Arial"/>
      <family val="0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22" applyFont="1">
      <alignment/>
      <protection/>
    </xf>
    <xf numFmtId="0" fontId="1" fillId="0" borderId="0" xfId="22" applyFont="1" applyAlignment="1">
      <alignment vertical="center"/>
      <protection/>
    </xf>
    <xf numFmtId="0" fontId="2" fillId="0" borderId="0" xfId="22" applyFont="1">
      <alignment/>
      <protection/>
    </xf>
    <xf numFmtId="1" fontId="1" fillId="0" borderId="0" xfId="22" applyNumberFormat="1" applyFont="1" applyAlignment="1">
      <alignment vertical="center"/>
      <protection/>
    </xf>
    <xf numFmtId="1" fontId="1" fillId="0" borderId="1" xfId="22" applyNumberFormat="1" applyFont="1" applyBorder="1" applyAlignment="1">
      <alignment vertical="center"/>
      <protection/>
    </xf>
    <xf numFmtId="0" fontId="1" fillId="0" borderId="1" xfId="21" applyFont="1" applyBorder="1">
      <alignment/>
      <protection/>
    </xf>
    <xf numFmtId="0" fontId="4" fillId="0" borderId="1" xfId="0" applyFont="1" applyBorder="1" applyAlignment="1">
      <alignment/>
    </xf>
    <xf numFmtId="0" fontId="1" fillId="0" borderId="2" xfId="22" applyFont="1" applyBorder="1" applyAlignment="1">
      <alignment horizontal="center"/>
      <protection/>
    </xf>
    <xf numFmtId="0" fontId="1" fillId="0" borderId="2" xfId="22" applyFont="1" applyBorder="1" applyAlignment="1">
      <alignment horizontal="centerContinuous"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22" applyFont="1" applyAlignment="1">
      <alignment horizontal="center"/>
      <protection/>
    </xf>
    <xf numFmtId="1" fontId="1" fillId="0" borderId="0" xfId="21" applyNumberFormat="1" applyFont="1" applyAlignment="1">
      <alignment horizontal="center"/>
      <protection/>
    </xf>
    <xf numFmtId="1" fontId="1" fillId="0" borderId="0" xfId="21" applyNumberFormat="1" applyFont="1" applyAlignment="1">
      <alignment horizontal="center" wrapText="1"/>
      <protection/>
    </xf>
    <xf numFmtId="0" fontId="1" fillId="0" borderId="3" xfId="22" applyFont="1" applyBorder="1">
      <alignment/>
      <protection/>
    </xf>
    <xf numFmtId="0" fontId="1" fillId="0" borderId="3" xfId="22" applyFont="1" applyBorder="1" applyAlignment="1">
      <alignment horizontal="center"/>
      <protection/>
    </xf>
    <xf numFmtId="1" fontId="1" fillId="0" borderId="3" xfId="22" applyNumberFormat="1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99" fontId="4" fillId="0" borderId="0" xfId="22" applyNumberFormat="1" applyFont="1" applyAlignment="1" quotePrefix="1">
      <alignment horizontal="right"/>
      <protection/>
    </xf>
    <xf numFmtId="0" fontId="10" fillId="0" borderId="1" xfId="22" applyFont="1" applyBorder="1">
      <alignment/>
      <protection/>
    </xf>
    <xf numFmtId="0" fontId="4" fillId="0" borderId="1" xfId="22" applyFont="1" applyBorder="1">
      <alignment/>
      <protection/>
    </xf>
    <xf numFmtId="1" fontId="4" fillId="0" borderId="1" xfId="22" applyNumberFormat="1" applyFont="1" applyBorder="1">
      <alignment/>
      <protection/>
    </xf>
    <xf numFmtId="0" fontId="1" fillId="0" borderId="0" xfId="22" applyFont="1" applyBorder="1" applyAlignment="1">
      <alignment horizontal="centerContinuous"/>
      <protection/>
    </xf>
    <xf numFmtId="0" fontId="1" fillId="0" borderId="0" xfId="22" applyFont="1">
      <alignment/>
      <protection/>
    </xf>
    <xf numFmtId="0" fontId="11" fillId="0" borderId="0" xfId="22" applyFont="1">
      <alignment/>
      <protection/>
    </xf>
    <xf numFmtId="1" fontId="4" fillId="0" borderId="0" xfId="22" applyNumberFormat="1" applyFont="1" applyAlignment="1" quotePrefix="1">
      <alignment horizontal="right" indent="2"/>
      <protection/>
    </xf>
    <xf numFmtId="1" fontId="4" fillId="0" borderId="0" xfId="22" applyNumberFormat="1" applyFont="1" applyFill="1" applyAlignment="1" quotePrefix="1">
      <alignment horizontal="right" indent="2"/>
      <protection/>
    </xf>
    <xf numFmtId="199" fontId="4" fillId="0" borderId="0" xfId="22" applyNumberFormat="1" applyFont="1" applyFill="1" applyAlignment="1" quotePrefix="1">
      <alignment horizontal="right"/>
      <protection/>
    </xf>
    <xf numFmtId="0" fontId="12" fillId="0" borderId="0" xfId="0" applyFont="1" applyAlignment="1">
      <alignment horizontal="left"/>
    </xf>
    <xf numFmtId="0" fontId="1" fillId="0" borderId="0" xfId="22" applyFont="1" applyBorder="1" applyAlignment="1">
      <alignment horizontal="left" vertical="top"/>
      <protection/>
    </xf>
    <xf numFmtId="0" fontId="1" fillId="0" borderId="0" xfId="22" applyFont="1" applyAlignment="1">
      <alignment vertical="top" wrapText="1"/>
      <protection/>
    </xf>
    <xf numFmtId="0" fontId="1" fillId="0" borderId="0" xfId="22" applyFont="1" applyAlignment="1">
      <alignment wrapText="1"/>
      <protection/>
    </xf>
    <xf numFmtId="0" fontId="1" fillId="0" borderId="2" xfId="22" applyFont="1" applyBorder="1" applyAlignment="1">
      <alignment horizontal="center"/>
      <protection/>
    </xf>
    <xf numFmtId="0" fontId="0" fillId="0" borderId="2" xfId="0" applyBorder="1" applyAlignment="1">
      <alignment horizontal="center"/>
    </xf>
    <xf numFmtId="1" fontId="1" fillId="0" borderId="1" xfId="21" applyNumberFormat="1" applyFont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1" fillId="0" borderId="0" xfId="22" applyFont="1" applyBorder="1" applyAlignment="1">
      <alignment horizontal="center"/>
      <protection/>
    </xf>
    <xf numFmtId="0" fontId="1" fillId="0" borderId="1" xfId="22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_1" xfId="21"/>
    <cellStyle name="Normal_shhdta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"/>
          <c:w val="0.9645"/>
          <c:h val="0.81625"/>
        </c:manualLayout>
      </c:layout>
      <c:lineChart>
        <c:grouping val="standard"/>
        <c:varyColors val="0"/>
        <c:ser>
          <c:idx val="2"/>
          <c:order val="0"/>
          <c:tx>
            <c:strRef>
              <c:f>'Background Data'!$C$6</c:f>
              <c:strCache>
                <c:ptCount val="1"/>
                <c:pt idx="0">
                  <c:v>registered in year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'Background Data'!$A$8:$A$22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'Background Data'!$C$8:$C$22</c:f>
              <c:numCache>
                <c:ptCount val="15"/>
                <c:pt idx="0">
                  <c:v>244</c:v>
                </c:pt>
                <c:pt idx="1">
                  <c:v>224</c:v>
                </c:pt>
                <c:pt idx="2">
                  <c:v>249</c:v>
                </c:pt>
                <c:pt idx="3">
                  <c:v>291</c:v>
                </c:pt>
                <c:pt idx="4">
                  <c:v>292</c:v>
                </c:pt>
                <c:pt idx="5">
                  <c:v>332</c:v>
                </c:pt>
                <c:pt idx="6">
                  <c:v>382</c:v>
                </c:pt>
                <c:pt idx="7">
                  <c:v>317</c:v>
                </c:pt>
                <c:pt idx="8">
                  <c:v>356</c:v>
                </c:pt>
                <c:pt idx="9">
                  <c:v>336</c:v>
                </c:pt>
                <c:pt idx="10">
                  <c:v>421</c:v>
                </c:pt>
                <c:pt idx="11">
                  <c:v>455</c:v>
                </c:pt>
                <c:pt idx="12">
                  <c:v>574</c:v>
                </c:pt>
                <c:pt idx="13">
                  <c:v>545</c:v>
                </c:pt>
                <c:pt idx="14">
                  <c:v>485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'Background Data'!$E$6</c:f>
              <c:strCache>
                <c:ptCount val="1"/>
                <c:pt idx="0">
                  <c:v>3-year average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'Background Data'!$A$8:$A$22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'Background Data'!$E$8:$E$22</c:f>
              <c:numCache>
                <c:ptCount val="15"/>
                <c:pt idx="1">
                  <c:v>239</c:v>
                </c:pt>
                <c:pt idx="2">
                  <c:v>254.66666666666666</c:v>
                </c:pt>
                <c:pt idx="3">
                  <c:v>277.3333333333333</c:v>
                </c:pt>
                <c:pt idx="4">
                  <c:v>305</c:v>
                </c:pt>
                <c:pt idx="5">
                  <c:v>335.3333333333333</c:v>
                </c:pt>
                <c:pt idx="6">
                  <c:v>343.6666666666667</c:v>
                </c:pt>
                <c:pt idx="7">
                  <c:v>351.6666666666667</c:v>
                </c:pt>
                <c:pt idx="8">
                  <c:v>336.3333333333333</c:v>
                </c:pt>
                <c:pt idx="9">
                  <c:v>371</c:v>
                </c:pt>
                <c:pt idx="10">
                  <c:v>404</c:v>
                </c:pt>
                <c:pt idx="11">
                  <c:v>483.3333333333333</c:v>
                </c:pt>
                <c:pt idx="12">
                  <c:v>524.6666666666666</c:v>
                </c:pt>
                <c:pt idx="13">
                  <c:v>534.6666666666666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'Background Data'!$F$6</c:f>
              <c:strCache>
                <c:ptCount val="1"/>
                <c:pt idx="0">
                  <c:v>5-year average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'Background Data'!$A$8:$A$22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'Background Data'!$F$8:$F$22</c:f>
              <c:numCache>
                <c:ptCount val="15"/>
                <c:pt idx="2">
                  <c:v>260</c:v>
                </c:pt>
                <c:pt idx="3">
                  <c:v>277.6</c:v>
                </c:pt>
                <c:pt idx="4">
                  <c:v>309.2</c:v>
                </c:pt>
                <c:pt idx="5">
                  <c:v>322.8</c:v>
                </c:pt>
                <c:pt idx="6">
                  <c:v>335.8</c:v>
                </c:pt>
                <c:pt idx="7">
                  <c:v>344.6</c:v>
                </c:pt>
                <c:pt idx="8">
                  <c:v>362.4</c:v>
                </c:pt>
                <c:pt idx="9">
                  <c:v>377</c:v>
                </c:pt>
                <c:pt idx="10">
                  <c:v>428.4</c:v>
                </c:pt>
                <c:pt idx="11">
                  <c:v>466.2</c:v>
                </c:pt>
                <c:pt idx="12">
                  <c:v>496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'Background Data'!$H$6</c:f>
              <c:strCache>
                <c:ptCount val="1"/>
                <c:pt idx="0">
                  <c:v>likely lower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'Background Data'!$A$8:$A$22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'Background Data'!$H$8:$H$22</c:f>
              <c:numCache>
                <c:ptCount val="15"/>
                <c:pt idx="2">
                  <c:v>228.39594962666968</c:v>
                </c:pt>
                <c:pt idx="3">
                  <c:v>244.94378833973545</c:v>
                </c:pt>
                <c:pt idx="4">
                  <c:v>274.7351959239574</c:v>
                </c:pt>
                <c:pt idx="5">
                  <c:v>287.58539393944613</c:v>
                </c:pt>
                <c:pt idx="6">
                  <c:v>299.88330081981366</c:v>
                </c:pt>
                <c:pt idx="7">
                  <c:v>308.21572647420317</c:v>
                </c:pt>
                <c:pt idx="8">
                  <c:v>325.08785934846406</c:v>
                </c:pt>
                <c:pt idx="9">
                  <c:v>338.9436838356627</c:v>
                </c:pt>
                <c:pt idx="10">
                  <c:v>387.83226109332685</c:v>
                </c:pt>
                <c:pt idx="11">
                  <c:v>423.88033648526965</c:v>
                </c:pt>
                <c:pt idx="12">
                  <c:v>452.34872739541265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'Background Data'!$I$6</c:f>
              <c:strCache>
                <c:ptCount val="1"/>
                <c:pt idx="0">
                  <c:v>likely upper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'Background Data'!$A$8:$A$22</c:f>
              <c:strCache>
                <c:ptCount val="1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</c:strCache>
            </c:strRef>
          </c:cat>
          <c:val>
            <c:numRef>
              <c:f>'Background Data'!$I$8:$I$22</c:f>
              <c:numCache>
                <c:ptCount val="15"/>
                <c:pt idx="2">
                  <c:v>291.6040503733303</c:v>
                </c:pt>
                <c:pt idx="3">
                  <c:v>310.2562116602646</c:v>
                </c:pt>
                <c:pt idx="4">
                  <c:v>343.66480407604257</c:v>
                </c:pt>
                <c:pt idx="5">
                  <c:v>358.0146060605539</c:v>
                </c:pt>
                <c:pt idx="6">
                  <c:v>371.71669918018637</c:v>
                </c:pt>
                <c:pt idx="7">
                  <c:v>380.9842735257969</c:v>
                </c:pt>
                <c:pt idx="8">
                  <c:v>399.7121406515359</c:v>
                </c:pt>
                <c:pt idx="9">
                  <c:v>415.0563161643373</c:v>
                </c:pt>
                <c:pt idx="10">
                  <c:v>468.9677389066731</c:v>
                </c:pt>
                <c:pt idx="11">
                  <c:v>508.5196635147303</c:v>
                </c:pt>
                <c:pt idx="12">
                  <c:v>539.6512726045873</c:v>
                </c:pt>
              </c:numCache>
            </c:numRef>
          </c:val>
          <c:smooth val="0"/>
        </c:ser>
        <c:axId val="3955873"/>
        <c:axId val="35602858"/>
      </c:lineChart>
      <c:catAx>
        <c:axId val="3955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602858"/>
        <c:crosses val="autoZero"/>
        <c:auto val="1"/>
        <c:lblOffset val="100"/>
        <c:noMultiLvlLbl val="0"/>
      </c:catAx>
      <c:valAx>
        <c:axId val="35602858"/>
        <c:scaling>
          <c:orientation val="minMax"/>
          <c:max val="6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55873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485"/>
          <c:w val="0.90375"/>
          <c:h val="0.10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76200</xdr:rowOff>
    </xdr:from>
    <xdr:to>
      <xdr:col>9</xdr:col>
      <xdr:colOff>66675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28575" y="885825"/>
        <a:ext cx="50292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2.66015625" style="1" customWidth="1"/>
    <col min="2" max="16384" width="9.33203125" style="1" customWidth="1"/>
  </cols>
  <sheetData>
    <row r="1" spans="1:10" ht="34.5" customHeight="1">
      <c r="A1" s="30" t="s">
        <v>3</v>
      </c>
      <c r="B1" s="31" t="s">
        <v>16</v>
      </c>
      <c r="C1" s="31"/>
      <c r="D1" s="31"/>
      <c r="E1" s="31"/>
      <c r="F1" s="31"/>
      <c r="G1" s="31"/>
      <c r="H1" s="31"/>
      <c r="I1" s="31"/>
      <c r="J1" s="31"/>
    </row>
    <row r="2" spans="1:2" ht="18" customHeight="1">
      <c r="A2" s="25"/>
      <c r="B2" s="24"/>
    </row>
  </sheetData>
  <mergeCells count="1">
    <mergeCell ref="B1:J1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A1" sqref="A1:J1"/>
    </sheetView>
  </sheetViews>
  <sheetFormatPr defaultColWidth="9.33203125" defaultRowHeight="11.25"/>
  <cols>
    <col min="1" max="1" width="12.83203125" style="1" customWidth="1"/>
    <col min="2" max="2" width="2.83203125" style="1" customWidth="1"/>
    <col min="3" max="3" width="14.33203125" style="1" customWidth="1"/>
    <col min="4" max="4" width="2" style="1" customWidth="1"/>
    <col min="5" max="6" width="15.83203125" style="1" customWidth="1"/>
    <col min="7" max="7" width="1.66796875" style="1" customWidth="1"/>
    <col min="8" max="8" width="11.66015625" style="1" customWidth="1"/>
    <col min="9" max="9" width="13.5" style="1" customWidth="1"/>
    <col min="10" max="16384" width="9.33203125" style="1" customWidth="1"/>
  </cols>
  <sheetData>
    <row r="1" spans="1:10" ht="33.75" customHeight="1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</row>
    <row r="2" spans="1:9" ht="15.75">
      <c r="A2" s="3"/>
      <c r="B2" s="3"/>
      <c r="C2" s="2"/>
      <c r="D2" s="2"/>
      <c r="E2" s="4"/>
      <c r="F2" s="5"/>
      <c r="G2" s="6"/>
      <c r="H2" s="7"/>
      <c r="I2" s="8"/>
    </row>
    <row r="3" spans="1:9" ht="15.75">
      <c r="A3" s="9"/>
      <c r="B3" s="9"/>
      <c r="C3" s="9" t="s">
        <v>6</v>
      </c>
      <c r="D3" s="10"/>
      <c r="E3" s="33"/>
      <c r="F3" s="33"/>
      <c r="G3" s="11"/>
      <c r="H3" s="33" t="s">
        <v>9</v>
      </c>
      <c r="I3" s="34"/>
    </row>
    <row r="4" spans="1:9" ht="15.75">
      <c r="A4" s="11"/>
      <c r="B4" s="11"/>
      <c r="C4" s="12" t="s">
        <v>7</v>
      </c>
      <c r="D4" s="23"/>
      <c r="E4" s="38" t="s">
        <v>2</v>
      </c>
      <c r="F4" s="38"/>
      <c r="G4" s="11"/>
      <c r="H4" s="37" t="s">
        <v>10</v>
      </c>
      <c r="I4" s="37"/>
    </row>
    <row r="5" spans="3:9" ht="18.75">
      <c r="C5" s="12" t="s">
        <v>8</v>
      </c>
      <c r="D5" s="12"/>
      <c r="E5" s="13"/>
      <c r="F5" s="13"/>
      <c r="G5" s="13"/>
      <c r="H5" s="35" t="s">
        <v>14</v>
      </c>
      <c r="I5" s="36"/>
    </row>
    <row r="6" spans="1:9" ht="31.5">
      <c r="A6" s="12" t="s">
        <v>0</v>
      </c>
      <c r="B6" s="12"/>
      <c r="C6" s="14" t="s">
        <v>13</v>
      </c>
      <c r="D6" s="12"/>
      <c r="E6" s="14" t="s">
        <v>12</v>
      </c>
      <c r="F6" s="14" t="s">
        <v>11</v>
      </c>
      <c r="G6" s="13"/>
      <c r="H6" s="14" t="s">
        <v>4</v>
      </c>
      <c r="I6" s="14" t="s">
        <v>5</v>
      </c>
    </row>
    <row r="7" spans="1:9" ht="6" customHeight="1">
      <c r="A7" s="15"/>
      <c r="B7" s="15"/>
      <c r="C7" s="16"/>
      <c r="D7" s="16"/>
      <c r="E7" s="16"/>
      <c r="F7" s="17"/>
      <c r="G7" s="17"/>
      <c r="H7" s="16"/>
      <c r="I7" s="17"/>
    </row>
    <row r="8" spans="1:9" ht="20.25" customHeight="1">
      <c r="A8" s="18" t="s">
        <v>1</v>
      </c>
      <c r="B8" s="18"/>
      <c r="C8" s="26">
        <v>244</v>
      </c>
      <c r="D8" s="19"/>
      <c r="E8" s="19"/>
      <c r="F8" s="19"/>
      <c r="G8" s="19"/>
      <c r="H8" s="19"/>
      <c r="I8" s="19"/>
    </row>
    <row r="9" spans="1:9" ht="15">
      <c r="A9" s="18">
        <v>1997</v>
      </c>
      <c r="B9" s="18"/>
      <c r="C9" s="26">
        <v>224</v>
      </c>
      <c r="D9" s="19"/>
      <c r="E9" s="26">
        <f aca="true" t="shared" si="0" ref="E9:E21">AVERAGE(C8:C10)</f>
        <v>239</v>
      </c>
      <c r="F9" s="19"/>
      <c r="G9" s="19"/>
      <c r="H9" s="19"/>
      <c r="I9" s="19"/>
    </row>
    <row r="10" spans="1:9" ht="15">
      <c r="A10" s="18">
        <v>1998</v>
      </c>
      <c r="B10" s="18"/>
      <c r="C10" s="26">
        <v>249</v>
      </c>
      <c r="D10" s="19"/>
      <c r="E10" s="26">
        <f t="shared" si="0"/>
        <v>254.66666666666666</v>
      </c>
      <c r="F10" s="26">
        <f>AVERAGE(C8:C12)</f>
        <v>260</v>
      </c>
      <c r="G10" s="19"/>
      <c r="H10" s="26">
        <f>F10-1.96*SQRT(F10)</f>
        <v>228.39594962666968</v>
      </c>
      <c r="I10" s="26">
        <f>F10+1.96*SQRT(F10)</f>
        <v>291.6040503733303</v>
      </c>
    </row>
    <row r="11" spans="1:9" ht="15">
      <c r="A11" s="18">
        <v>1999</v>
      </c>
      <c r="B11" s="18"/>
      <c r="C11" s="26">
        <v>291</v>
      </c>
      <c r="D11" s="19"/>
      <c r="E11" s="26">
        <f t="shared" si="0"/>
        <v>277.3333333333333</v>
      </c>
      <c r="F11" s="26">
        <f aca="true" t="shared" si="1" ref="F11:F20">AVERAGE(C9:C13)</f>
        <v>277.6</v>
      </c>
      <c r="G11" s="19"/>
      <c r="H11" s="26">
        <f aca="true" t="shared" si="2" ref="H11:H17">F11-1.96*SQRT(F11)</f>
        <v>244.94378833973545</v>
      </c>
      <c r="I11" s="26">
        <f aca="true" t="shared" si="3" ref="I11:I17">F11+1.96*SQRT(F11)</f>
        <v>310.2562116602646</v>
      </c>
    </row>
    <row r="12" spans="1:9" ht="15">
      <c r="A12" s="18">
        <v>2000</v>
      </c>
      <c r="B12" s="18"/>
      <c r="C12" s="26">
        <v>292</v>
      </c>
      <c r="D12" s="19"/>
      <c r="E12" s="26">
        <f t="shared" si="0"/>
        <v>305</v>
      </c>
      <c r="F12" s="26">
        <f t="shared" si="1"/>
        <v>309.2</v>
      </c>
      <c r="G12" s="19"/>
      <c r="H12" s="26">
        <f t="shared" si="2"/>
        <v>274.7351959239574</v>
      </c>
      <c r="I12" s="26">
        <f t="shared" si="3"/>
        <v>343.66480407604257</v>
      </c>
    </row>
    <row r="13" spans="1:9" ht="15">
      <c r="A13" s="18">
        <v>2001</v>
      </c>
      <c r="B13" s="18"/>
      <c r="C13" s="26">
        <v>332</v>
      </c>
      <c r="D13" s="19"/>
      <c r="E13" s="26">
        <f t="shared" si="0"/>
        <v>335.3333333333333</v>
      </c>
      <c r="F13" s="26">
        <f t="shared" si="1"/>
        <v>322.8</v>
      </c>
      <c r="G13" s="19"/>
      <c r="H13" s="26">
        <f t="shared" si="2"/>
        <v>287.58539393944613</v>
      </c>
      <c r="I13" s="26">
        <f t="shared" si="3"/>
        <v>358.0146060605539</v>
      </c>
    </row>
    <row r="14" spans="1:9" ht="15">
      <c r="A14" s="18">
        <v>2002</v>
      </c>
      <c r="B14" s="18"/>
      <c r="C14" s="26">
        <v>382</v>
      </c>
      <c r="D14" s="19"/>
      <c r="E14" s="26">
        <f t="shared" si="0"/>
        <v>343.6666666666667</v>
      </c>
      <c r="F14" s="26">
        <f t="shared" si="1"/>
        <v>335.8</v>
      </c>
      <c r="G14" s="19"/>
      <c r="H14" s="26">
        <f t="shared" si="2"/>
        <v>299.88330081981366</v>
      </c>
      <c r="I14" s="26">
        <f t="shared" si="3"/>
        <v>371.71669918018637</v>
      </c>
    </row>
    <row r="15" spans="1:9" ht="15">
      <c r="A15" s="18">
        <v>2003</v>
      </c>
      <c r="B15" s="18"/>
      <c r="C15" s="26">
        <v>317</v>
      </c>
      <c r="D15" s="19"/>
      <c r="E15" s="26">
        <f t="shared" si="0"/>
        <v>351.6666666666667</v>
      </c>
      <c r="F15" s="26">
        <f t="shared" si="1"/>
        <v>344.6</v>
      </c>
      <c r="G15" s="19"/>
      <c r="H15" s="26">
        <f t="shared" si="2"/>
        <v>308.21572647420317</v>
      </c>
      <c r="I15" s="26">
        <f t="shared" si="3"/>
        <v>380.9842735257969</v>
      </c>
    </row>
    <row r="16" spans="1:9" ht="15">
      <c r="A16" s="18">
        <v>2004</v>
      </c>
      <c r="B16" s="18"/>
      <c r="C16" s="26">
        <v>356</v>
      </c>
      <c r="D16" s="19"/>
      <c r="E16" s="26">
        <f t="shared" si="0"/>
        <v>336.3333333333333</v>
      </c>
      <c r="F16" s="26">
        <f t="shared" si="1"/>
        <v>362.4</v>
      </c>
      <c r="G16" s="19"/>
      <c r="H16" s="26">
        <f t="shared" si="2"/>
        <v>325.08785934846406</v>
      </c>
      <c r="I16" s="26">
        <f t="shared" si="3"/>
        <v>399.7121406515359</v>
      </c>
    </row>
    <row r="17" spans="1:9" ht="15">
      <c r="A17" s="18">
        <v>2005</v>
      </c>
      <c r="B17" s="18"/>
      <c r="C17" s="26">
        <v>336</v>
      </c>
      <c r="D17" s="19"/>
      <c r="E17" s="26">
        <f t="shared" si="0"/>
        <v>371</v>
      </c>
      <c r="F17" s="26">
        <f t="shared" si="1"/>
        <v>377</v>
      </c>
      <c r="G17" s="19"/>
      <c r="H17" s="26">
        <f t="shared" si="2"/>
        <v>338.9436838356627</v>
      </c>
      <c r="I17" s="26">
        <f t="shared" si="3"/>
        <v>415.0563161643373</v>
      </c>
    </row>
    <row r="18" spans="1:9" ht="15">
      <c r="A18" s="18">
        <v>2006</v>
      </c>
      <c r="B18" s="18"/>
      <c r="C18" s="26">
        <v>421</v>
      </c>
      <c r="D18" s="19"/>
      <c r="E18" s="26">
        <f t="shared" si="0"/>
        <v>404</v>
      </c>
      <c r="F18" s="27">
        <f t="shared" si="1"/>
        <v>428.4</v>
      </c>
      <c r="G18" s="28"/>
      <c r="H18" s="27">
        <f>F18-1.96*SQRT(F18)</f>
        <v>387.83226109332685</v>
      </c>
      <c r="I18" s="27">
        <f>F18+1.96*SQRT(F18)</f>
        <v>468.9677389066731</v>
      </c>
    </row>
    <row r="19" spans="1:9" ht="15">
      <c r="A19" s="18">
        <v>2007</v>
      </c>
      <c r="B19" s="18"/>
      <c r="C19" s="26">
        <v>455</v>
      </c>
      <c r="D19" s="19"/>
      <c r="E19" s="27">
        <f t="shared" si="0"/>
        <v>483.3333333333333</v>
      </c>
      <c r="F19" s="27">
        <f t="shared" si="1"/>
        <v>466.2</v>
      </c>
      <c r="G19" s="19"/>
      <c r="H19" s="27">
        <f>F19-1.96*SQRT(F19)</f>
        <v>423.88033648526965</v>
      </c>
      <c r="I19" s="27">
        <f>F19+1.96*SQRT(F19)</f>
        <v>508.5196635147303</v>
      </c>
    </row>
    <row r="20" spans="1:9" ht="15">
      <c r="A20" s="18">
        <v>2008</v>
      </c>
      <c r="B20" s="18"/>
      <c r="C20" s="27">
        <v>574</v>
      </c>
      <c r="D20" s="19"/>
      <c r="E20" s="27">
        <f t="shared" si="0"/>
        <v>524.6666666666666</v>
      </c>
      <c r="F20" s="27">
        <f t="shared" si="1"/>
        <v>496</v>
      </c>
      <c r="G20" s="19"/>
      <c r="H20" s="27">
        <f>F20-1.96*SQRT(F20)</f>
        <v>452.34872739541265</v>
      </c>
      <c r="I20" s="27">
        <f>F20+1.96*SQRT(F20)</f>
        <v>539.6512726045873</v>
      </c>
    </row>
    <row r="21" spans="1:9" ht="15">
      <c r="A21" s="18">
        <v>2009</v>
      </c>
      <c r="B21" s="18"/>
      <c r="C21" s="27">
        <v>545</v>
      </c>
      <c r="D21" s="19"/>
      <c r="E21" s="27">
        <f t="shared" si="0"/>
        <v>534.6666666666666</v>
      </c>
      <c r="F21" s="19"/>
      <c r="G21" s="19"/>
      <c r="H21" s="19"/>
      <c r="I21" s="19"/>
    </row>
    <row r="22" spans="1:9" ht="15">
      <c r="A22" s="18">
        <v>2010</v>
      </c>
      <c r="B22" s="18"/>
      <c r="C22" s="27">
        <v>485</v>
      </c>
      <c r="D22" s="19"/>
      <c r="E22" s="19"/>
      <c r="F22" s="19"/>
      <c r="G22" s="19"/>
      <c r="H22" s="19"/>
      <c r="I22" s="19"/>
    </row>
    <row r="23" spans="1:9" ht="6" customHeight="1">
      <c r="A23" s="20"/>
      <c r="B23" s="20"/>
      <c r="C23" s="21"/>
      <c r="D23" s="21"/>
      <c r="E23" s="21"/>
      <c r="F23" s="22"/>
      <c r="G23" s="22"/>
      <c r="H23" s="21"/>
      <c r="I23" s="22"/>
    </row>
    <row r="24" ht="9" customHeight="1"/>
    <row r="25" ht="15">
      <c r="C25" s="29" t="s">
        <v>15</v>
      </c>
    </row>
    <row r="61" ht="5.25" customHeight="1"/>
    <row r="62" ht="174" customHeight="1"/>
  </sheetData>
  <mergeCells count="6">
    <mergeCell ref="A1:J1"/>
    <mergeCell ref="E3:F3"/>
    <mergeCell ref="H3:I3"/>
    <mergeCell ref="H5:I5"/>
    <mergeCell ref="H4:I4"/>
    <mergeCell ref="E4:F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2011-08-04T14:03:17Z</cp:lastPrinted>
  <dcterms:created xsi:type="dcterms:W3CDTF">2000-07-12T06:56:02Z</dcterms:created>
  <dcterms:modified xsi:type="dcterms:W3CDTF">2011-08-08T10:23:58Z</dcterms:modified>
  <cp:category/>
  <cp:version/>
  <cp:contentType/>
  <cp:contentStatus/>
</cp:coreProperties>
</file>