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85" windowWidth="6600" windowHeight="5820" tabRatio="652" activeTab="0"/>
  </bookViews>
  <sheets>
    <sheet name="1 - summary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<sst xmlns="http://schemas.openxmlformats.org/spreadsheetml/2006/main" count="14" uniqueCount="14">
  <si>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</si>
  <si>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1996</t>
  </si>
  <si>
    <t>Annual moving averages</t>
  </si>
  <si>
    <t>likely lower</t>
  </si>
  <si>
    <t>likely upper</t>
  </si>
  <si>
    <t>5-year average</t>
  </si>
  <si>
    <t>3-year average</t>
  </si>
  <si>
    <t>registered in year</t>
  </si>
  <si>
    <t>Footnote</t>
  </si>
  <si>
    <t>Drug-related deaths</t>
  </si>
  <si>
    <r>
      <t xml:space="preserve">Likely range of values around 5-year average </t>
    </r>
    <r>
      <rPr>
        <b/>
        <vertAlign val="superscript"/>
        <sz val="10"/>
        <rFont val="Arial"/>
        <family val="2"/>
      </rPr>
      <t>1</t>
    </r>
  </si>
  <si>
    <t>© Crown Copyright 2012</t>
  </si>
  <si>
    <t>1) More information can be found in paragraph 3.1.2 of Drug-related Deaths in Scotland in 2011, on the National Records of Scotland website.</t>
  </si>
  <si>
    <t>Table 1: Drug-related deaths in Scotland, 1996-2011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</si>
</sst>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  <numFmt numFmtId="211" formatCode="_-* #,##0_-;\-* #,##0_-;_-* &quot;-&quot;??_-;_-@_-"/>
  </numFmts>
  <fonts count="13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vertAlign val="superscript"/>
      <sz val="10"/>
      <name val="Arial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22" applyFont="1">
      <alignment/>
      <protection/>
    </xf>
    <xf numFmtId="0" fontId="1" fillId="0" borderId="0" xfId="22" applyFont="1" applyAlignment="1">
      <alignment vertical="center"/>
      <protection/>
    </xf>
    <xf numFmtId="0" fontId="2" fillId="0" borderId="0" xfId="22" applyFont="1">
      <alignment/>
      <protection/>
    </xf>
    <xf numFmtId="1" fontId="1" fillId="0" borderId="0" xfId="22" applyNumberFormat="1" applyFont="1" applyAlignment="1">
      <alignment vertical="center"/>
      <protection/>
    </xf>
    <xf numFmtId="1" fontId="1" fillId="0" borderId="1" xfId="22" applyNumberFormat="1" applyFont="1" applyBorder="1" applyAlignment="1">
      <alignment vertical="center"/>
      <protection/>
    </xf>
    <xf numFmtId="0" fontId="1" fillId="0" borderId="1" xfId="21" applyFont="1" applyBorder="1">
      <alignment/>
      <protection/>
    </xf>
    <xf numFmtId="0" fontId="4" fillId="0" borderId="1" xfId="0" applyFont="1" applyBorder="1" applyAlignment="1">
      <alignment/>
    </xf>
    <xf numFmtId="0" fontId="8" fillId="0" borderId="2" xfId="22" applyFont="1" applyBorder="1" applyAlignment="1">
      <alignment horizontal="center"/>
      <protection/>
    </xf>
    <xf numFmtId="0" fontId="8" fillId="0" borderId="2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Border="1" applyAlignment="1">
      <alignment horizontal="centerContinuous"/>
      <protection/>
    </xf>
    <xf numFmtId="0" fontId="9" fillId="0" borderId="0" xfId="0" applyFont="1" applyAlignment="1">
      <alignment/>
    </xf>
    <xf numFmtId="1" fontId="8" fillId="0" borderId="0" xfId="21" applyNumberFormat="1" applyFont="1" applyAlignment="1">
      <alignment horizontal="center"/>
      <protection/>
    </xf>
    <xf numFmtId="1" fontId="8" fillId="0" borderId="0" xfId="21" applyNumberFormat="1" applyFont="1" applyAlignment="1">
      <alignment horizontal="center" wrapText="1"/>
      <protection/>
    </xf>
    <xf numFmtId="0" fontId="8" fillId="0" borderId="3" xfId="22" applyFont="1" applyBorder="1">
      <alignment/>
      <protection/>
    </xf>
    <xf numFmtId="0" fontId="8" fillId="0" borderId="3" xfId="22" applyFont="1" applyBorder="1" applyAlignment="1">
      <alignment horizontal="center"/>
      <protection/>
    </xf>
    <xf numFmtId="1" fontId="8" fillId="0" borderId="3" xfId="22" applyNumberFormat="1" applyFont="1" applyBorder="1" applyAlignment="1">
      <alignment horizontal="center"/>
      <protection/>
    </xf>
    <xf numFmtId="0" fontId="9" fillId="0" borderId="0" xfId="22" applyFont="1" applyBorder="1" applyAlignment="1">
      <alignment horizontal="center"/>
      <protection/>
    </xf>
    <xf numFmtId="1" fontId="9" fillId="0" borderId="0" xfId="22" applyNumberFormat="1" applyFont="1" applyAlignment="1" quotePrefix="1">
      <alignment horizontal="right" indent="2"/>
      <protection/>
    </xf>
    <xf numFmtId="199" fontId="9" fillId="0" borderId="0" xfId="22" applyNumberFormat="1" applyFont="1" applyAlignment="1" quotePrefix="1">
      <alignment horizontal="right"/>
      <protection/>
    </xf>
    <xf numFmtId="1" fontId="9" fillId="0" borderId="0" xfId="22" applyNumberFormat="1" applyFont="1" applyFill="1" applyAlignment="1" quotePrefix="1">
      <alignment horizontal="right" indent="2"/>
      <protection/>
    </xf>
    <xf numFmtId="199" fontId="9" fillId="0" borderId="0" xfId="22" applyNumberFormat="1" applyFont="1" applyFill="1" applyAlignment="1" quotePrefix="1">
      <alignment horizontal="right"/>
      <protection/>
    </xf>
    <xf numFmtId="0" fontId="10" fillId="0" borderId="1" xfId="22" applyFont="1" applyBorder="1">
      <alignment/>
      <protection/>
    </xf>
    <xf numFmtId="0" fontId="9" fillId="0" borderId="1" xfId="22" applyFont="1" applyBorder="1">
      <alignment/>
      <protection/>
    </xf>
    <xf numFmtId="1" fontId="9" fillId="0" borderId="1" xfId="22" applyNumberFormat="1" applyFont="1" applyBorder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22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22" applyFont="1" applyAlignment="1">
      <alignment vertical="center"/>
      <protection/>
    </xf>
    <xf numFmtId="0" fontId="8" fillId="0" borderId="2" xfId="22" applyFont="1" applyBorder="1" applyAlignment="1">
      <alignment horizontal="center"/>
      <protection/>
    </xf>
    <xf numFmtId="0" fontId="8" fillId="0" borderId="1" xfId="22" applyFont="1" applyBorder="1" applyAlignment="1">
      <alignment horizontal="center"/>
      <protection/>
    </xf>
    <xf numFmtId="0" fontId="8" fillId="0" borderId="2" xfId="22" applyFont="1" applyBorder="1" applyAlignment="1">
      <alignment horizontal="center" vertical="center" wrapText="1"/>
      <protection/>
    </xf>
    <xf numFmtId="0" fontId="8" fillId="0" borderId="0" xfId="22" applyFont="1" applyBorder="1" applyAlignment="1">
      <alignment horizontal="center" vertical="center" wrapText="1"/>
      <protection/>
    </xf>
    <xf numFmtId="0" fontId="8" fillId="0" borderId="1" xfId="22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Normal_shhdta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A1" sqref="A1:H1"/>
    </sheetView>
  </sheetViews>
  <sheetFormatPr defaultColWidth="9.33203125" defaultRowHeight="11.25"/>
  <cols>
    <col min="1" max="1" width="12.83203125" style="1" customWidth="1"/>
    <col min="2" max="2" width="2.83203125" style="1" customWidth="1"/>
    <col min="3" max="3" width="14.33203125" style="1" customWidth="1"/>
    <col min="4" max="4" width="2" style="1" customWidth="1"/>
    <col min="5" max="6" width="15.83203125" style="1" customWidth="1"/>
    <col min="7" max="7" width="1.66796875" style="1" customWidth="1"/>
    <col min="8" max="8" width="11.66015625" style="1" customWidth="1"/>
    <col min="9" max="9" width="12.5" style="1" customWidth="1"/>
    <col min="10" max="16384" width="9.33203125" style="1" customWidth="1"/>
  </cols>
  <sheetData>
    <row r="1" spans="1:8" ht="18" customHeight="1">
      <c r="A1" s="34" t="s">
        <v>13</v>
      </c>
      <c r="B1" s="34"/>
      <c r="C1" s="34"/>
      <c r="D1" s="34"/>
      <c r="E1" s="34"/>
      <c r="F1" s="34"/>
      <c r="G1" s="34"/>
      <c r="H1" s="34"/>
    </row>
    <row r="2" spans="1:9" ht="15.75">
      <c r="A2" s="3"/>
      <c r="B2" s="3"/>
      <c r="C2" s="2"/>
      <c r="D2" s="2"/>
      <c r="E2" s="4"/>
      <c r="F2" s="5"/>
      <c r="G2" s="6"/>
      <c r="H2" s="7"/>
      <c r="I2" s="8"/>
    </row>
    <row r="3" spans="1:9" ht="15">
      <c r="A3" s="9"/>
      <c r="B3" s="9"/>
      <c r="C3" s="37" t="s">
        <v>9</v>
      </c>
      <c r="D3" s="10"/>
      <c r="E3" s="35"/>
      <c r="F3" s="35"/>
      <c r="G3" s="11"/>
      <c r="H3" s="37" t="s">
        <v>10</v>
      </c>
      <c r="I3" s="37"/>
    </row>
    <row r="4" spans="1:9" ht="15">
      <c r="A4" s="11"/>
      <c r="B4" s="11"/>
      <c r="C4" s="38"/>
      <c r="D4" s="13"/>
      <c r="E4" s="36" t="s">
        <v>2</v>
      </c>
      <c r="F4" s="36"/>
      <c r="G4" s="11"/>
      <c r="H4" s="38"/>
      <c r="I4" s="38"/>
    </row>
    <row r="5" spans="1:9" ht="15">
      <c r="A5" s="14"/>
      <c r="B5" s="14"/>
      <c r="C5" s="38"/>
      <c r="D5" s="12"/>
      <c r="E5" s="15"/>
      <c r="F5" s="15"/>
      <c r="G5" s="15"/>
      <c r="H5" s="39"/>
      <c r="I5" s="39"/>
    </row>
    <row r="6" spans="1:9" ht="25.5">
      <c r="A6" s="12" t="s">
        <v>0</v>
      </c>
      <c r="B6" s="12"/>
      <c r="C6" s="16" t="s">
        <v>7</v>
      </c>
      <c r="D6" s="12"/>
      <c r="E6" s="16" t="s">
        <v>6</v>
      </c>
      <c r="F6" s="16" t="s">
        <v>5</v>
      </c>
      <c r="G6" s="15"/>
      <c r="H6" s="16" t="s">
        <v>3</v>
      </c>
      <c r="I6" s="16" t="s">
        <v>4</v>
      </c>
    </row>
    <row r="7" spans="1:9" ht="6" customHeight="1">
      <c r="A7" s="17"/>
      <c r="B7" s="17"/>
      <c r="C7" s="18"/>
      <c r="D7" s="18"/>
      <c r="E7" s="18"/>
      <c r="F7" s="19"/>
      <c r="G7" s="19"/>
      <c r="H7" s="18"/>
      <c r="I7" s="19"/>
    </row>
    <row r="8" spans="1:9" ht="17.25" customHeight="1">
      <c r="A8" s="31" t="s">
        <v>1</v>
      </c>
      <c r="B8" s="20"/>
      <c r="C8" s="21">
        <v>244</v>
      </c>
      <c r="D8" s="22"/>
      <c r="E8" s="22"/>
      <c r="F8" s="22"/>
      <c r="G8" s="22"/>
      <c r="H8" s="22"/>
      <c r="I8" s="22"/>
    </row>
    <row r="9" spans="1:9" ht="15">
      <c r="A9" s="20">
        <v>1997</v>
      </c>
      <c r="B9" s="20"/>
      <c r="C9" s="21">
        <v>224</v>
      </c>
      <c r="D9" s="22"/>
      <c r="E9" s="21">
        <f aca="true" t="shared" si="0" ref="E9:E22">AVERAGE(C8:C10)</f>
        <v>239</v>
      </c>
      <c r="F9" s="22"/>
      <c r="G9" s="22"/>
      <c r="H9" s="22"/>
      <c r="I9" s="22"/>
    </row>
    <row r="10" spans="1:9" ht="15">
      <c r="A10" s="20">
        <v>1998</v>
      </c>
      <c r="B10" s="20"/>
      <c r="C10" s="21">
        <v>249</v>
      </c>
      <c r="D10" s="22"/>
      <c r="E10" s="21">
        <f t="shared" si="0"/>
        <v>254.66666666666666</v>
      </c>
      <c r="F10" s="21">
        <f>AVERAGE(C8:C12)</f>
        <v>260</v>
      </c>
      <c r="G10" s="22"/>
      <c r="H10" s="21">
        <f>F10-1.96*SQRT(F10)</f>
        <v>228.39594962666968</v>
      </c>
      <c r="I10" s="21">
        <f>F10+1.96*SQRT(F10)</f>
        <v>291.6040503733303</v>
      </c>
    </row>
    <row r="11" spans="1:9" ht="15">
      <c r="A11" s="20">
        <v>1999</v>
      </c>
      <c r="B11" s="20"/>
      <c r="C11" s="21">
        <v>291</v>
      </c>
      <c r="D11" s="22"/>
      <c r="E11" s="21">
        <f t="shared" si="0"/>
        <v>277.3333333333333</v>
      </c>
      <c r="F11" s="21">
        <f aca="true" t="shared" si="1" ref="F11:F21">AVERAGE(C9:C13)</f>
        <v>277.6</v>
      </c>
      <c r="G11" s="22"/>
      <c r="H11" s="21">
        <f aca="true" t="shared" si="2" ref="H11:H17">F11-1.96*SQRT(F11)</f>
        <v>244.94378833973545</v>
      </c>
      <c r="I11" s="21">
        <f aca="true" t="shared" si="3" ref="I11:I17">F11+1.96*SQRT(F11)</f>
        <v>310.2562116602646</v>
      </c>
    </row>
    <row r="12" spans="1:9" ht="15">
      <c r="A12" s="20">
        <v>2000</v>
      </c>
      <c r="B12" s="20"/>
      <c r="C12" s="21">
        <v>292</v>
      </c>
      <c r="D12" s="22"/>
      <c r="E12" s="21">
        <f t="shared" si="0"/>
        <v>305</v>
      </c>
      <c r="F12" s="21">
        <f t="shared" si="1"/>
        <v>309.2</v>
      </c>
      <c r="G12" s="22"/>
      <c r="H12" s="21">
        <f t="shared" si="2"/>
        <v>274.7351959239574</v>
      </c>
      <c r="I12" s="21">
        <f t="shared" si="3"/>
        <v>343.66480407604257</v>
      </c>
    </row>
    <row r="13" spans="1:9" ht="15">
      <c r="A13" s="20">
        <v>2001</v>
      </c>
      <c r="B13" s="20"/>
      <c r="C13" s="21">
        <v>332</v>
      </c>
      <c r="D13" s="22"/>
      <c r="E13" s="21">
        <f t="shared" si="0"/>
        <v>335.3333333333333</v>
      </c>
      <c r="F13" s="21">
        <f t="shared" si="1"/>
        <v>322.8</v>
      </c>
      <c r="G13" s="22"/>
      <c r="H13" s="21">
        <f t="shared" si="2"/>
        <v>287.58539393944613</v>
      </c>
      <c r="I13" s="21">
        <f t="shared" si="3"/>
        <v>358.0146060605539</v>
      </c>
    </row>
    <row r="14" spans="1:9" ht="15">
      <c r="A14" s="20">
        <v>2002</v>
      </c>
      <c r="B14" s="20"/>
      <c r="C14" s="21">
        <v>382</v>
      </c>
      <c r="D14" s="22"/>
      <c r="E14" s="21">
        <f t="shared" si="0"/>
        <v>343.6666666666667</v>
      </c>
      <c r="F14" s="21">
        <f t="shared" si="1"/>
        <v>335.8</v>
      </c>
      <c r="G14" s="22"/>
      <c r="H14" s="21">
        <f t="shared" si="2"/>
        <v>299.88330081981366</v>
      </c>
      <c r="I14" s="21">
        <f t="shared" si="3"/>
        <v>371.71669918018637</v>
      </c>
    </row>
    <row r="15" spans="1:9" ht="15">
      <c r="A15" s="20">
        <v>2003</v>
      </c>
      <c r="B15" s="20"/>
      <c r="C15" s="21">
        <v>317</v>
      </c>
      <c r="D15" s="22"/>
      <c r="E15" s="21">
        <f t="shared" si="0"/>
        <v>351.6666666666667</v>
      </c>
      <c r="F15" s="21">
        <f t="shared" si="1"/>
        <v>344.6</v>
      </c>
      <c r="G15" s="22"/>
      <c r="H15" s="21">
        <f t="shared" si="2"/>
        <v>308.21572647420317</v>
      </c>
      <c r="I15" s="21">
        <f t="shared" si="3"/>
        <v>380.9842735257969</v>
      </c>
    </row>
    <row r="16" spans="1:9" ht="15">
      <c r="A16" s="20">
        <v>2004</v>
      </c>
      <c r="B16" s="20"/>
      <c r="C16" s="21">
        <v>356</v>
      </c>
      <c r="D16" s="22"/>
      <c r="E16" s="21">
        <f t="shared" si="0"/>
        <v>336.3333333333333</v>
      </c>
      <c r="F16" s="21">
        <f t="shared" si="1"/>
        <v>362.4</v>
      </c>
      <c r="G16" s="22"/>
      <c r="H16" s="21">
        <f t="shared" si="2"/>
        <v>325.08785934846406</v>
      </c>
      <c r="I16" s="21">
        <f t="shared" si="3"/>
        <v>399.7121406515359</v>
      </c>
    </row>
    <row r="17" spans="1:9" ht="15">
      <c r="A17" s="20">
        <v>2005</v>
      </c>
      <c r="B17" s="20"/>
      <c r="C17" s="21">
        <v>336</v>
      </c>
      <c r="D17" s="22"/>
      <c r="E17" s="21">
        <f t="shared" si="0"/>
        <v>371</v>
      </c>
      <c r="F17" s="21">
        <f t="shared" si="1"/>
        <v>377</v>
      </c>
      <c r="G17" s="22"/>
      <c r="H17" s="21">
        <f t="shared" si="2"/>
        <v>338.9436838356627</v>
      </c>
      <c r="I17" s="21">
        <f t="shared" si="3"/>
        <v>415.0563161643373</v>
      </c>
    </row>
    <row r="18" spans="1:9" ht="15">
      <c r="A18" s="20">
        <v>2006</v>
      </c>
      <c r="B18" s="20"/>
      <c r="C18" s="21">
        <v>421</v>
      </c>
      <c r="D18" s="22"/>
      <c r="E18" s="21">
        <f t="shared" si="0"/>
        <v>404</v>
      </c>
      <c r="F18" s="23">
        <f t="shared" si="1"/>
        <v>428.4</v>
      </c>
      <c r="G18" s="24"/>
      <c r="H18" s="23">
        <f>F18-1.96*SQRT(F18)</f>
        <v>387.83226109332685</v>
      </c>
      <c r="I18" s="23">
        <f>F18+1.96*SQRT(F18)</f>
        <v>468.9677389066731</v>
      </c>
    </row>
    <row r="19" spans="1:9" ht="15">
      <c r="A19" s="20">
        <v>2007</v>
      </c>
      <c r="B19" s="20"/>
      <c r="C19" s="21">
        <v>455</v>
      </c>
      <c r="D19" s="22"/>
      <c r="E19" s="23">
        <f t="shared" si="0"/>
        <v>483.3333333333333</v>
      </c>
      <c r="F19" s="23">
        <f t="shared" si="1"/>
        <v>466.2</v>
      </c>
      <c r="G19" s="22"/>
      <c r="H19" s="23">
        <f>F19-1.96*SQRT(F19)</f>
        <v>423.88033648526965</v>
      </c>
      <c r="I19" s="23">
        <f>F19+1.96*SQRT(F19)</f>
        <v>508.5196635147303</v>
      </c>
    </row>
    <row r="20" spans="1:9" ht="15">
      <c r="A20" s="20">
        <v>2008</v>
      </c>
      <c r="B20" s="20"/>
      <c r="C20" s="23">
        <v>574</v>
      </c>
      <c r="D20" s="22"/>
      <c r="E20" s="23">
        <f t="shared" si="0"/>
        <v>524.6666666666666</v>
      </c>
      <c r="F20" s="23">
        <f t="shared" si="1"/>
        <v>496</v>
      </c>
      <c r="G20" s="22"/>
      <c r="H20" s="23">
        <f>F20-1.96*SQRT(F20)</f>
        <v>452.34872739541265</v>
      </c>
      <c r="I20" s="23">
        <f>F20+1.96*SQRT(F20)</f>
        <v>539.6512726045873</v>
      </c>
    </row>
    <row r="21" spans="1:9" ht="15">
      <c r="A21" s="20">
        <v>2009</v>
      </c>
      <c r="B21" s="20"/>
      <c r="C21" s="23">
        <v>545</v>
      </c>
      <c r="D21" s="22"/>
      <c r="E21" s="23">
        <f t="shared" si="0"/>
        <v>534.6666666666666</v>
      </c>
      <c r="F21" s="23">
        <f t="shared" si="1"/>
        <v>528.6</v>
      </c>
      <c r="G21" s="22"/>
      <c r="H21" s="23">
        <f>F21-1.96*SQRT(F21)</f>
        <v>483.5370467013091</v>
      </c>
      <c r="I21" s="23">
        <f>F21+1.96*SQRT(F21)</f>
        <v>573.6629532986909</v>
      </c>
    </row>
    <row r="22" spans="1:9" ht="15">
      <c r="A22" s="20">
        <v>2010</v>
      </c>
      <c r="B22" s="20"/>
      <c r="C22" s="23">
        <v>485</v>
      </c>
      <c r="D22" s="22"/>
      <c r="E22" s="23">
        <f t="shared" si="0"/>
        <v>538</v>
      </c>
      <c r="F22" s="22"/>
      <c r="G22" s="22"/>
      <c r="H22" s="22"/>
      <c r="I22" s="22"/>
    </row>
    <row r="23" spans="1:9" ht="15">
      <c r="A23" s="20">
        <v>2011</v>
      </c>
      <c r="B23" s="20"/>
      <c r="C23" s="23">
        <v>584</v>
      </c>
      <c r="D23" s="22"/>
      <c r="E23" s="22"/>
      <c r="F23" s="22"/>
      <c r="G23" s="22"/>
      <c r="H23" s="22"/>
      <c r="I23" s="22"/>
    </row>
    <row r="24" spans="1:9" ht="1.5" customHeight="1">
      <c r="A24" s="25"/>
      <c r="B24" s="25"/>
      <c r="C24" s="26"/>
      <c r="D24" s="26"/>
      <c r="E24" s="26"/>
      <c r="F24" s="27"/>
      <c r="G24" s="27"/>
      <c r="H24" s="26"/>
      <c r="I24" s="27"/>
    </row>
    <row r="25" ht="9" customHeight="1"/>
    <row r="26" spans="1:3" s="29" customFormat="1" ht="11.25">
      <c r="A26" s="28" t="s">
        <v>8</v>
      </c>
      <c r="C26" s="30"/>
    </row>
    <row r="27" spans="1:9" s="29" customFormat="1" ht="24" customHeight="1">
      <c r="A27" s="33" t="s">
        <v>12</v>
      </c>
      <c r="B27" s="33"/>
      <c r="C27" s="33"/>
      <c r="D27" s="33"/>
      <c r="E27" s="33"/>
      <c r="F27" s="33"/>
      <c r="G27" s="33"/>
      <c r="H27" s="33"/>
      <c r="I27" s="33"/>
    </row>
    <row r="29" spans="1:3" ht="15">
      <c r="A29" s="32" t="s">
        <v>11</v>
      </c>
      <c r="B29" s="32"/>
      <c r="C29" s="32"/>
    </row>
    <row r="62" ht="5.25" customHeight="1"/>
    <row r="63" ht="174" customHeight="1"/>
  </sheetData>
  <mergeCells count="7">
    <mergeCell ref="A29:C29"/>
    <mergeCell ref="A27:I27"/>
    <mergeCell ref="A1:H1"/>
    <mergeCell ref="E3:F3"/>
    <mergeCell ref="E4:F4"/>
    <mergeCell ref="C3:C5"/>
    <mergeCell ref="H3:I5"/>
  </mergeCells>
  <printOptions/>
  <pageMargins left="0.75" right="0.75" top="1" bottom="1" header="0.5" footer="0.5"/>
  <pageSetup fitToHeight="1" fitToWidth="1" horizontalDpi="600" verticalDpi="600" orientation="portrait" paperSize="9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cp:lastPrinted>2012-08-02T11:47:08Z</cp:lastPrinted>
  <dcterms:created xsi:type="dcterms:W3CDTF">2000-07-12T06:56:02Z</dcterms:created>
  <dcterms:modified xsi:type="dcterms:W3CDTF">2012-08-14T09:14:47Z</dcterms:modified>
  <cp:category/>
  <cp:version/>
  <cp:contentType/>
  <cp:contentStatus/>
</cp:coreProperties>
</file>