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2.7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<sst xmlns="http://schemas.openxmlformats.org/spreadsheetml/2006/main" count="103" uniqueCount="42">
  <si>
    <t>('000s)</t>
  </si>
  <si>
    <t>Estimated</t>
  </si>
  <si>
    <t>population</t>
  </si>
  <si>
    <t>Projected population at 30 June</t>
  </si>
  <si>
    <t>Age and sex</t>
  </si>
  <si>
    <t>as at</t>
  </si>
  <si>
    <t>30 June 2000</t>
  </si>
  <si>
    <t>All ages</t>
  </si>
  <si>
    <t>Persons</t>
  </si>
  <si>
    <t>Males</t>
  </si>
  <si>
    <t>Females</t>
  </si>
  <si>
    <t>0-4</t>
  </si>
  <si>
    <t>P</t>
  </si>
  <si>
    <t>M</t>
  </si>
  <si>
    <t>F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</si>
  <si>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</si>
  <si>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</si>
  <si>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</si>
  <si>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</si>
  <si>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</si>
  <si>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</si>
  <si>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</si>
  <si>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</si>
  <si>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</si>
  <si>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</si>
  <si>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</si>
  <si>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</si>
  <si>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</si>
  <si>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</si>
  <si>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</si>
  <si>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</si>
  <si>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</si>
  <si>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</si>
  <si>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Selected age groups</t>
  </si>
  <si>
    <t xml:space="preserve"> 0 - 14</t>
  </si>
  <si>
    <t>15 - 29</t>
  </si>
  <si>
    <t>30 - 44</t>
  </si>
  <si>
    <t>45 - 59</t>
  </si>
  <si>
    <t>60 - 64</t>
  </si>
  <si>
    <t>65 - 74</t>
  </si>
  <si>
    <t>75 &amp; over</t>
  </si>
  <si>
    <r>
      <t xml:space="preserve">Table 2.7    </t>
    </r>
    <r>
      <rPr>
        <b/>
        <sz val="9"/>
        <rFont val="Arial"/>
        <family val="2"/>
      </rPr>
      <t xml:space="preserve"> Projected population of Scotland (2000 based), by sex and age, 2000 to 2025</t>
    </r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</si>
</sst>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sz val="8"/>
      <name val="Arial"/>
      <family val="0"/>
    </font>
    <font>
      <sz val="8.25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3" fontId="5" fillId="0" borderId="0">
      <alignment/>
      <protection/>
    </xf>
    <xf numFmtId="3" fontId="5" fillId="0" borderId="0">
      <alignment horizontal="right"/>
      <protection/>
    </xf>
    <xf numFmtId="3" fontId="5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0" fontId="5" fillId="0" borderId="0">
      <alignment/>
      <protection/>
    </xf>
    <xf numFmtId="168" fontId="5" fillId="0" borderId="0">
      <alignment horizontal="center"/>
      <protection/>
    </xf>
    <xf numFmtId="0" fontId="5" fillId="0" borderId="0">
      <alignment/>
      <protection/>
    </xf>
    <xf numFmtId="3" fontId="5" fillId="0" borderId="0">
      <alignment horizontal="right"/>
      <protection/>
    </xf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166" fontId="9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16" fontId="5" fillId="0" borderId="0" xfId="0" applyNumberFormat="1" applyFont="1" applyAlignment="1" quotePrefix="1">
      <alignment horizontal="center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3" xfId="0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5" fillId="0" borderId="3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41">
    <cellStyle name="Normal" xfId="0"/>
    <cellStyle name="Comma" xfId="15"/>
    <cellStyle name="Comma [0]" xfId="16"/>
    <cellStyle name="Comma_TABLE 2 " xfId="17"/>
    <cellStyle name="Comma_TABLE 2  (2)" xfId="18"/>
    <cellStyle name="Comma_TABLE 2  (2)_TABLE 3" xfId="19"/>
    <cellStyle name="Comma_TABLE 2  (2)_TABLE 3 (4)" xfId="20"/>
    <cellStyle name="Comma_TABLE 3" xfId="21"/>
    <cellStyle name="Comma_TABLE 3 (4)" xfId="22"/>
    <cellStyle name="Currency" xfId="23"/>
    <cellStyle name="Currency [0]" xfId="24"/>
    <cellStyle name="Currency_TABLE 2 " xfId="25"/>
    <cellStyle name="Currency_TABLE 2  (2)" xfId="26"/>
    <cellStyle name="Currency_TABLE 2  (2)_TABLE 3" xfId="27"/>
    <cellStyle name="Currency_TABLE 2  (2)_TABLE 3 (4)" xfId="28"/>
    <cellStyle name="Currency_TABLE 3" xfId="29"/>
    <cellStyle name="Currency_TABLE 3 (4)" xfId="30"/>
    <cellStyle name="Normal_A1.3" xfId="31"/>
    <cellStyle name="Normal_A1.4" xfId="32"/>
    <cellStyle name="Normal_APPENDA" xfId="33"/>
    <cellStyle name="Normal_APPENDB" xfId="34"/>
    <cellStyle name="Normal_APPENDC" xfId="35"/>
    <cellStyle name="Normal_APPENDD" xfId="36"/>
    <cellStyle name="Normal_NEWAREAS" xfId="37"/>
    <cellStyle name="Normal_Table 1" xfId="38"/>
    <cellStyle name="Normal_TABLE 2 " xfId="39"/>
    <cellStyle name="Normal_TABLE 2  (2)" xfId="40"/>
    <cellStyle name="Normal_TABLE 2  (2)_1" xfId="41"/>
    <cellStyle name="Normal_TABLE 2  (2)_TABLE 3" xfId="42"/>
    <cellStyle name="Normal_TABLE 2  (2)_TABLE 3 (4)" xfId="43"/>
    <cellStyle name="Normal_TABLE 2a (2)" xfId="44"/>
    <cellStyle name="Normal_TABLE 3" xfId="45"/>
    <cellStyle name="Normal_TABLE 3 (4)" xfId="46"/>
    <cellStyle name="Normal_TABLE1" xfId="47"/>
    <cellStyle name="Normal_TABLE2" xfId="48"/>
    <cellStyle name="Normal_TABLE2_Table 1" xfId="49"/>
    <cellStyle name="Normal_TABLE3" xfId="50"/>
    <cellStyle name="Normal_TABLE3a (2)" xfId="51"/>
    <cellStyle name="Normal_TABLE4" xfId="52"/>
    <cellStyle name="Normal_TABLE5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10.7109375" style="42" customWidth="1"/>
    <col min="3" max="3" width="10.7109375" style="3" customWidth="1"/>
    <col min="4" max="9" width="10.8515625" style="3" customWidth="1"/>
    <col min="10" max="16384" width="9.140625" style="3" customWidth="1"/>
  </cols>
  <sheetData>
    <row r="1" spans="1:9" ht="18" customHeight="1">
      <c r="A1" s="1" t="s">
        <v>41</v>
      </c>
      <c r="B1" s="2"/>
      <c r="H1" s="4"/>
      <c r="I1" s="4" t="s">
        <v>0</v>
      </c>
    </row>
    <row r="2" spans="1:11" s="10" customFormat="1" ht="10.5" customHeight="1">
      <c r="A2" s="5"/>
      <c r="B2" s="6"/>
      <c r="C2" s="7" t="s">
        <v>1</v>
      </c>
      <c r="D2" s="8"/>
      <c r="E2" s="8"/>
      <c r="F2" s="8"/>
      <c r="G2" s="8"/>
      <c r="H2" s="8"/>
      <c r="I2" s="8"/>
      <c r="J2" s="9"/>
      <c r="K2" s="9"/>
    </row>
    <row r="3" spans="1:11" s="10" customFormat="1" ht="10.5" customHeight="1">
      <c r="A3" s="9"/>
      <c r="B3" s="11"/>
      <c r="C3" s="12" t="s">
        <v>2</v>
      </c>
      <c r="D3" s="13" t="s">
        <v>3</v>
      </c>
      <c r="E3" s="13"/>
      <c r="F3" s="13"/>
      <c r="G3" s="13"/>
      <c r="H3" s="13"/>
      <c r="I3" s="13"/>
      <c r="J3" s="9"/>
      <c r="K3" s="9"/>
    </row>
    <row r="4" spans="1:11" s="10" customFormat="1" ht="10.5" customHeight="1">
      <c r="A4" s="14" t="s">
        <v>4</v>
      </c>
      <c r="B4" s="11"/>
      <c r="C4" s="12" t="s">
        <v>5</v>
      </c>
      <c r="D4" s="15"/>
      <c r="E4" s="15"/>
      <c r="F4" s="15"/>
      <c r="G4" s="15"/>
      <c r="H4" s="15"/>
      <c r="I4" s="15"/>
      <c r="J4" s="9"/>
      <c r="K4" s="9"/>
    </row>
    <row r="5" spans="1:11" s="10" customFormat="1" ht="10.5" customHeight="1">
      <c r="A5" s="16"/>
      <c r="B5" s="17"/>
      <c r="C5" s="18" t="s">
        <v>6</v>
      </c>
      <c r="D5" s="19">
        <v>2001</v>
      </c>
      <c r="E5" s="19">
        <v>2006</v>
      </c>
      <c r="F5" s="19">
        <v>2011</v>
      </c>
      <c r="G5" s="19">
        <v>2016</v>
      </c>
      <c r="H5" s="20">
        <v>2021</v>
      </c>
      <c r="I5" s="15">
        <v>2025</v>
      </c>
      <c r="J5" s="9"/>
      <c r="K5" s="9"/>
    </row>
    <row r="6" spans="1:9" ht="18" customHeight="1">
      <c r="A6" s="21" t="s">
        <v>7</v>
      </c>
      <c r="B6" s="22" t="s">
        <v>8</v>
      </c>
      <c r="C6" s="23">
        <v>5114.6</v>
      </c>
      <c r="D6" s="23">
        <v>5108.67</v>
      </c>
      <c r="E6" s="23">
        <v>5077.7840000000015</v>
      </c>
      <c r="F6" s="23">
        <v>5046.519</v>
      </c>
      <c r="G6" s="23">
        <v>5013.831</v>
      </c>
      <c r="H6" s="23">
        <v>4972.77</v>
      </c>
      <c r="I6" s="23">
        <v>4925.6680000000015</v>
      </c>
    </row>
    <row r="7" spans="1:9" ht="11.25" customHeight="1">
      <c r="A7" s="24"/>
      <c r="B7" s="22" t="s">
        <v>9</v>
      </c>
      <c r="C7" s="23">
        <v>2484.6870000000013</v>
      </c>
      <c r="D7" s="23">
        <v>2483.692</v>
      </c>
      <c r="E7" s="23">
        <v>2478.214000000001</v>
      </c>
      <c r="F7" s="23">
        <v>2470.03</v>
      </c>
      <c r="G7" s="23">
        <v>2458.0059999999994</v>
      </c>
      <c r="H7" s="23">
        <v>2438.7</v>
      </c>
      <c r="I7" s="23">
        <v>2414.6530000000002</v>
      </c>
    </row>
    <row r="8" spans="1:9" ht="11.25" customHeight="1">
      <c r="A8" s="24"/>
      <c r="B8" s="22" t="s">
        <v>10</v>
      </c>
      <c r="C8" s="23">
        <v>2629.9129999999996</v>
      </c>
      <c r="D8" s="23">
        <v>2624.978000000001</v>
      </c>
      <c r="E8" s="23">
        <v>2599.57</v>
      </c>
      <c r="F8" s="23">
        <v>2576.489</v>
      </c>
      <c r="G8" s="23">
        <v>2555.825</v>
      </c>
      <c r="H8" s="23">
        <v>2534.07</v>
      </c>
      <c r="I8" s="23">
        <v>2511.015</v>
      </c>
    </row>
    <row r="9" spans="1:9" ht="10.5" customHeight="1">
      <c r="A9" s="25" t="s">
        <v>11</v>
      </c>
      <c r="B9" s="26" t="s">
        <v>12</v>
      </c>
      <c r="C9" s="27">
        <v>288.31</v>
      </c>
      <c r="D9" s="27">
        <v>281.452</v>
      </c>
      <c r="E9" s="27">
        <v>256.80899999999997</v>
      </c>
      <c r="F9" s="27">
        <v>250.87300000000002</v>
      </c>
      <c r="G9" s="27">
        <v>250.059</v>
      </c>
      <c r="H9" s="27">
        <v>246.94799999999998</v>
      </c>
      <c r="I9" s="27">
        <v>238.943</v>
      </c>
    </row>
    <row r="10" spans="1:9" ht="10.5" customHeight="1">
      <c r="A10" s="25"/>
      <c r="B10" s="26" t="s">
        <v>13</v>
      </c>
      <c r="C10" s="27">
        <v>147.89</v>
      </c>
      <c r="D10" s="27">
        <v>144.405</v>
      </c>
      <c r="E10" s="27">
        <v>131.642</v>
      </c>
      <c r="F10" s="27">
        <v>128.61700000000002</v>
      </c>
      <c r="G10" s="27">
        <v>128.204</v>
      </c>
      <c r="H10" s="27">
        <v>126.61099999999999</v>
      </c>
      <c r="I10" s="27">
        <v>122.511</v>
      </c>
    </row>
    <row r="11" spans="1:10" s="10" customFormat="1" ht="10.5" customHeight="1">
      <c r="A11" s="28"/>
      <c r="B11" s="12" t="s">
        <v>14</v>
      </c>
      <c r="C11" s="27">
        <v>140.42</v>
      </c>
      <c r="D11" s="27">
        <v>137.047</v>
      </c>
      <c r="E11" s="27">
        <v>125.167</v>
      </c>
      <c r="F11" s="27">
        <v>122.256</v>
      </c>
      <c r="G11" s="27">
        <v>121.855</v>
      </c>
      <c r="H11" s="27">
        <v>120.337</v>
      </c>
      <c r="I11" s="27">
        <v>116.43200000000002</v>
      </c>
      <c r="J11" s="3"/>
    </row>
    <row r="12" spans="1:9" ht="10.5" customHeight="1">
      <c r="A12" s="29" t="s">
        <v>15</v>
      </c>
      <c r="B12" s="26" t="s">
        <v>12</v>
      </c>
      <c r="C12" s="27">
        <v>322.075</v>
      </c>
      <c r="D12" s="27">
        <v>314.68</v>
      </c>
      <c r="E12" s="27">
        <v>280.375</v>
      </c>
      <c r="F12" s="27">
        <v>255.764</v>
      </c>
      <c r="G12" s="27">
        <v>249.851</v>
      </c>
      <c r="H12" s="27">
        <v>249.06300000000002</v>
      </c>
      <c r="I12" s="27">
        <v>247.16899999999998</v>
      </c>
    </row>
    <row r="13" spans="1:9" ht="10.5" customHeight="1">
      <c r="A13" s="25"/>
      <c r="B13" s="26" t="s">
        <v>13</v>
      </c>
      <c r="C13" s="27">
        <v>164.575</v>
      </c>
      <c r="D13" s="27">
        <v>160.841</v>
      </c>
      <c r="E13" s="27">
        <v>144.1</v>
      </c>
      <c r="F13" s="27">
        <v>131.357</v>
      </c>
      <c r="G13" s="27">
        <v>128.339</v>
      </c>
      <c r="H13" s="27">
        <v>127.941</v>
      </c>
      <c r="I13" s="27">
        <v>126.96900000000001</v>
      </c>
    </row>
    <row r="14" spans="1:10" s="10" customFormat="1" ht="10.5" customHeight="1">
      <c r="A14" s="28"/>
      <c r="B14" s="12" t="s">
        <v>14</v>
      </c>
      <c r="C14" s="27">
        <v>157.5</v>
      </c>
      <c r="D14" s="27">
        <v>153.839</v>
      </c>
      <c r="E14" s="27">
        <v>136.275</v>
      </c>
      <c r="F14" s="27">
        <v>124.40700000000001</v>
      </c>
      <c r="G14" s="27">
        <v>121.512</v>
      </c>
      <c r="H14" s="27">
        <v>121.12200000000001</v>
      </c>
      <c r="I14" s="27">
        <v>120.2</v>
      </c>
      <c r="J14" s="3"/>
    </row>
    <row r="15" spans="1:9" ht="10.5" customHeight="1">
      <c r="A15" s="30" t="s">
        <v>16</v>
      </c>
      <c r="B15" s="26" t="s">
        <v>12</v>
      </c>
      <c r="C15" s="27">
        <v>325.762</v>
      </c>
      <c r="D15" s="27">
        <v>325.86799999999994</v>
      </c>
      <c r="E15" s="27">
        <v>313.946</v>
      </c>
      <c r="F15" s="27">
        <v>279.685</v>
      </c>
      <c r="G15" s="27">
        <v>255.09900000000002</v>
      </c>
      <c r="H15" s="27">
        <v>249.19600000000003</v>
      </c>
      <c r="I15" s="27">
        <v>248.462</v>
      </c>
    </row>
    <row r="16" spans="1:9" ht="10.5" customHeight="1">
      <c r="A16" s="25"/>
      <c r="B16" s="26" t="s">
        <v>13</v>
      </c>
      <c r="C16" s="27">
        <v>167.108</v>
      </c>
      <c r="D16" s="27">
        <v>167.23299999999998</v>
      </c>
      <c r="E16" s="27">
        <v>160.609</v>
      </c>
      <c r="F16" s="27">
        <v>143.897</v>
      </c>
      <c r="G16" s="27">
        <v>131.17</v>
      </c>
      <c r="H16" s="27">
        <v>128.15800000000002</v>
      </c>
      <c r="I16" s="27">
        <v>127.78799999999998</v>
      </c>
    </row>
    <row r="17" spans="1:10" s="10" customFormat="1" ht="10.5" customHeight="1">
      <c r="A17" s="28"/>
      <c r="B17" s="12" t="s">
        <v>14</v>
      </c>
      <c r="C17" s="27">
        <v>158.654</v>
      </c>
      <c r="D17" s="27">
        <v>158.635</v>
      </c>
      <c r="E17" s="27">
        <v>153.337</v>
      </c>
      <c r="F17" s="27">
        <v>135.788</v>
      </c>
      <c r="G17" s="27">
        <v>123.929</v>
      </c>
      <c r="H17" s="27">
        <v>121.03800000000001</v>
      </c>
      <c r="I17" s="27">
        <v>120.674</v>
      </c>
      <c r="J17" s="3"/>
    </row>
    <row r="18" spans="1:9" ht="10.5" customHeight="1">
      <c r="A18" s="25" t="s">
        <v>17</v>
      </c>
      <c r="B18" s="26" t="s">
        <v>12</v>
      </c>
      <c r="C18" s="27">
        <v>322.19</v>
      </c>
      <c r="D18" s="27">
        <v>322.634</v>
      </c>
      <c r="E18" s="27">
        <v>330.347</v>
      </c>
      <c r="F18" s="27">
        <v>318.499</v>
      </c>
      <c r="G18" s="27">
        <v>284.312</v>
      </c>
      <c r="H18" s="27">
        <v>259.78200000000004</v>
      </c>
      <c r="I18" s="27">
        <v>254.62</v>
      </c>
    </row>
    <row r="19" spans="1:9" ht="10.5" customHeight="1">
      <c r="A19" s="25"/>
      <c r="B19" s="26" t="s">
        <v>13</v>
      </c>
      <c r="C19" s="27">
        <v>163.94</v>
      </c>
      <c r="D19" s="27">
        <v>164.221</v>
      </c>
      <c r="E19" s="27">
        <v>169.329</v>
      </c>
      <c r="F19" s="27">
        <v>162.758</v>
      </c>
      <c r="G19" s="27">
        <v>146.095</v>
      </c>
      <c r="H19" s="27">
        <v>133.406</v>
      </c>
      <c r="I19" s="27">
        <v>130.774</v>
      </c>
    </row>
    <row r="20" spans="1:10" s="10" customFormat="1" ht="10.5" customHeight="1">
      <c r="A20" s="28"/>
      <c r="B20" s="12" t="s">
        <v>14</v>
      </c>
      <c r="C20" s="27">
        <v>158.25</v>
      </c>
      <c r="D20" s="27">
        <v>158.413</v>
      </c>
      <c r="E20" s="27">
        <v>161.018</v>
      </c>
      <c r="F20" s="27">
        <v>155.74099999999999</v>
      </c>
      <c r="G20" s="27">
        <v>138.21699999999998</v>
      </c>
      <c r="H20" s="27">
        <v>126.376</v>
      </c>
      <c r="I20" s="27">
        <v>123.84599999999999</v>
      </c>
      <c r="J20" s="3"/>
    </row>
    <row r="21" spans="1:9" ht="10.5" customHeight="1">
      <c r="A21" s="25" t="s">
        <v>18</v>
      </c>
      <c r="B21" s="26" t="s">
        <v>12</v>
      </c>
      <c r="C21" s="27">
        <v>318.895</v>
      </c>
      <c r="D21" s="27">
        <v>322.452</v>
      </c>
      <c r="E21" s="27">
        <v>334.752</v>
      </c>
      <c r="F21" s="27">
        <v>342.58400000000006</v>
      </c>
      <c r="G21" s="27">
        <v>330.826</v>
      </c>
      <c r="H21" s="27">
        <v>296.791</v>
      </c>
      <c r="I21" s="27">
        <v>273.929</v>
      </c>
    </row>
    <row r="22" spans="1:9" ht="10.5" customHeight="1">
      <c r="A22" s="25"/>
      <c r="B22" s="26" t="s">
        <v>13</v>
      </c>
      <c r="C22" s="27">
        <v>162.651</v>
      </c>
      <c r="D22" s="27">
        <v>164.195</v>
      </c>
      <c r="E22" s="27">
        <v>169.70600000000002</v>
      </c>
      <c r="F22" s="27">
        <v>174.86100000000002</v>
      </c>
      <c r="G22" s="27">
        <v>168.36</v>
      </c>
      <c r="H22" s="27">
        <v>151.807</v>
      </c>
      <c r="I22" s="27">
        <v>139.989</v>
      </c>
    </row>
    <row r="23" spans="1:10" s="10" customFormat="1" ht="10.5" customHeight="1">
      <c r="A23" s="28"/>
      <c r="B23" s="12" t="s">
        <v>14</v>
      </c>
      <c r="C23" s="27">
        <v>156.244</v>
      </c>
      <c r="D23" s="27">
        <v>158.257</v>
      </c>
      <c r="E23" s="27">
        <v>165.046</v>
      </c>
      <c r="F23" s="27">
        <v>167.723</v>
      </c>
      <c r="G23" s="27">
        <v>162.466</v>
      </c>
      <c r="H23" s="27">
        <v>144.984</v>
      </c>
      <c r="I23" s="27">
        <v>133.94</v>
      </c>
      <c r="J23" s="3"/>
    </row>
    <row r="24" spans="1:9" ht="10.5" customHeight="1">
      <c r="A24" s="25" t="s">
        <v>19</v>
      </c>
      <c r="B24" s="26" t="s">
        <v>12</v>
      </c>
      <c r="C24" s="27">
        <v>343.75</v>
      </c>
      <c r="D24" s="27">
        <v>326.797</v>
      </c>
      <c r="E24" s="27">
        <v>308.154</v>
      </c>
      <c r="F24" s="27">
        <v>320.656</v>
      </c>
      <c r="G24" s="27">
        <v>328.50800000000004</v>
      </c>
      <c r="H24" s="27">
        <v>316.843</v>
      </c>
      <c r="I24" s="27">
        <v>289.68</v>
      </c>
    </row>
    <row r="25" spans="1:9" ht="10.5" customHeight="1">
      <c r="A25" s="25"/>
      <c r="B25" s="26" t="s">
        <v>13</v>
      </c>
      <c r="C25" s="27">
        <v>174.842</v>
      </c>
      <c r="D25" s="27">
        <v>166.606</v>
      </c>
      <c r="E25" s="27">
        <v>156.62300000000002</v>
      </c>
      <c r="F25" s="27">
        <v>162.22</v>
      </c>
      <c r="G25" s="27">
        <v>167.38</v>
      </c>
      <c r="H25" s="27">
        <v>160.954</v>
      </c>
      <c r="I25" s="27">
        <v>147.91299999999998</v>
      </c>
    </row>
    <row r="26" spans="1:10" s="10" customFormat="1" ht="10.5" customHeight="1">
      <c r="A26" s="28"/>
      <c r="B26" s="12" t="s">
        <v>14</v>
      </c>
      <c r="C26" s="27">
        <v>168.908</v>
      </c>
      <c r="D26" s="27">
        <v>160.191</v>
      </c>
      <c r="E26" s="27">
        <v>151.531</v>
      </c>
      <c r="F26" s="27">
        <v>158.436</v>
      </c>
      <c r="G26" s="27">
        <v>161.12800000000001</v>
      </c>
      <c r="H26" s="27">
        <v>155.889</v>
      </c>
      <c r="I26" s="27">
        <v>141.76700000000002</v>
      </c>
      <c r="J26" s="3"/>
    </row>
    <row r="27" spans="1:9" ht="10.5" customHeight="1">
      <c r="A27" s="25" t="s">
        <v>20</v>
      </c>
      <c r="B27" s="26" t="s">
        <v>12</v>
      </c>
      <c r="C27" s="27">
        <v>402.811</v>
      </c>
      <c r="D27" s="27">
        <v>397.489</v>
      </c>
      <c r="E27" s="27">
        <v>320.48199999999997</v>
      </c>
      <c r="F27" s="27">
        <v>302.039</v>
      </c>
      <c r="G27" s="27">
        <v>314.538</v>
      </c>
      <c r="H27" s="27">
        <v>322.39599999999996</v>
      </c>
      <c r="I27" s="27">
        <v>318.03</v>
      </c>
    </row>
    <row r="28" spans="1:9" ht="10.5" customHeight="1">
      <c r="A28" s="25"/>
      <c r="B28" s="26" t="s">
        <v>13</v>
      </c>
      <c r="C28" s="27">
        <v>201.25799999999998</v>
      </c>
      <c r="D28" s="27">
        <v>199.10299999999998</v>
      </c>
      <c r="E28" s="27">
        <v>162.121</v>
      </c>
      <c r="F28" s="27">
        <v>152.264</v>
      </c>
      <c r="G28" s="27">
        <v>157.85799999999998</v>
      </c>
      <c r="H28" s="27">
        <v>163.018</v>
      </c>
      <c r="I28" s="27">
        <v>160.27100000000002</v>
      </c>
    </row>
    <row r="29" spans="1:10" s="10" customFormat="1" ht="10.5" customHeight="1">
      <c r="A29" s="28"/>
      <c r="B29" s="12" t="s">
        <v>14</v>
      </c>
      <c r="C29" s="27">
        <v>201.553</v>
      </c>
      <c r="D29" s="27">
        <v>198.386</v>
      </c>
      <c r="E29" s="27">
        <v>158.361</v>
      </c>
      <c r="F29" s="27">
        <v>149.775</v>
      </c>
      <c r="G29" s="27">
        <v>156.68</v>
      </c>
      <c r="H29" s="27">
        <v>159.378</v>
      </c>
      <c r="I29" s="27">
        <v>157.75900000000001</v>
      </c>
      <c r="J29" s="3"/>
    </row>
    <row r="30" spans="1:9" ht="10.5" customHeight="1">
      <c r="A30" s="25" t="s">
        <v>21</v>
      </c>
      <c r="B30" s="26" t="s">
        <v>12</v>
      </c>
      <c r="C30" s="27">
        <v>416.073</v>
      </c>
      <c r="D30" s="27">
        <v>415.945</v>
      </c>
      <c r="E30" s="27">
        <v>394.543</v>
      </c>
      <c r="F30" s="27">
        <v>318.017</v>
      </c>
      <c r="G30" s="27">
        <v>299.749</v>
      </c>
      <c r="H30" s="27">
        <v>312.245</v>
      </c>
      <c r="I30" s="27">
        <v>319.84900000000005</v>
      </c>
    </row>
    <row r="31" spans="1:9" ht="10.5" customHeight="1">
      <c r="A31" s="25"/>
      <c r="B31" s="26" t="s">
        <v>13</v>
      </c>
      <c r="C31" s="27">
        <v>207.223</v>
      </c>
      <c r="D31" s="27">
        <v>206.954</v>
      </c>
      <c r="E31" s="27">
        <v>197.34199999999998</v>
      </c>
      <c r="F31" s="27">
        <v>160.659</v>
      </c>
      <c r="G31" s="27">
        <v>150.911</v>
      </c>
      <c r="H31" s="27">
        <v>156.49599999999998</v>
      </c>
      <c r="I31" s="27">
        <v>161.43400000000003</v>
      </c>
    </row>
    <row r="32" spans="1:10" s="10" customFormat="1" ht="10.5" customHeight="1">
      <c r="A32" s="28"/>
      <c r="B32" s="12" t="s">
        <v>14</v>
      </c>
      <c r="C32" s="27">
        <v>208.85</v>
      </c>
      <c r="D32" s="27">
        <v>208.991</v>
      </c>
      <c r="E32" s="27">
        <v>197.201</v>
      </c>
      <c r="F32" s="27">
        <v>157.358</v>
      </c>
      <c r="G32" s="27">
        <v>148.838</v>
      </c>
      <c r="H32" s="27">
        <v>155.749</v>
      </c>
      <c r="I32" s="27">
        <v>158.415</v>
      </c>
      <c r="J32" s="3"/>
    </row>
    <row r="33" spans="1:9" ht="10.5" customHeight="1">
      <c r="A33" s="25" t="s">
        <v>22</v>
      </c>
      <c r="B33" s="26" t="s">
        <v>12</v>
      </c>
      <c r="C33" s="27">
        <v>376.112</v>
      </c>
      <c r="D33" s="27">
        <v>385.255</v>
      </c>
      <c r="E33" s="27">
        <v>412.366</v>
      </c>
      <c r="F33" s="27">
        <v>391.281</v>
      </c>
      <c r="G33" s="27">
        <v>315.437</v>
      </c>
      <c r="H33" s="27">
        <v>297.44399999999996</v>
      </c>
      <c r="I33" s="27">
        <v>309.07899999999995</v>
      </c>
    </row>
    <row r="34" spans="1:9" ht="10.5" customHeight="1">
      <c r="A34" s="25"/>
      <c r="B34" s="26" t="s">
        <v>13</v>
      </c>
      <c r="C34" s="27">
        <v>186.89100000000002</v>
      </c>
      <c r="D34" s="27">
        <v>191.32799999999997</v>
      </c>
      <c r="E34" s="27">
        <v>204.926</v>
      </c>
      <c r="F34" s="27">
        <v>195.5</v>
      </c>
      <c r="G34" s="27">
        <v>159.236</v>
      </c>
      <c r="H34" s="27">
        <v>149.65699999999998</v>
      </c>
      <c r="I34" s="27">
        <v>154.778</v>
      </c>
    </row>
    <row r="35" spans="1:10" s="10" customFormat="1" ht="10.5" customHeight="1">
      <c r="A35" s="28"/>
      <c r="B35" s="12" t="s">
        <v>14</v>
      </c>
      <c r="C35" s="27">
        <v>189.221</v>
      </c>
      <c r="D35" s="27">
        <v>193.927</v>
      </c>
      <c r="E35" s="27">
        <v>207.44</v>
      </c>
      <c r="F35" s="27">
        <v>195.781</v>
      </c>
      <c r="G35" s="27">
        <v>156.201</v>
      </c>
      <c r="H35" s="27">
        <v>147.78699999999998</v>
      </c>
      <c r="I35" s="27">
        <v>154.301</v>
      </c>
      <c r="J35" s="3"/>
    </row>
    <row r="36" spans="1:9" ht="10.5" customHeight="1">
      <c r="A36" s="25" t="s">
        <v>23</v>
      </c>
      <c r="B36" s="26" t="s">
        <v>12</v>
      </c>
      <c r="C36" s="27">
        <v>331.26300000000003</v>
      </c>
      <c r="D36" s="27">
        <v>335.8140000000001</v>
      </c>
      <c r="E36" s="27">
        <v>380.121</v>
      </c>
      <c r="F36" s="27">
        <v>406.975</v>
      </c>
      <c r="G36" s="27">
        <v>386.29200000000003</v>
      </c>
      <c r="H36" s="27">
        <v>311.526</v>
      </c>
      <c r="I36" s="27">
        <v>289.831</v>
      </c>
    </row>
    <row r="37" spans="1:9" ht="10.5" customHeight="1">
      <c r="A37" s="25"/>
      <c r="B37" s="26" t="s">
        <v>13</v>
      </c>
      <c r="C37" s="27">
        <v>163.577</v>
      </c>
      <c r="D37" s="27">
        <v>166.07200000000003</v>
      </c>
      <c r="E37" s="27">
        <v>188.013</v>
      </c>
      <c r="F37" s="27">
        <v>201.458</v>
      </c>
      <c r="G37" s="27">
        <v>192.27800000000002</v>
      </c>
      <c r="H37" s="27">
        <v>156.66400000000002</v>
      </c>
      <c r="I37" s="27">
        <v>145.553</v>
      </c>
    </row>
    <row r="38" spans="1:10" s="10" customFormat="1" ht="10.5" customHeight="1">
      <c r="A38" s="28"/>
      <c r="B38" s="12" t="s">
        <v>14</v>
      </c>
      <c r="C38" s="27">
        <v>167.686</v>
      </c>
      <c r="D38" s="27">
        <v>169.74200000000002</v>
      </c>
      <c r="E38" s="27">
        <v>192.108</v>
      </c>
      <c r="F38" s="27">
        <v>205.51700000000002</v>
      </c>
      <c r="G38" s="27">
        <v>194.014</v>
      </c>
      <c r="H38" s="27">
        <v>154.862</v>
      </c>
      <c r="I38" s="27">
        <v>144.278</v>
      </c>
      <c r="J38" s="3"/>
    </row>
    <row r="39" spans="1:9" ht="10.5" customHeight="1">
      <c r="A39" s="25" t="s">
        <v>24</v>
      </c>
      <c r="B39" s="26" t="s">
        <v>12</v>
      </c>
      <c r="C39" s="27">
        <v>342.58799999999997</v>
      </c>
      <c r="D39" s="27">
        <v>346.93100000000004</v>
      </c>
      <c r="E39" s="27">
        <v>329.122</v>
      </c>
      <c r="F39" s="27">
        <v>372.905</v>
      </c>
      <c r="G39" s="27">
        <v>399.562</v>
      </c>
      <c r="H39" s="27">
        <v>379.51800000000003</v>
      </c>
      <c r="I39" s="27">
        <v>322.00300000000004</v>
      </c>
    </row>
    <row r="40" spans="1:9" ht="10.5" customHeight="1">
      <c r="A40" s="25"/>
      <c r="B40" s="26" t="s">
        <v>13</v>
      </c>
      <c r="C40" s="27">
        <v>169.04199999999997</v>
      </c>
      <c r="D40" s="27">
        <v>170.977</v>
      </c>
      <c r="E40" s="27">
        <v>161.828</v>
      </c>
      <c r="F40" s="27">
        <v>183.44400000000002</v>
      </c>
      <c r="G40" s="27">
        <v>196.755</v>
      </c>
      <c r="H40" s="27">
        <v>187.937</v>
      </c>
      <c r="I40" s="27">
        <v>160.741</v>
      </c>
    </row>
    <row r="41" spans="1:10" s="10" customFormat="1" ht="10.5" customHeight="1">
      <c r="A41" s="28"/>
      <c r="B41" s="12" t="s">
        <v>14</v>
      </c>
      <c r="C41" s="27">
        <v>173.546</v>
      </c>
      <c r="D41" s="27">
        <v>175.954</v>
      </c>
      <c r="E41" s="27">
        <v>167.294</v>
      </c>
      <c r="F41" s="27">
        <v>189.46099999999998</v>
      </c>
      <c r="G41" s="27">
        <v>202.807</v>
      </c>
      <c r="H41" s="27">
        <v>191.58100000000002</v>
      </c>
      <c r="I41" s="27">
        <v>161.262</v>
      </c>
      <c r="J41" s="3"/>
    </row>
    <row r="42" spans="1:9" ht="10.5" customHeight="1">
      <c r="A42" s="25" t="s">
        <v>25</v>
      </c>
      <c r="B42" s="26" t="s">
        <v>12</v>
      </c>
      <c r="C42" s="27">
        <v>278.346</v>
      </c>
      <c r="D42" s="27">
        <v>284.543</v>
      </c>
      <c r="E42" s="27">
        <v>335.91200000000003</v>
      </c>
      <c r="F42" s="27">
        <v>319.66200000000003</v>
      </c>
      <c r="G42" s="27">
        <v>362.846</v>
      </c>
      <c r="H42" s="27">
        <v>389.293</v>
      </c>
      <c r="I42" s="27">
        <v>374.84</v>
      </c>
    </row>
    <row r="43" spans="1:9" ht="10.5" customHeight="1">
      <c r="A43" s="25"/>
      <c r="B43" s="26" t="s">
        <v>13</v>
      </c>
      <c r="C43" s="27">
        <v>134.82</v>
      </c>
      <c r="D43" s="27">
        <v>138.265</v>
      </c>
      <c r="E43" s="27">
        <v>163.792</v>
      </c>
      <c r="F43" s="27">
        <v>155.566</v>
      </c>
      <c r="G43" s="27">
        <v>176.72400000000002</v>
      </c>
      <c r="H43" s="27">
        <v>189.823</v>
      </c>
      <c r="I43" s="27">
        <v>183.36</v>
      </c>
    </row>
    <row r="44" spans="1:10" s="10" customFormat="1" ht="10.5" customHeight="1">
      <c r="A44" s="28"/>
      <c r="B44" s="12" t="s">
        <v>14</v>
      </c>
      <c r="C44" s="27">
        <v>143.52599999999998</v>
      </c>
      <c r="D44" s="27">
        <v>146.278</v>
      </c>
      <c r="E44" s="27">
        <v>172.12</v>
      </c>
      <c r="F44" s="27">
        <v>164.096</v>
      </c>
      <c r="G44" s="27">
        <v>186.12199999999999</v>
      </c>
      <c r="H44" s="27">
        <v>199.47</v>
      </c>
      <c r="I44" s="27">
        <v>191.48</v>
      </c>
      <c r="J44" s="3"/>
    </row>
    <row r="45" spans="1:9" ht="10.5" customHeight="1">
      <c r="A45" s="25" t="s">
        <v>26</v>
      </c>
      <c r="B45" s="26" t="s">
        <v>12</v>
      </c>
      <c r="C45" s="27">
        <v>259.361</v>
      </c>
      <c r="D45" s="27">
        <v>257.016</v>
      </c>
      <c r="E45" s="27">
        <v>270.283</v>
      </c>
      <c r="F45" s="27">
        <v>319.98900000000003</v>
      </c>
      <c r="G45" s="27">
        <v>305.764</v>
      </c>
      <c r="H45" s="27">
        <v>347.88</v>
      </c>
      <c r="I45" s="27">
        <v>373.59299999999996</v>
      </c>
    </row>
    <row r="46" spans="1:9" ht="10.5" customHeight="1">
      <c r="A46" s="25"/>
      <c r="B46" s="26" t="s">
        <v>13</v>
      </c>
      <c r="C46" s="27">
        <v>122.744</v>
      </c>
      <c r="D46" s="27">
        <v>121.67300000000002</v>
      </c>
      <c r="E46" s="27">
        <v>129.676</v>
      </c>
      <c r="F46" s="27">
        <v>154.024</v>
      </c>
      <c r="G46" s="27">
        <v>146.943</v>
      </c>
      <c r="H46" s="27">
        <v>167.314</v>
      </c>
      <c r="I46" s="27">
        <v>180.06199999999998</v>
      </c>
    </row>
    <row r="47" spans="1:10" s="10" customFormat="1" ht="10.5" customHeight="1">
      <c r="A47" s="28"/>
      <c r="B47" s="12" t="s">
        <v>14</v>
      </c>
      <c r="C47" s="27">
        <v>136.617</v>
      </c>
      <c r="D47" s="27">
        <v>135.343</v>
      </c>
      <c r="E47" s="27">
        <v>140.607</v>
      </c>
      <c r="F47" s="27">
        <v>165.965</v>
      </c>
      <c r="G47" s="27">
        <v>158.821</v>
      </c>
      <c r="H47" s="27">
        <v>180.566</v>
      </c>
      <c r="I47" s="27">
        <v>193.531</v>
      </c>
      <c r="J47" s="3"/>
    </row>
    <row r="48" spans="1:9" ht="10.5" customHeight="1">
      <c r="A48" s="25" t="s">
        <v>27</v>
      </c>
      <c r="B48" s="26" t="s">
        <v>12</v>
      </c>
      <c r="C48" s="27">
        <v>234.48400000000004</v>
      </c>
      <c r="D48" s="27">
        <v>234.222</v>
      </c>
      <c r="E48" s="27">
        <v>237.03199999999998</v>
      </c>
      <c r="F48" s="27">
        <v>250.30900000000003</v>
      </c>
      <c r="G48" s="27">
        <v>297.488</v>
      </c>
      <c r="H48" s="27">
        <v>285.71</v>
      </c>
      <c r="I48" s="27">
        <v>317.795</v>
      </c>
    </row>
    <row r="49" spans="1:9" ht="10.5" customHeight="1">
      <c r="A49" s="25"/>
      <c r="B49" s="26" t="s">
        <v>13</v>
      </c>
      <c r="C49" s="27">
        <v>107.709</v>
      </c>
      <c r="D49" s="27">
        <v>107.982</v>
      </c>
      <c r="E49" s="27">
        <v>110.29399999999998</v>
      </c>
      <c r="F49" s="27">
        <v>118.199</v>
      </c>
      <c r="G49" s="27">
        <v>140.84199999999998</v>
      </c>
      <c r="H49" s="27">
        <v>135.101</v>
      </c>
      <c r="I49" s="27">
        <v>150.435</v>
      </c>
    </row>
    <row r="50" spans="1:10" s="10" customFormat="1" ht="10.5" customHeight="1">
      <c r="A50" s="28"/>
      <c r="B50" s="12" t="s">
        <v>14</v>
      </c>
      <c r="C50" s="27">
        <v>126.775</v>
      </c>
      <c r="D50" s="27">
        <v>126.24</v>
      </c>
      <c r="E50" s="27">
        <v>126.738</v>
      </c>
      <c r="F50" s="27">
        <v>132.11</v>
      </c>
      <c r="G50" s="27">
        <v>156.64600000000002</v>
      </c>
      <c r="H50" s="27">
        <v>150.60899999999998</v>
      </c>
      <c r="I50" s="27">
        <v>167.36</v>
      </c>
      <c r="J50" s="3"/>
    </row>
    <row r="51" spans="1:9" ht="10.5" customHeight="1">
      <c r="A51" s="25" t="s">
        <v>28</v>
      </c>
      <c r="B51" s="26" t="s">
        <v>12</v>
      </c>
      <c r="C51" s="27">
        <v>205.168</v>
      </c>
      <c r="D51" s="27">
        <v>205.33800000000002</v>
      </c>
      <c r="E51" s="27">
        <v>205.61</v>
      </c>
      <c r="F51" s="27">
        <v>210.47400000000002</v>
      </c>
      <c r="G51" s="27">
        <v>223.50799999999998</v>
      </c>
      <c r="H51" s="27">
        <v>266.88</v>
      </c>
      <c r="I51" s="27">
        <v>253.647</v>
      </c>
    </row>
    <row r="52" spans="1:9" ht="10.5" customHeight="1">
      <c r="A52" s="25"/>
      <c r="B52" s="26" t="s">
        <v>13</v>
      </c>
      <c r="C52" s="27">
        <v>88.96100000000001</v>
      </c>
      <c r="D52" s="27">
        <v>89.45700000000001</v>
      </c>
      <c r="E52" s="27">
        <v>91.818</v>
      </c>
      <c r="F52" s="27">
        <v>95.233</v>
      </c>
      <c r="G52" s="27">
        <v>102.818</v>
      </c>
      <c r="H52" s="27">
        <v>123.024</v>
      </c>
      <c r="I52" s="27">
        <v>116.638</v>
      </c>
    </row>
    <row r="53" spans="1:10" s="10" customFormat="1" ht="10.5" customHeight="1">
      <c r="A53" s="28"/>
      <c r="B53" s="12" t="s">
        <v>14</v>
      </c>
      <c r="C53" s="27">
        <v>116.207</v>
      </c>
      <c r="D53" s="27">
        <v>115.88100000000001</v>
      </c>
      <c r="E53" s="27">
        <v>113.79199999999999</v>
      </c>
      <c r="F53" s="27">
        <v>115.24100000000001</v>
      </c>
      <c r="G53" s="27">
        <v>120.69</v>
      </c>
      <c r="H53" s="27">
        <v>143.85600000000002</v>
      </c>
      <c r="I53" s="27">
        <v>137.009</v>
      </c>
      <c r="J53" s="3"/>
    </row>
    <row r="54" spans="1:9" ht="10.5" customHeight="1">
      <c r="A54" s="25" t="s">
        <v>29</v>
      </c>
      <c r="B54" s="26" t="s">
        <v>12</v>
      </c>
      <c r="C54" s="27">
        <v>164.27</v>
      </c>
      <c r="D54" s="27">
        <v>163.356</v>
      </c>
      <c r="E54" s="27">
        <v>165.007</v>
      </c>
      <c r="F54" s="27">
        <v>169.356</v>
      </c>
      <c r="G54" s="27">
        <v>175.716</v>
      </c>
      <c r="H54" s="27">
        <v>188.051</v>
      </c>
      <c r="I54" s="27">
        <v>222.808</v>
      </c>
    </row>
    <row r="55" spans="1:9" ht="10.5" customHeight="1">
      <c r="A55" s="25"/>
      <c r="B55" s="26" t="s">
        <v>13</v>
      </c>
      <c r="C55" s="27">
        <v>65.319</v>
      </c>
      <c r="D55" s="27">
        <v>65.475</v>
      </c>
      <c r="E55" s="27">
        <v>68.152</v>
      </c>
      <c r="F55" s="27">
        <v>72.196</v>
      </c>
      <c r="G55" s="27">
        <v>76.166</v>
      </c>
      <c r="H55" s="27">
        <v>83.076</v>
      </c>
      <c r="I55" s="27">
        <v>98.83699999999999</v>
      </c>
    </row>
    <row r="56" spans="1:10" s="10" customFormat="1" ht="10.5" customHeight="1">
      <c r="A56" s="28"/>
      <c r="B56" s="12" t="s">
        <v>14</v>
      </c>
      <c r="C56" s="27">
        <v>98.951</v>
      </c>
      <c r="D56" s="27">
        <v>97.881</v>
      </c>
      <c r="E56" s="27">
        <v>96.855</v>
      </c>
      <c r="F56" s="27">
        <v>97.16</v>
      </c>
      <c r="G56" s="27">
        <v>99.55</v>
      </c>
      <c r="H56" s="27">
        <v>104.975</v>
      </c>
      <c r="I56" s="27">
        <v>123.97099999999999</v>
      </c>
      <c r="J56" s="3"/>
    </row>
    <row r="57" spans="1:9" ht="10.5" customHeight="1">
      <c r="A57" s="25" t="s">
        <v>30</v>
      </c>
      <c r="B57" s="26" t="s">
        <v>12</v>
      </c>
      <c r="C57" s="27">
        <v>99.467</v>
      </c>
      <c r="D57" s="27">
        <v>104.684</v>
      </c>
      <c r="E57" s="27">
        <v>115.21300000000001</v>
      </c>
      <c r="F57" s="27">
        <v>119.726</v>
      </c>
      <c r="G57" s="27">
        <v>126.47299999999998</v>
      </c>
      <c r="H57" s="27">
        <v>133.321</v>
      </c>
      <c r="I57" s="27">
        <v>140.552</v>
      </c>
    </row>
    <row r="58" spans="1:9" ht="10.5" customHeight="1">
      <c r="A58" s="25"/>
      <c r="B58" s="26" t="s">
        <v>13</v>
      </c>
      <c r="C58" s="27">
        <v>33.896</v>
      </c>
      <c r="D58" s="27">
        <v>36.429</v>
      </c>
      <c r="E58" s="27">
        <v>42.751000000000005</v>
      </c>
      <c r="F58" s="27">
        <v>46.443</v>
      </c>
      <c r="G58" s="27">
        <v>50.837999999999994</v>
      </c>
      <c r="H58" s="27">
        <v>54.615</v>
      </c>
      <c r="I58" s="27">
        <v>58.629000000000005</v>
      </c>
    </row>
    <row r="59" spans="1:10" s="10" customFormat="1" ht="10.5" customHeight="1">
      <c r="A59" s="28"/>
      <c r="B59" s="12" t="s">
        <v>14</v>
      </c>
      <c r="C59" s="27">
        <v>65.571</v>
      </c>
      <c r="D59" s="27">
        <v>68.255</v>
      </c>
      <c r="E59" s="27">
        <v>72.462</v>
      </c>
      <c r="F59" s="27">
        <v>73.283</v>
      </c>
      <c r="G59" s="27">
        <v>75.635</v>
      </c>
      <c r="H59" s="27">
        <v>78.706</v>
      </c>
      <c r="I59" s="27">
        <v>81.92299999999999</v>
      </c>
      <c r="J59" s="3"/>
    </row>
    <row r="60" spans="1:9" ht="10.5" customHeight="1">
      <c r="A60" s="25" t="s">
        <v>31</v>
      </c>
      <c r="B60" s="26" t="s">
        <v>12</v>
      </c>
      <c r="C60" s="27">
        <v>58.25</v>
      </c>
      <c r="D60" s="27">
        <v>57.945</v>
      </c>
      <c r="E60" s="27">
        <v>59.729</v>
      </c>
      <c r="F60" s="27">
        <v>67.14600000000002</v>
      </c>
      <c r="G60" s="27">
        <v>72.34100000000001</v>
      </c>
      <c r="H60" s="27">
        <v>79.145</v>
      </c>
      <c r="I60" s="27">
        <v>85.196</v>
      </c>
    </row>
    <row r="61" spans="1:9" ht="10.5" customHeight="1">
      <c r="A61" s="25"/>
      <c r="B61" s="26" t="s">
        <v>13</v>
      </c>
      <c r="C61" s="27">
        <v>16.659</v>
      </c>
      <c r="D61" s="27">
        <v>16.616</v>
      </c>
      <c r="E61" s="27">
        <v>18.669</v>
      </c>
      <c r="F61" s="27">
        <v>22.957</v>
      </c>
      <c r="G61" s="27">
        <v>26.153000000000002</v>
      </c>
      <c r="H61" s="27">
        <v>29.63</v>
      </c>
      <c r="I61" s="27">
        <v>32.436</v>
      </c>
    </row>
    <row r="62" spans="1:10" s="10" customFormat="1" ht="10.5" customHeight="1">
      <c r="A62" s="28"/>
      <c r="B62" s="12" t="s">
        <v>14</v>
      </c>
      <c r="C62" s="27">
        <v>41.591</v>
      </c>
      <c r="D62" s="27">
        <v>41.329</v>
      </c>
      <c r="E62" s="27">
        <v>41.06</v>
      </c>
      <c r="F62" s="27">
        <v>44.18900000000001</v>
      </c>
      <c r="G62" s="27">
        <v>46.188</v>
      </c>
      <c r="H62" s="27">
        <v>49.515</v>
      </c>
      <c r="I62" s="27">
        <v>52.76</v>
      </c>
      <c r="J62" s="3"/>
    </row>
    <row r="63" spans="1:9" ht="10.5" customHeight="1">
      <c r="A63" s="25" t="s">
        <v>32</v>
      </c>
      <c r="B63" s="26" t="s">
        <v>12</v>
      </c>
      <c r="C63" s="27">
        <v>25.425</v>
      </c>
      <c r="D63" s="27">
        <v>26.249</v>
      </c>
      <c r="E63" s="27">
        <v>27.980999999999998</v>
      </c>
      <c r="F63" s="27">
        <v>30.578999999999997</v>
      </c>
      <c r="G63" s="27">
        <v>35.461999999999996</v>
      </c>
      <c r="H63" s="27">
        <v>40.738</v>
      </c>
      <c r="I63" s="27">
        <v>45.642</v>
      </c>
    </row>
    <row r="64" spans="1:9" ht="10.5" customHeight="1">
      <c r="A64" s="25"/>
      <c r="B64" s="26" t="s">
        <v>13</v>
      </c>
      <c r="C64" s="27">
        <v>5.582</v>
      </c>
      <c r="D64" s="27">
        <v>5.86</v>
      </c>
      <c r="E64" s="27">
        <v>6.8229999999999995</v>
      </c>
      <c r="F64" s="27">
        <v>8.377</v>
      </c>
      <c r="G64" s="27">
        <v>10.936</v>
      </c>
      <c r="H64" s="27">
        <v>13.468</v>
      </c>
      <c r="I64" s="27">
        <v>15.535</v>
      </c>
    </row>
    <row r="65" spans="1:10" s="10" customFormat="1" ht="10.5" customHeight="1">
      <c r="A65" s="31"/>
      <c r="B65" s="12" t="s">
        <v>14</v>
      </c>
      <c r="C65" s="32">
        <v>19.843</v>
      </c>
      <c r="D65" s="32">
        <v>20.389000000000003</v>
      </c>
      <c r="E65" s="32">
        <v>21.158</v>
      </c>
      <c r="F65" s="32">
        <v>22.202</v>
      </c>
      <c r="G65" s="32">
        <v>24.526</v>
      </c>
      <c r="H65" s="32">
        <v>27.27</v>
      </c>
      <c r="I65" s="32">
        <v>30.107</v>
      </c>
      <c r="J65" s="3"/>
    </row>
    <row r="66" spans="1:9" ht="10.5" customHeight="1">
      <c r="A66" s="33" t="s">
        <v>33</v>
      </c>
      <c r="B66" s="34"/>
      <c r="C66" s="24"/>
      <c r="D66" s="24"/>
      <c r="E66" s="24"/>
      <c r="F66" s="24"/>
      <c r="G66" s="24"/>
      <c r="H66" s="24"/>
      <c r="I66" s="24"/>
    </row>
    <row r="67" spans="1:9" s="38" customFormat="1" ht="10.5" customHeight="1">
      <c r="A67" s="35" t="s">
        <v>34</v>
      </c>
      <c r="B67" s="36" t="s">
        <v>12</v>
      </c>
      <c r="C67" s="37">
        <f aca="true" t="shared" si="0" ref="C67:I67">SUM(C9+C12+C15)</f>
        <v>936.1469999999999</v>
      </c>
      <c r="D67" s="37">
        <f t="shared" si="0"/>
        <v>922</v>
      </c>
      <c r="E67" s="37">
        <f t="shared" si="0"/>
        <v>851.13</v>
      </c>
      <c r="F67" s="37">
        <f t="shared" si="0"/>
        <v>786.3220000000001</v>
      </c>
      <c r="G67" s="37">
        <f t="shared" si="0"/>
        <v>755.009</v>
      </c>
      <c r="H67" s="37">
        <f t="shared" si="0"/>
        <v>745.207</v>
      </c>
      <c r="I67" s="37">
        <f t="shared" si="0"/>
        <v>734.574</v>
      </c>
    </row>
    <row r="68" spans="1:9" ht="10.5" customHeight="1">
      <c r="A68" s="39" t="s">
        <v>35</v>
      </c>
      <c r="B68" s="36" t="s">
        <v>12</v>
      </c>
      <c r="C68" s="37">
        <f aca="true" t="shared" si="1" ref="C68:I68">SUM(C18+C21+C24)</f>
        <v>984.835</v>
      </c>
      <c r="D68" s="37">
        <f t="shared" si="1"/>
        <v>971.883</v>
      </c>
      <c r="E68" s="37">
        <f t="shared" si="1"/>
        <v>973.2529999999999</v>
      </c>
      <c r="F68" s="37">
        <f t="shared" si="1"/>
        <v>981.739</v>
      </c>
      <c r="G68" s="37">
        <f t="shared" si="1"/>
        <v>943.6460000000001</v>
      </c>
      <c r="H68" s="37">
        <f t="shared" si="1"/>
        <v>873.4160000000002</v>
      </c>
      <c r="I68" s="37">
        <f t="shared" si="1"/>
        <v>818.229</v>
      </c>
    </row>
    <row r="69" spans="1:9" ht="10.5" customHeight="1">
      <c r="A69" s="39" t="s">
        <v>36</v>
      </c>
      <c r="B69" s="36" t="s">
        <v>12</v>
      </c>
      <c r="C69" s="37">
        <f aca="true" t="shared" si="2" ref="C69:I69">SUM(C27+C30+C33)</f>
        <v>1194.996</v>
      </c>
      <c r="D69" s="37">
        <f t="shared" si="2"/>
        <v>1198.6889999999999</v>
      </c>
      <c r="E69" s="37">
        <f t="shared" si="2"/>
        <v>1127.391</v>
      </c>
      <c r="F69" s="37">
        <f t="shared" si="2"/>
        <v>1011.337</v>
      </c>
      <c r="G69" s="37">
        <f t="shared" si="2"/>
        <v>929.724</v>
      </c>
      <c r="H69" s="37">
        <f t="shared" si="2"/>
        <v>932.0849999999999</v>
      </c>
      <c r="I69" s="37">
        <f t="shared" si="2"/>
        <v>946.958</v>
      </c>
    </row>
    <row r="70" spans="1:9" ht="10.5" customHeight="1">
      <c r="A70" s="39" t="s">
        <v>37</v>
      </c>
      <c r="B70" s="36" t="s">
        <v>12</v>
      </c>
      <c r="C70" s="37">
        <f aca="true" t="shared" si="3" ref="C70:I70">SUM(C36+C39+C42)</f>
        <v>952.197</v>
      </c>
      <c r="D70" s="37">
        <f t="shared" si="3"/>
        <v>967.2880000000001</v>
      </c>
      <c r="E70" s="37">
        <f t="shared" si="3"/>
        <v>1045.155</v>
      </c>
      <c r="F70" s="37">
        <f t="shared" si="3"/>
        <v>1099.542</v>
      </c>
      <c r="G70" s="37">
        <f t="shared" si="3"/>
        <v>1148.7</v>
      </c>
      <c r="H70" s="37">
        <f t="shared" si="3"/>
        <v>1080.337</v>
      </c>
      <c r="I70" s="37">
        <f t="shared" si="3"/>
        <v>986.674</v>
      </c>
    </row>
    <row r="71" spans="1:9" ht="10.5" customHeight="1">
      <c r="A71" s="39" t="s">
        <v>38</v>
      </c>
      <c r="B71" s="36" t="s">
        <v>12</v>
      </c>
      <c r="C71" s="37">
        <f aca="true" t="shared" si="4" ref="C71:I71">C45</f>
        <v>259.361</v>
      </c>
      <c r="D71" s="37">
        <f t="shared" si="4"/>
        <v>257.016</v>
      </c>
      <c r="E71" s="37">
        <f t="shared" si="4"/>
        <v>270.283</v>
      </c>
      <c r="F71" s="37">
        <f t="shared" si="4"/>
        <v>319.98900000000003</v>
      </c>
      <c r="G71" s="37">
        <f t="shared" si="4"/>
        <v>305.764</v>
      </c>
      <c r="H71" s="37">
        <f t="shared" si="4"/>
        <v>347.88</v>
      </c>
      <c r="I71" s="37">
        <f t="shared" si="4"/>
        <v>373.59299999999996</v>
      </c>
    </row>
    <row r="72" spans="1:9" ht="10.5" customHeight="1">
      <c r="A72" s="39" t="s">
        <v>39</v>
      </c>
      <c r="B72" s="36" t="s">
        <v>12</v>
      </c>
      <c r="C72" s="37">
        <f aca="true" t="shared" si="5" ref="C72:I72">C48+C51</f>
        <v>439.65200000000004</v>
      </c>
      <c r="D72" s="37">
        <f t="shared" si="5"/>
        <v>439.56000000000006</v>
      </c>
      <c r="E72" s="37">
        <f t="shared" si="5"/>
        <v>442.642</v>
      </c>
      <c r="F72" s="37">
        <f t="shared" si="5"/>
        <v>460.783</v>
      </c>
      <c r="G72" s="37">
        <f t="shared" si="5"/>
        <v>520.996</v>
      </c>
      <c r="H72" s="37">
        <f t="shared" si="5"/>
        <v>552.5899999999999</v>
      </c>
      <c r="I72" s="37">
        <f t="shared" si="5"/>
        <v>571.442</v>
      </c>
    </row>
    <row r="73" spans="1:9" ht="10.5" customHeight="1">
      <c r="A73" s="39" t="s">
        <v>40</v>
      </c>
      <c r="B73" s="36" t="s">
        <v>12</v>
      </c>
      <c r="C73" s="37">
        <f aca="true" t="shared" si="6" ref="C73:I73">SUM(C54+C57+C60+C63)</f>
        <v>347.41200000000003</v>
      </c>
      <c r="D73" s="37">
        <f t="shared" si="6"/>
        <v>352.234</v>
      </c>
      <c r="E73" s="37">
        <f t="shared" si="6"/>
        <v>367.93</v>
      </c>
      <c r="F73" s="37">
        <f t="shared" si="6"/>
        <v>386.807</v>
      </c>
      <c r="G73" s="37">
        <f t="shared" si="6"/>
        <v>409.99199999999996</v>
      </c>
      <c r="H73" s="37">
        <f t="shared" si="6"/>
        <v>441.25499999999994</v>
      </c>
      <c r="I73" s="37">
        <f t="shared" si="6"/>
        <v>494.19800000000004</v>
      </c>
    </row>
    <row r="74" spans="1:9" ht="3" customHeight="1">
      <c r="A74" s="40"/>
      <c r="B74" s="41"/>
      <c r="C74" s="40"/>
      <c r="D74" s="40"/>
      <c r="E74" s="40"/>
      <c r="F74" s="40"/>
      <c r="G74" s="40"/>
      <c r="H74" s="40"/>
      <c r="I74" s="40"/>
    </row>
  </sheetData>
  <printOptions/>
  <pageMargins left="0.3937007874015748" right="0.3937007874015748" top="0.7874015748031497" bottom="0.7874015748031497" header="0.1968503937007874" footer="0.1968503937007874"/>
  <pageSetup firstPageNumber="9" useFirstPageNumber="1" horizontalDpi="300" verticalDpi="300" orientation="portrait" paperSize="9" scale="95" r:id="rId1"/>
  <headerFooter alignWithMargins="0">
    <oddFooter>&amp;L&amp;"Arial,Bold"&amp;8General Register Office for Scotland, © Crown Copyright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2002-12-18T15:57:52Z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