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<sst xmlns="http://schemas.openxmlformats.org/spreadsheetml/2006/main" count="143" uniqueCount="134">
  <si>
    <t xml:space="preserve"> </t>
  </si>
  <si>
    <t>Age</t>
  </si>
  <si>
    <t>Persons</t>
  </si>
  <si>
    <t>Males</t>
  </si>
  <si>
    <t>Females</t>
  </si>
  <si>
    <t>All ages</t>
  </si>
  <si>
    <t>0 - 4</t>
  </si>
  <si>
    <t xml:space="preserve"> 30 - 34</t>
  </si>
  <si>
    <t xml:space="preserve"> 60 - 64</t>
  </si>
  <si>
    <t>0</t>
  </si>
  <si>
    <t>30</t>
  </si>
  <si>
    <t>60</t>
  </si>
  <si>
    <t>1</t>
  </si>
  <si>
    <t>31</t>
  </si>
  <si>
    <t>61</t>
  </si>
  <si>
    <t>2</t>
  </si>
  <si>
    <t>32</t>
  </si>
  <si>
    <t>62</t>
  </si>
  <si>
    <t>3</t>
  </si>
  <si>
    <t>33</t>
  </si>
  <si>
    <t>63</t>
  </si>
  <si>
    <t>4</t>
  </si>
  <si>
    <t>34</t>
  </si>
  <si>
    <t>64</t>
  </si>
  <si>
    <t>5 - 9</t>
  </si>
  <si>
    <t xml:space="preserve"> 35 - 39</t>
  </si>
  <si>
    <t xml:space="preserve"> 65 - 69</t>
  </si>
  <si>
    <t>5</t>
  </si>
  <si>
    <t>35</t>
  </si>
  <si>
    <t>65</t>
  </si>
  <si>
    <t>6</t>
  </si>
  <si>
    <t>36</t>
  </si>
  <si>
    <t>66</t>
  </si>
  <si>
    <t>7</t>
  </si>
  <si>
    <t>37</t>
  </si>
  <si>
    <t>67</t>
  </si>
  <si>
    <t>8</t>
  </si>
  <si>
    <t>38</t>
  </si>
  <si>
    <t>68</t>
  </si>
  <si>
    <t>9</t>
  </si>
  <si>
    <t>39</t>
  </si>
  <si>
    <t>69</t>
  </si>
  <si>
    <t>10 - 14</t>
  </si>
  <si>
    <t>40 - 44</t>
  </si>
  <si>
    <t xml:space="preserve"> 70 - 74</t>
  </si>
  <si>
    <t>10</t>
  </si>
  <si>
    <t>40</t>
  </si>
  <si>
    <t>70</t>
  </si>
  <si>
    <t>11</t>
  </si>
  <si>
    <t>41</t>
  </si>
  <si>
    <t>71</t>
  </si>
  <si>
    <t>12</t>
  </si>
  <si>
    <t>42</t>
  </si>
  <si>
    <t>72</t>
  </si>
  <si>
    <t>13</t>
  </si>
  <si>
    <t>43</t>
  </si>
  <si>
    <t>73</t>
  </si>
  <si>
    <t>14</t>
  </si>
  <si>
    <t>44</t>
  </si>
  <si>
    <t>74</t>
  </si>
  <si>
    <t>15 - 19</t>
  </si>
  <si>
    <t xml:space="preserve"> 45 - 49</t>
  </si>
  <si>
    <t xml:space="preserve"> 75 - 79</t>
  </si>
  <si>
    <t>15</t>
  </si>
  <si>
    <t>45</t>
  </si>
  <si>
    <t>75</t>
  </si>
  <si>
    <t>16</t>
  </si>
  <si>
    <t>46</t>
  </si>
  <si>
    <t>76</t>
  </si>
  <si>
    <t>17</t>
  </si>
  <si>
    <t>47</t>
  </si>
  <si>
    <t>77</t>
  </si>
  <si>
    <t>18</t>
  </si>
  <si>
    <t>48</t>
  </si>
  <si>
    <t>78</t>
  </si>
  <si>
    <t>19</t>
  </si>
  <si>
    <t>49</t>
  </si>
  <si>
    <t>79</t>
  </si>
  <si>
    <t>20 - 24</t>
  </si>
  <si>
    <t xml:space="preserve"> 50 - 54</t>
  </si>
  <si>
    <t xml:space="preserve"> 80 - 84</t>
  </si>
  <si>
    <t>20</t>
  </si>
  <si>
    <t>50</t>
  </si>
  <si>
    <t>80</t>
  </si>
  <si>
    <t>21</t>
  </si>
  <si>
    <t>51</t>
  </si>
  <si>
    <t>81</t>
  </si>
  <si>
    <t>22</t>
  </si>
  <si>
    <t>52</t>
  </si>
  <si>
    <t>82</t>
  </si>
  <si>
    <t>23</t>
  </si>
  <si>
    <t>53</t>
  </si>
  <si>
    <t>83</t>
  </si>
  <si>
    <t>24</t>
  </si>
  <si>
    <t>54</t>
  </si>
  <si>
    <t>84</t>
  </si>
  <si>
    <t>25 - 29</t>
  </si>
  <si>
    <t xml:space="preserve"> 55 - 59</t>
  </si>
  <si>
    <t xml:space="preserve"> 85 - 89</t>
  </si>
  <si>
    <t>25</t>
  </si>
  <si>
    <t>55</t>
  </si>
  <si>
    <t>85</t>
  </si>
  <si>
    <t>26</t>
  </si>
  <si>
    <t>56</t>
  </si>
  <si>
    <t>86</t>
  </si>
  <si>
    <t>27</t>
  </si>
  <si>
    <t>57</t>
  </si>
  <si>
    <t>87</t>
  </si>
  <si>
    <t>28</t>
  </si>
  <si>
    <t>58</t>
  </si>
  <si>
    <t>88</t>
  </si>
  <si>
    <t>29</t>
  </si>
  <si>
    <t>59</t>
  </si>
  <si>
    <t>89</t>
  </si>
  <si>
    <t>90 &amp;</t>
  </si>
  <si>
    <t>over</t>
  </si>
  <si>
    <t>Selected age groups</t>
  </si>
  <si>
    <t xml:space="preserve">    Persons</t>
  </si>
  <si>
    <t xml:space="preserve">       Males</t>
  </si>
  <si>
    <t xml:space="preserve">    Females</t>
  </si>
  <si>
    <t xml:space="preserve"> 0 - 14</t>
  </si>
  <si>
    <t>15 - 29</t>
  </si>
  <si>
    <t>30 - 44</t>
  </si>
  <si>
    <t>45 - 59</t>
  </si>
  <si>
    <t>60 - 74</t>
  </si>
  <si>
    <t>75 &amp; over</t>
  </si>
  <si>
    <t>under 16</t>
  </si>
  <si>
    <t>under 18</t>
  </si>
  <si>
    <t>16 &amp; over</t>
  </si>
  <si>
    <t>18 &amp; over</t>
  </si>
  <si>
    <t>16 - 29</t>
  </si>
  <si>
    <t>45 - 64/59 (M/F)</t>
  </si>
  <si>
    <t>65/60 (M/F) &amp; over</t>
  </si>
  <si>
    <r>
      <t xml:space="preserve">Table 2.1     </t>
    </r>
    <r>
      <rPr>
        <b/>
        <sz val="9"/>
        <rFont val="Arial"/>
        <family val="2"/>
      </rPr>
      <t>Estimated population by sex and age, Scotland, 30 June 2005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</si>
</sst>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b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0" fillId="0" borderId="4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0" fillId="0" borderId="4" xfId="0" applyNumberFormat="1" applyFont="1" applyBorder="1" applyAlignment="1" quotePrefix="1">
      <alignment horizontal="center"/>
    </xf>
    <xf numFmtId="164" fontId="10" fillId="0" borderId="6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38" customWidth="1"/>
    <col min="2" max="4" width="8.57421875" style="2" customWidth="1"/>
    <col min="5" max="5" width="7.57421875" style="38" customWidth="1"/>
    <col min="6" max="8" width="8.57421875" style="2" customWidth="1"/>
    <col min="9" max="9" width="7.57421875" style="38" customWidth="1"/>
    <col min="10" max="12" width="8.57421875" style="2" customWidth="1"/>
    <col min="13" max="13" width="6.7109375" style="25" customWidth="1"/>
    <col min="14" max="16384" width="6.7109375" style="2" customWidth="1"/>
  </cols>
  <sheetData>
    <row r="1" spans="1:13" s="4" customFormat="1" ht="18" customHeight="1">
      <c r="A1" s="1" t="s">
        <v>133</v>
      </c>
      <c r="B1" s="2"/>
      <c r="C1" s="2"/>
      <c r="D1" s="2"/>
      <c r="E1" s="3"/>
      <c r="F1" s="2"/>
      <c r="G1" s="2"/>
      <c r="I1" s="5"/>
      <c r="J1" s="2"/>
      <c r="K1" s="2"/>
      <c r="L1" s="4" t="s">
        <v>0</v>
      </c>
      <c r="M1" s="6"/>
    </row>
    <row r="2" spans="1:13" s="10" customFormat="1" ht="1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1</v>
      </c>
      <c r="J2" s="7" t="s">
        <v>2</v>
      </c>
      <c r="K2" s="7" t="s">
        <v>3</v>
      </c>
      <c r="L2" s="8" t="s">
        <v>4</v>
      </c>
      <c r="M2" s="9"/>
    </row>
    <row r="3" spans="1:13" s="4" customFormat="1" ht="18" customHeight="1">
      <c r="A3" s="11" t="s">
        <v>5</v>
      </c>
      <c r="B3" s="12">
        <v>5094800</v>
      </c>
      <c r="C3" s="12">
        <v>2456109</v>
      </c>
      <c r="D3" s="13">
        <v>2638691</v>
      </c>
      <c r="E3" s="14"/>
      <c r="F3" s="12"/>
      <c r="G3" s="12"/>
      <c r="H3" s="15"/>
      <c r="I3" s="14"/>
      <c r="J3" s="12"/>
      <c r="K3" s="12"/>
      <c r="L3" s="16"/>
      <c r="M3" s="6"/>
    </row>
    <row r="4" spans="1:13" s="20" customFormat="1" ht="18" customHeight="1">
      <c r="A4" s="17" t="s">
        <v>6</v>
      </c>
      <c r="B4" s="18">
        <v>265200</v>
      </c>
      <c r="C4" s="16">
        <v>135541</v>
      </c>
      <c r="D4" s="15">
        <v>129659</v>
      </c>
      <c r="E4" s="11" t="s">
        <v>7</v>
      </c>
      <c r="F4" s="18">
        <v>330636</v>
      </c>
      <c r="G4" s="16">
        <v>159418</v>
      </c>
      <c r="H4" s="15">
        <v>171218</v>
      </c>
      <c r="I4" s="11" t="s">
        <v>8</v>
      </c>
      <c r="J4" s="18">
        <v>272923</v>
      </c>
      <c r="K4" s="16">
        <v>131064</v>
      </c>
      <c r="L4" s="16">
        <v>141859</v>
      </c>
      <c r="M4" s="19"/>
    </row>
    <row r="5" spans="1:12" ht="12" customHeight="1">
      <c r="A5" s="21" t="s">
        <v>9</v>
      </c>
      <c r="B5" s="22">
        <v>54476</v>
      </c>
      <c r="C5" s="22">
        <v>28082</v>
      </c>
      <c r="D5" s="23">
        <v>26394</v>
      </c>
      <c r="E5" s="21" t="s">
        <v>10</v>
      </c>
      <c r="F5" s="22">
        <v>60000</v>
      </c>
      <c r="G5" s="22">
        <v>29086</v>
      </c>
      <c r="H5" s="23">
        <v>30914</v>
      </c>
      <c r="I5" s="21" t="s">
        <v>11</v>
      </c>
      <c r="J5" s="22">
        <v>56574</v>
      </c>
      <c r="K5" s="22">
        <v>27568</v>
      </c>
      <c r="L5" s="24">
        <v>29006</v>
      </c>
    </row>
    <row r="6" spans="1:12" ht="12" customHeight="1">
      <c r="A6" s="21" t="s">
        <v>12</v>
      </c>
      <c r="B6" s="22">
        <v>53989</v>
      </c>
      <c r="C6" s="22">
        <v>27839</v>
      </c>
      <c r="D6" s="23">
        <v>26150</v>
      </c>
      <c r="E6" s="21" t="s">
        <v>13</v>
      </c>
      <c r="F6" s="22">
        <v>61097</v>
      </c>
      <c r="G6" s="22">
        <v>29689</v>
      </c>
      <c r="H6" s="23">
        <v>31408</v>
      </c>
      <c r="I6" s="21" t="s">
        <v>14</v>
      </c>
      <c r="J6" s="22">
        <v>58024</v>
      </c>
      <c r="K6" s="22">
        <v>28263</v>
      </c>
      <c r="L6" s="24">
        <v>29761</v>
      </c>
    </row>
    <row r="7" spans="1:12" ht="12" customHeight="1">
      <c r="A7" s="21" t="s">
        <v>15</v>
      </c>
      <c r="B7" s="22">
        <v>52380</v>
      </c>
      <c r="C7" s="22">
        <v>26726</v>
      </c>
      <c r="D7" s="23">
        <v>25654</v>
      </c>
      <c r="E7" s="21" t="s">
        <v>16</v>
      </c>
      <c r="F7" s="22">
        <v>65443</v>
      </c>
      <c r="G7" s="22">
        <v>31635</v>
      </c>
      <c r="H7" s="23">
        <v>33808</v>
      </c>
      <c r="I7" s="21" t="s">
        <v>17</v>
      </c>
      <c r="J7" s="22">
        <v>56442</v>
      </c>
      <c r="K7" s="22">
        <v>26985</v>
      </c>
      <c r="L7" s="24">
        <v>29457</v>
      </c>
    </row>
    <row r="8" spans="1:12" ht="12" customHeight="1">
      <c r="A8" s="21" t="s">
        <v>18</v>
      </c>
      <c r="B8" s="22">
        <v>51643</v>
      </c>
      <c r="C8" s="22">
        <v>26235</v>
      </c>
      <c r="D8" s="23">
        <v>25408</v>
      </c>
      <c r="E8" s="21" t="s">
        <v>19</v>
      </c>
      <c r="F8" s="22">
        <v>69964</v>
      </c>
      <c r="G8" s="22">
        <v>33424</v>
      </c>
      <c r="H8" s="23">
        <v>36540</v>
      </c>
      <c r="I8" s="21" t="s">
        <v>20</v>
      </c>
      <c r="J8" s="22">
        <v>52465</v>
      </c>
      <c r="K8" s="22">
        <v>24979</v>
      </c>
      <c r="L8" s="24">
        <v>27486</v>
      </c>
    </row>
    <row r="9" spans="1:12" ht="12" customHeight="1">
      <c r="A9" s="21" t="s">
        <v>21</v>
      </c>
      <c r="B9" s="22">
        <v>52712</v>
      </c>
      <c r="C9" s="22">
        <v>26659</v>
      </c>
      <c r="D9" s="23">
        <v>26053</v>
      </c>
      <c r="E9" s="21" t="s">
        <v>22</v>
      </c>
      <c r="F9" s="22">
        <v>74132</v>
      </c>
      <c r="G9" s="22">
        <v>35584</v>
      </c>
      <c r="H9" s="23">
        <v>38548</v>
      </c>
      <c r="I9" s="21" t="s">
        <v>23</v>
      </c>
      <c r="J9" s="22">
        <v>49418</v>
      </c>
      <c r="K9" s="22">
        <v>23269</v>
      </c>
      <c r="L9" s="24">
        <v>26149</v>
      </c>
    </row>
    <row r="10" spans="1:13" s="20" customFormat="1" ht="15" customHeight="1">
      <c r="A10" s="17" t="s">
        <v>24</v>
      </c>
      <c r="B10" s="18">
        <v>284772</v>
      </c>
      <c r="C10" s="16">
        <v>146258</v>
      </c>
      <c r="D10" s="15">
        <v>138514</v>
      </c>
      <c r="E10" s="11" t="s">
        <v>25</v>
      </c>
      <c r="F10" s="18">
        <v>389171</v>
      </c>
      <c r="G10" s="16">
        <v>187175</v>
      </c>
      <c r="H10" s="15">
        <v>201996</v>
      </c>
      <c r="I10" s="11" t="s">
        <v>26</v>
      </c>
      <c r="J10" s="18">
        <v>245343</v>
      </c>
      <c r="K10" s="16">
        <v>114503</v>
      </c>
      <c r="L10" s="16">
        <v>130840</v>
      </c>
      <c r="M10" s="19"/>
    </row>
    <row r="11" spans="1:12" ht="12" customHeight="1">
      <c r="A11" s="21" t="s">
        <v>27</v>
      </c>
      <c r="B11" s="22">
        <v>53553</v>
      </c>
      <c r="C11" s="22">
        <v>27666</v>
      </c>
      <c r="D11" s="23">
        <v>25887</v>
      </c>
      <c r="E11" s="21" t="s">
        <v>28</v>
      </c>
      <c r="F11" s="22">
        <v>73754</v>
      </c>
      <c r="G11" s="22">
        <v>35466</v>
      </c>
      <c r="H11" s="23">
        <v>38288</v>
      </c>
      <c r="I11" s="21" t="s">
        <v>29</v>
      </c>
      <c r="J11" s="22">
        <v>50998</v>
      </c>
      <c r="K11" s="22">
        <v>24025</v>
      </c>
      <c r="L11" s="24">
        <v>26973</v>
      </c>
    </row>
    <row r="12" spans="1:12" ht="12" customHeight="1">
      <c r="A12" s="21" t="s">
        <v>30</v>
      </c>
      <c r="B12" s="22">
        <v>56128</v>
      </c>
      <c r="C12" s="22">
        <v>28829</v>
      </c>
      <c r="D12" s="23">
        <v>27299</v>
      </c>
      <c r="E12" s="21" t="s">
        <v>31</v>
      </c>
      <c r="F12" s="22">
        <v>76876</v>
      </c>
      <c r="G12" s="22">
        <v>37021</v>
      </c>
      <c r="H12" s="23">
        <v>39855</v>
      </c>
      <c r="I12" s="21" t="s">
        <v>32</v>
      </c>
      <c r="J12" s="22">
        <v>50299</v>
      </c>
      <c r="K12" s="22">
        <v>23657</v>
      </c>
      <c r="L12" s="24">
        <v>26642</v>
      </c>
    </row>
    <row r="13" spans="1:12" ht="12" customHeight="1">
      <c r="A13" s="21" t="s">
        <v>33</v>
      </c>
      <c r="B13" s="22">
        <v>57396</v>
      </c>
      <c r="C13" s="22">
        <v>29332</v>
      </c>
      <c r="D13" s="23">
        <v>28064</v>
      </c>
      <c r="E13" s="21" t="s">
        <v>34</v>
      </c>
      <c r="F13" s="22">
        <v>78616</v>
      </c>
      <c r="G13" s="22">
        <v>37574</v>
      </c>
      <c r="H13" s="23">
        <v>41042</v>
      </c>
      <c r="I13" s="21" t="s">
        <v>35</v>
      </c>
      <c r="J13" s="22">
        <v>49384</v>
      </c>
      <c r="K13" s="22">
        <v>23187</v>
      </c>
      <c r="L13" s="24">
        <v>26197</v>
      </c>
    </row>
    <row r="14" spans="1:12" ht="12" customHeight="1">
      <c r="A14" s="21" t="s">
        <v>36</v>
      </c>
      <c r="B14" s="22">
        <v>59089</v>
      </c>
      <c r="C14" s="22">
        <v>30427</v>
      </c>
      <c r="D14" s="23">
        <v>28662</v>
      </c>
      <c r="E14" s="21" t="s">
        <v>37</v>
      </c>
      <c r="F14" s="22">
        <v>80396</v>
      </c>
      <c r="G14" s="22">
        <v>39024</v>
      </c>
      <c r="H14" s="23">
        <v>41372</v>
      </c>
      <c r="I14" s="21" t="s">
        <v>38</v>
      </c>
      <c r="J14" s="22">
        <v>47778</v>
      </c>
      <c r="K14" s="22">
        <v>22098</v>
      </c>
      <c r="L14" s="24">
        <v>25680</v>
      </c>
    </row>
    <row r="15" spans="1:12" ht="12" customHeight="1">
      <c r="A15" s="21" t="s">
        <v>39</v>
      </c>
      <c r="B15" s="22">
        <v>58606</v>
      </c>
      <c r="C15" s="22">
        <v>30004</v>
      </c>
      <c r="D15" s="23">
        <v>28602</v>
      </c>
      <c r="E15" s="21" t="s">
        <v>40</v>
      </c>
      <c r="F15" s="22">
        <v>79529</v>
      </c>
      <c r="G15" s="22">
        <v>38090</v>
      </c>
      <c r="H15" s="23">
        <v>41439</v>
      </c>
      <c r="I15" s="21" t="s">
        <v>41</v>
      </c>
      <c r="J15" s="22">
        <v>46884</v>
      </c>
      <c r="K15" s="22">
        <v>21536</v>
      </c>
      <c r="L15" s="24">
        <v>25348</v>
      </c>
    </row>
    <row r="16" spans="1:13" s="20" customFormat="1" ht="15" customHeight="1">
      <c r="A16" s="17" t="s">
        <v>42</v>
      </c>
      <c r="B16" s="18">
        <v>315119</v>
      </c>
      <c r="C16" s="16">
        <v>160962</v>
      </c>
      <c r="D16" s="15">
        <v>154157</v>
      </c>
      <c r="E16" s="11" t="s">
        <v>43</v>
      </c>
      <c r="F16" s="18">
        <v>404514</v>
      </c>
      <c r="G16" s="16">
        <v>195029</v>
      </c>
      <c r="H16" s="15">
        <v>209485</v>
      </c>
      <c r="I16" s="11" t="s">
        <v>44</v>
      </c>
      <c r="J16" s="18">
        <v>211354</v>
      </c>
      <c r="K16" s="16">
        <v>93679</v>
      </c>
      <c r="L16" s="16">
        <v>117675</v>
      </c>
      <c r="M16" s="19"/>
    </row>
    <row r="17" spans="1:12" ht="12" customHeight="1">
      <c r="A17" s="21" t="s">
        <v>45</v>
      </c>
      <c r="B17" s="22">
        <v>59541</v>
      </c>
      <c r="C17" s="22">
        <v>30513</v>
      </c>
      <c r="D17" s="23">
        <v>29028</v>
      </c>
      <c r="E17" s="21" t="s">
        <v>46</v>
      </c>
      <c r="F17" s="22">
        <v>82038</v>
      </c>
      <c r="G17" s="22">
        <v>39529</v>
      </c>
      <c r="H17" s="23">
        <v>42509</v>
      </c>
      <c r="I17" s="21" t="s">
        <v>47</v>
      </c>
      <c r="J17" s="22">
        <v>45434</v>
      </c>
      <c r="K17" s="22">
        <v>20659</v>
      </c>
      <c r="L17" s="24">
        <v>24775</v>
      </c>
    </row>
    <row r="18" spans="1:12" ht="12" customHeight="1">
      <c r="A18" s="21" t="s">
        <v>48</v>
      </c>
      <c r="B18" s="22">
        <v>61525</v>
      </c>
      <c r="C18" s="22">
        <v>31398</v>
      </c>
      <c r="D18" s="23">
        <v>30127</v>
      </c>
      <c r="E18" s="21" t="s">
        <v>49</v>
      </c>
      <c r="F18" s="22">
        <v>81998</v>
      </c>
      <c r="G18" s="22">
        <v>39260</v>
      </c>
      <c r="H18" s="23">
        <v>42738</v>
      </c>
      <c r="I18" s="21" t="s">
        <v>50</v>
      </c>
      <c r="J18" s="22">
        <v>43167</v>
      </c>
      <c r="K18" s="22">
        <v>19351</v>
      </c>
      <c r="L18" s="24">
        <v>23816</v>
      </c>
    </row>
    <row r="19" spans="1:12" ht="12" customHeight="1">
      <c r="A19" s="21" t="s">
        <v>51</v>
      </c>
      <c r="B19" s="22">
        <v>62977</v>
      </c>
      <c r="C19" s="22">
        <v>32137</v>
      </c>
      <c r="D19" s="23">
        <v>30840</v>
      </c>
      <c r="E19" s="21" t="s">
        <v>52</v>
      </c>
      <c r="F19" s="22">
        <v>81389</v>
      </c>
      <c r="G19" s="22">
        <v>38989</v>
      </c>
      <c r="H19" s="23">
        <v>42400</v>
      </c>
      <c r="I19" s="21" t="s">
        <v>53</v>
      </c>
      <c r="J19" s="22">
        <v>41499</v>
      </c>
      <c r="K19" s="22">
        <v>18437</v>
      </c>
      <c r="L19" s="24">
        <v>23062</v>
      </c>
    </row>
    <row r="20" spans="1:12" ht="12" customHeight="1">
      <c r="A20" s="21" t="s">
        <v>54</v>
      </c>
      <c r="B20" s="22">
        <v>65427</v>
      </c>
      <c r="C20" s="22">
        <v>33313</v>
      </c>
      <c r="D20" s="23">
        <v>32114</v>
      </c>
      <c r="E20" s="21" t="s">
        <v>55</v>
      </c>
      <c r="F20" s="22">
        <v>80199</v>
      </c>
      <c r="G20" s="22">
        <v>39097</v>
      </c>
      <c r="H20" s="23">
        <v>41102</v>
      </c>
      <c r="I20" s="21" t="s">
        <v>56</v>
      </c>
      <c r="J20" s="22">
        <v>41548</v>
      </c>
      <c r="K20" s="22">
        <v>18104</v>
      </c>
      <c r="L20" s="24">
        <v>23444</v>
      </c>
    </row>
    <row r="21" spans="1:12" ht="12" customHeight="1">
      <c r="A21" s="21" t="s">
        <v>57</v>
      </c>
      <c r="B21" s="22">
        <v>65649</v>
      </c>
      <c r="C21" s="22">
        <v>33601</v>
      </c>
      <c r="D21" s="23">
        <v>32048</v>
      </c>
      <c r="E21" s="21" t="s">
        <v>58</v>
      </c>
      <c r="F21" s="22">
        <v>78890</v>
      </c>
      <c r="G21" s="22">
        <v>38154</v>
      </c>
      <c r="H21" s="23">
        <v>40736</v>
      </c>
      <c r="I21" s="21" t="s">
        <v>59</v>
      </c>
      <c r="J21" s="22">
        <v>39706</v>
      </c>
      <c r="K21" s="22">
        <v>17128</v>
      </c>
      <c r="L21" s="24">
        <v>22578</v>
      </c>
    </row>
    <row r="22" spans="1:13" s="20" customFormat="1" ht="15" customHeight="1">
      <c r="A22" s="17" t="s">
        <v>60</v>
      </c>
      <c r="B22" s="18">
        <v>327273</v>
      </c>
      <c r="C22" s="16">
        <v>167926</v>
      </c>
      <c r="D22" s="15">
        <v>159347</v>
      </c>
      <c r="E22" s="11" t="s">
        <v>61</v>
      </c>
      <c r="F22" s="18">
        <v>370353</v>
      </c>
      <c r="G22" s="16">
        <v>180366</v>
      </c>
      <c r="H22" s="15">
        <v>189987</v>
      </c>
      <c r="I22" s="11" t="s">
        <v>62</v>
      </c>
      <c r="J22" s="18">
        <v>167388</v>
      </c>
      <c r="K22" s="16">
        <v>68789</v>
      </c>
      <c r="L22" s="16">
        <v>98599</v>
      </c>
      <c r="M22" s="19"/>
    </row>
    <row r="23" spans="1:12" ht="12" customHeight="1">
      <c r="A23" s="21" t="s">
        <v>63</v>
      </c>
      <c r="B23" s="22">
        <v>63903</v>
      </c>
      <c r="C23" s="22">
        <v>32777</v>
      </c>
      <c r="D23" s="23">
        <v>31126</v>
      </c>
      <c r="E23" s="21" t="s">
        <v>64</v>
      </c>
      <c r="F23" s="22">
        <v>76797</v>
      </c>
      <c r="G23" s="22">
        <v>37426</v>
      </c>
      <c r="H23" s="23">
        <v>39371</v>
      </c>
      <c r="I23" s="21" t="s">
        <v>65</v>
      </c>
      <c r="J23" s="22">
        <v>37881</v>
      </c>
      <c r="K23" s="22">
        <v>15955</v>
      </c>
      <c r="L23" s="24">
        <v>21926</v>
      </c>
    </row>
    <row r="24" spans="1:12" ht="12" customHeight="1">
      <c r="A24" s="21" t="s">
        <v>66</v>
      </c>
      <c r="B24" s="22">
        <v>63884</v>
      </c>
      <c r="C24" s="22">
        <v>32863</v>
      </c>
      <c r="D24" s="23">
        <v>31021</v>
      </c>
      <c r="E24" s="21" t="s">
        <v>67</v>
      </c>
      <c r="F24" s="22">
        <v>76026</v>
      </c>
      <c r="G24" s="22">
        <v>36858</v>
      </c>
      <c r="H24" s="23">
        <v>39168</v>
      </c>
      <c r="I24" s="21" t="s">
        <v>68</v>
      </c>
      <c r="J24" s="22">
        <v>35767</v>
      </c>
      <c r="K24" s="22">
        <v>14970</v>
      </c>
      <c r="L24" s="24">
        <v>20797</v>
      </c>
    </row>
    <row r="25" spans="1:12" ht="12" customHeight="1">
      <c r="A25" s="21" t="s">
        <v>69</v>
      </c>
      <c r="B25" s="22">
        <v>66149</v>
      </c>
      <c r="C25" s="22">
        <v>34188</v>
      </c>
      <c r="D25" s="23">
        <v>31961</v>
      </c>
      <c r="E25" s="21" t="s">
        <v>70</v>
      </c>
      <c r="F25" s="22">
        <v>74287</v>
      </c>
      <c r="G25" s="22">
        <v>36022</v>
      </c>
      <c r="H25" s="23">
        <v>38265</v>
      </c>
      <c r="I25" s="21" t="s">
        <v>71</v>
      </c>
      <c r="J25" s="22">
        <v>32406</v>
      </c>
      <c r="K25" s="22">
        <v>13361</v>
      </c>
      <c r="L25" s="24">
        <v>19045</v>
      </c>
    </row>
    <row r="26" spans="1:12" ht="12" customHeight="1">
      <c r="A26" s="21" t="s">
        <v>72</v>
      </c>
      <c r="B26" s="22">
        <v>65570</v>
      </c>
      <c r="C26" s="22">
        <v>33650</v>
      </c>
      <c r="D26" s="23">
        <v>31920</v>
      </c>
      <c r="E26" s="21" t="s">
        <v>73</v>
      </c>
      <c r="F26" s="22">
        <v>72558</v>
      </c>
      <c r="G26" s="22">
        <v>35297</v>
      </c>
      <c r="H26" s="23">
        <v>37261</v>
      </c>
      <c r="I26" s="21" t="s">
        <v>74</v>
      </c>
      <c r="J26" s="22">
        <v>31086</v>
      </c>
      <c r="K26" s="22">
        <v>12578</v>
      </c>
      <c r="L26" s="24">
        <v>18508</v>
      </c>
    </row>
    <row r="27" spans="1:12" ht="12" customHeight="1">
      <c r="A27" s="21" t="s">
        <v>75</v>
      </c>
      <c r="B27" s="22">
        <v>67767</v>
      </c>
      <c r="C27" s="22">
        <v>34448</v>
      </c>
      <c r="D27" s="23">
        <v>33319</v>
      </c>
      <c r="E27" s="21" t="s">
        <v>76</v>
      </c>
      <c r="F27" s="22">
        <v>70685</v>
      </c>
      <c r="G27" s="22">
        <v>34763</v>
      </c>
      <c r="H27" s="23">
        <v>35922</v>
      </c>
      <c r="I27" s="21" t="s">
        <v>77</v>
      </c>
      <c r="J27" s="22">
        <v>30248</v>
      </c>
      <c r="K27" s="22">
        <v>11925</v>
      </c>
      <c r="L27" s="24">
        <v>18323</v>
      </c>
    </row>
    <row r="28" spans="1:13" s="20" customFormat="1" ht="15" customHeight="1">
      <c r="A28" s="26" t="s">
        <v>78</v>
      </c>
      <c r="B28" s="18">
        <v>331547</v>
      </c>
      <c r="C28" s="16">
        <v>167139</v>
      </c>
      <c r="D28" s="15">
        <v>164408</v>
      </c>
      <c r="E28" s="11" t="s">
        <v>79</v>
      </c>
      <c r="F28" s="18">
        <v>331149</v>
      </c>
      <c r="G28" s="16">
        <v>162923</v>
      </c>
      <c r="H28" s="15">
        <v>168226</v>
      </c>
      <c r="I28" s="11" t="s">
        <v>80</v>
      </c>
      <c r="J28" s="18">
        <v>118361</v>
      </c>
      <c r="K28" s="16">
        <v>42992</v>
      </c>
      <c r="L28" s="16">
        <v>75369</v>
      </c>
      <c r="M28" s="19"/>
    </row>
    <row r="29" spans="1:12" ht="12" customHeight="1">
      <c r="A29" s="21" t="s">
        <v>81</v>
      </c>
      <c r="B29" s="22">
        <v>69091</v>
      </c>
      <c r="C29" s="22">
        <v>34875</v>
      </c>
      <c r="D29" s="23">
        <v>34216</v>
      </c>
      <c r="E29" s="21" t="s">
        <v>82</v>
      </c>
      <c r="F29" s="22">
        <v>68049</v>
      </c>
      <c r="G29" s="22">
        <v>33416</v>
      </c>
      <c r="H29" s="23">
        <v>34633</v>
      </c>
      <c r="I29" s="21" t="s">
        <v>83</v>
      </c>
      <c r="J29" s="22">
        <v>27431</v>
      </c>
      <c r="K29" s="22">
        <v>10579</v>
      </c>
      <c r="L29" s="24">
        <v>16852</v>
      </c>
    </row>
    <row r="30" spans="1:12" ht="12" customHeight="1">
      <c r="A30" s="21" t="s">
        <v>84</v>
      </c>
      <c r="B30" s="22">
        <v>65599</v>
      </c>
      <c r="C30" s="22">
        <v>33021</v>
      </c>
      <c r="D30" s="23">
        <v>32578</v>
      </c>
      <c r="E30" s="21" t="s">
        <v>85</v>
      </c>
      <c r="F30" s="22">
        <v>67477</v>
      </c>
      <c r="G30" s="22">
        <v>33212</v>
      </c>
      <c r="H30" s="23">
        <v>34265</v>
      </c>
      <c r="I30" s="21" t="s">
        <v>86</v>
      </c>
      <c r="J30" s="22">
        <v>25798</v>
      </c>
      <c r="K30" s="22">
        <v>9693</v>
      </c>
      <c r="L30" s="24">
        <v>16105</v>
      </c>
    </row>
    <row r="31" spans="1:12" ht="12" customHeight="1">
      <c r="A31" s="21" t="s">
        <v>87</v>
      </c>
      <c r="B31" s="22">
        <v>64946</v>
      </c>
      <c r="C31" s="22">
        <v>32583</v>
      </c>
      <c r="D31" s="23">
        <v>32363</v>
      </c>
      <c r="E31" s="21" t="s">
        <v>88</v>
      </c>
      <c r="F31" s="22">
        <v>66212</v>
      </c>
      <c r="G31" s="22">
        <v>32640</v>
      </c>
      <c r="H31" s="23">
        <v>33572</v>
      </c>
      <c r="I31" s="21" t="s">
        <v>89</v>
      </c>
      <c r="J31" s="22">
        <v>22689</v>
      </c>
      <c r="K31" s="22">
        <v>8071</v>
      </c>
      <c r="L31" s="24">
        <v>14618</v>
      </c>
    </row>
    <row r="32" spans="1:12" ht="12" customHeight="1">
      <c r="A32" s="21" t="s">
        <v>90</v>
      </c>
      <c r="B32" s="22">
        <v>64926</v>
      </c>
      <c r="C32" s="22">
        <v>32574</v>
      </c>
      <c r="D32" s="23">
        <v>32352</v>
      </c>
      <c r="E32" s="21" t="s">
        <v>91</v>
      </c>
      <c r="F32" s="22">
        <v>64035</v>
      </c>
      <c r="G32" s="22">
        <v>31541</v>
      </c>
      <c r="H32" s="23">
        <v>32494</v>
      </c>
      <c r="I32" s="21" t="s">
        <v>92</v>
      </c>
      <c r="J32" s="22">
        <v>21924</v>
      </c>
      <c r="K32" s="22">
        <v>7688</v>
      </c>
      <c r="L32" s="24">
        <v>14236</v>
      </c>
    </row>
    <row r="33" spans="1:12" ht="12" customHeight="1">
      <c r="A33" s="21" t="s">
        <v>93</v>
      </c>
      <c r="B33" s="22">
        <v>66985</v>
      </c>
      <c r="C33" s="22">
        <v>34086</v>
      </c>
      <c r="D33" s="23">
        <v>32899</v>
      </c>
      <c r="E33" s="21" t="s">
        <v>94</v>
      </c>
      <c r="F33" s="22">
        <v>65376</v>
      </c>
      <c r="G33" s="22">
        <v>32114</v>
      </c>
      <c r="H33" s="23">
        <v>33262</v>
      </c>
      <c r="I33" s="21" t="s">
        <v>95</v>
      </c>
      <c r="J33" s="22">
        <v>20519</v>
      </c>
      <c r="K33" s="22">
        <v>6961</v>
      </c>
      <c r="L33" s="24">
        <v>13558</v>
      </c>
    </row>
    <row r="34" spans="1:13" s="20" customFormat="1" ht="15" customHeight="1">
      <c r="A34" s="26" t="s">
        <v>96</v>
      </c>
      <c r="B34" s="18">
        <v>298717</v>
      </c>
      <c r="C34" s="16">
        <v>149480</v>
      </c>
      <c r="D34" s="15">
        <v>149237</v>
      </c>
      <c r="E34" s="11" t="s">
        <v>97</v>
      </c>
      <c r="F34" s="18">
        <v>340332</v>
      </c>
      <c r="G34" s="16">
        <v>167535</v>
      </c>
      <c r="H34" s="15">
        <v>172797</v>
      </c>
      <c r="I34" s="11" t="s">
        <v>98</v>
      </c>
      <c r="J34" s="18">
        <v>58605</v>
      </c>
      <c r="K34" s="16">
        <v>17853</v>
      </c>
      <c r="L34" s="16">
        <v>40752</v>
      </c>
      <c r="M34" s="19"/>
    </row>
    <row r="35" spans="1:12" ht="12" customHeight="1">
      <c r="A35" s="21" t="s">
        <v>99</v>
      </c>
      <c r="B35" s="22">
        <v>65866</v>
      </c>
      <c r="C35" s="22">
        <v>33408</v>
      </c>
      <c r="D35" s="23">
        <v>32458</v>
      </c>
      <c r="E35" s="21" t="s">
        <v>100</v>
      </c>
      <c r="F35" s="22">
        <v>66185</v>
      </c>
      <c r="G35" s="22">
        <v>32670</v>
      </c>
      <c r="H35" s="23">
        <v>33515</v>
      </c>
      <c r="I35" s="21" t="s">
        <v>101</v>
      </c>
      <c r="J35" s="22">
        <v>19481</v>
      </c>
      <c r="K35" s="22">
        <v>6454</v>
      </c>
      <c r="L35" s="24">
        <v>13027</v>
      </c>
    </row>
    <row r="36" spans="1:12" ht="12" customHeight="1">
      <c r="A36" s="21" t="s">
        <v>102</v>
      </c>
      <c r="B36" s="22">
        <v>61637</v>
      </c>
      <c r="C36" s="22">
        <v>31318</v>
      </c>
      <c r="D36" s="23">
        <v>30319</v>
      </c>
      <c r="E36" s="21" t="s">
        <v>103</v>
      </c>
      <c r="F36" s="22">
        <v>68245</v>
      </c>
      <c r="G36" s="22">
        <v>33665</v>
      </c>
      <c r="H36" s="23">
        <v>34580</v>
      </c>
      <c r="I36" s="21" t="s">
        <v>104</v>
      </c>
      <c r="J36" s="22">
        <v>12250</v>
      </c>
      <c r="K36" s="22">
        <v>3806</v>
      </c>
      <c r="L36" s="24">
        <v>8444</v>
      </c>
    </row>
    <row r="37" spans="1:12" ht="12" customHeight="1">
      <c r="A37" s="21" t="s">
        <v>105</v>
      </c>
      <c r="B37" s="22">
        <v>56869</v>
      </c>
      <c r="C37" s="22">
        <v>28254</v>
      </c>
      <c r="D37" s="23">
        <v>28615</v>
      </c>
      <c r="E37" s="21" t="s">
        <v>106</v>
      </c>
      <c r="F37" s="22">
        <v>70527</v>
      </c>
      <c r="G37" s="22">
        <v>34705</v>
      </c>
      <c r="H37" s="23">
        <v>35822</v>
      </c>
      <c r="I37" s="21" t="s">
        <v>107</v>
      </c>
      <c r="J37" s="22">
        <v>9742</v>
      </c>
      <c r="K37" s="22">
        <v>2856</v>
      </c>
      <c r="L37" s="24">
        <v>6886</v>
      </c>
    </row>
    <row r="38" spans="1:12" ht="12" customHeight="1">
      <c r="A38" s="21" t="s">
        <v>108</v>
      </c>
      <c r="B38" s="22">
        <v>55240</v>
      </c>
      <c r="C38" s="22">
        <v>27470</v>
      </c>
      <c r="D38" s="23">
        <v>27770</v>
      </c>
      <c r="E38" s="21" t="s">
        <v>109</v>
      </c>
      <c r="F38" s="22">
        <v>76445</v>
      </c>
      <c r="G38" s="22">
        <v>37520</v>
      </c>
      <c r="H38" s="23">
        <v>38925</v>
      </c>
      <c r="I38" s="21" t="s">
        <v>110</v>
      </c>
      <c r="J38" s="22">
        <v>8854</v>
      </c>
      <c r="K38" s="22">
        <v>2557</v>
      </c>
      <c r="L38" s="24">
        <v>6297</v>
      </c>
    </row>
    <row r="39" spans="1:12" ht="12" customHeight="1">
      <c r="A39" s="21" t="s">
        <v>111</v>
      </c>
      <c r="B39" s="22">
        <v>59105</v>
      </c>
      <c r="C39" s="22">
        <v>29030</v>
      </c>
      <c r="D39" s="23">
        <v>30075</v>
      </c>
      <c r="E39" s="21" t="s">
        <v>112</v>
      </c>
      <c r="F39" s="22">
        <v>58930</v>
      </c>
      <c r="G39" s="22">
        <v>28975</v>
      </c>
      <c r="H39" s="23">
        <v>29955</v>
      </c>
      <c r="I39" s="21" t="s">
        <v>113</v>
      </c>
      <c r="J39" s="22">
        <v>8278</v>
      </c>
      <c r="K39" s="22">
        <v>2180</v>
      </c>
      <c r="L39" s="24">
        <v>6098</v>
      </c>
    </row>
    <row r="40" spans="1:13" s="20" customFormat="1" ht="15" customHeight="1">
      <c r="A40" s="26"/>
      <c r="B40" s="27"/>
      <c r="C40" s="27"/>
      <c r="D40" s="28"/>
      <c r="E40" s="29"/>
      <c r="F40" s="27"/>
      <c r="G40" s="27"/>
      <c r="H40" s="28"/>
      <c r="I40" s="11" t="s">
        <v>114</v>
      </c>
      <c r="J40" s="30">
        <v>32043</v>
      </c>
      <c r="K40" s="30">
        <v>7477</v>
      </c>
      <c r="L40" s="31">
        <v>24566</v>
      </c>
      <c r="M40" s="19"/>
    </row>
    <row r="41" spans="1:13" s="20" customFormat="1" ht="10.5" customHeight="1">
      <c r="A41" s="26"/>
      <c r="D41" s="19"/>
      <c r="E41" s="32"/>
      <c r="H41" s="19"/>
      <c r="I41" s="32" t="s">
        <v>115</v>
      </c>
      <c r="M41" s="19"/>
    </row>
    <row r="42" spans="1:12" ht="4.5" customHeight="1">
      <c r="A42" s="33"/>
      <c r="B42" s="34"/>
      <c r="C42" s="34"/>
      <c r="D42" s="34"/>
      <c r="E42" s="35"/>
      <c r="F42" s="34"/>
      <c r="G42" s="34"/>
      <c r="H42" s="34"/>
      <c r="I42" s="35"/>
      <c r="J42" s="34"/>
      <c r="K42" s="34"/>
      <c r="L42" s="34"/>
    </row>
    <row r="43" spans="1:5" ht="8.25" customHeight="1">
      <c r="A43" s="36"/>
      <c r="E43" s="37"/>
    </row>
    <row r="44" spans="1:5" ht="12.75" customHeight="1">
      <c r="A44" s="36"/>
      <c r="D44" s="39" t="s">
        <v>116</v>
      </c>
      <c r="E44" s="37"/>
    </row>
    <row r="45" spans="2:8" ht="12" customHeight="1">
      <c r="B45" s="40"/>
      <c r="C45" s="40"/>
      <c r="D45" s="41"/>
      <c r="E45" s="42"/>
      <c r="F45" s="43" t="s">
        <v>117</v>
      </c>
      <c r="G45" s="43" t="s">
        <v>118</v>
      </c>
      <c r="H45" s="43" t="s">
        <v>119</v>
      </c>
    </row>
    <row r="46" spans="2:8" ht="12" customHeight="1">
      <c r="B46" s="40"/>
      <c r="C46" s="40"/>
      <c r="E46" s="44" t="s">
        <v>120</v>
      </c>
      <c r="F46" s="40">
        <f>SUM(B4+B10+B16)</f>
        <v>865091</v>
      </c>
      <c r="G46" s="40">
        <f>SUM(C4+C10+C16)</f>
        <v>442761</v>
      </c>
      <c r="H46" s="40">
        <f>SUM(D4+D10+D16)</f>
        <v>422330</v>
      </c>
    </row>
    <row r="47" spans="5:8" ht="12" customHeight="1">
      <c r="E47" s="44" t="s">
        <v>121</v>
      </c>
      <c r="F47" s="40">
        <f>SUM(B22+B28+B34)</f>
        <v>957537</v>
      </c>
      <c r="G47" s="40">
        <f>SUM(C22+C28+C34)</f>
        <v>484545</v>
      </c>
      <c r="H47" s="40">
        <f>SUM(D22+D28+D34)</f>
        <v>472992</v>
      </c>
    </row>
    <row r="48" spans="5:8" ht="12" customHeight="1">
      <c r="E48" s="44" t="s">
        <v>122</v>
      </c>
      <c r="F48" s="40">
        <f>SUM(F4+F10+F16)</f>
        <v>1124321</v>
      </c>
      <c r="G48" s="40">
        <f>SUM(G4+G10+G16)</f>
        <v>541622</v>
      </c>
      <c r="H48" s="40">
        <f>SUM(H4+H10+H16)</f>
        <v>582699</v>
      </c>
    </row>
    <row r="49" spans="5:8" ht="12" customHeight="1">
      <c r="E49" s="44" t="s">
        <v>123</v>
      </c>
      <c r="F49" s="40">
        <f>SUM(F22+F28+F34)</f>
        <v>1041834</v>
      </c>
      <c r="G49" s="40">
        <f>SUM(G22+G28+G34)</f>
        <v>510824</v>
      </c>
      <c r="H49" s="40">
        <f>SUM(H22+H28+H34)</f>
        <v>531010</v>
      </c>
    </row>
    <row r="50" spans="5:8" ht="12" customHeight="1">
      <c r="E50" s="44" t="s">
        <v>124</v>
      </c>
      <c r="F50" s="40">
        <f>SUM(J4+J10+J16)</f>
        <v>729620</v>
      </c>
      <c r="G50" s="40">
        <f>SUM(K4+K10+K16)</f>
        <v>339246</v>
      </c>
      <c r="H50" s="40">
        <f>SUM(L4+L10+L16)</f>
        <v>390374</v>
      </c>
    </row>
    <row r="51" spans="5:8" ht="12" customHeight="1">
      <c r="E51" s="44" t="s">
        <v>125</v>
      </c>
      <c r="F51" s="40">
        <f>SUM(J22+J28+J34+J40)</f>
        <v>376397</v>
      </c>
      <c r="G51" s="40">
        <f>SUM(K22+K28+K34+K40)</f>
        <v>137111</v>
      </c>
      <c r="H51" s="40">
        <f>SUM(L22+L28+L34+L40)</f>
        <v>239286</v>
      </c>
    </row>
    <row r="52" spans="5:8" ht="10.5" customHeight="1">
      <c r="E52" s="44"/>
      <c r="F52" s="40"/>
      <c r="G52" s="40"/>
      <c r="H52" s="40"/>
    </row>
    <row r="53" spans="5:8" ht="12" customHeight="1">
      <c r="E53" s="45" t="s">
        <v>126</v>
      </c>
      <c r="F53" s="40">
        <f>SUM(B4+B10+B16+B23)</f>
        <v>928994</v>
      </c>
      <c r="G53" s="40">
        <f>SUM(C4+C10+C16+C23)</f>
        <v>475538</v>
      </c>
      <c r="H53" s="40">
        <f>SUM(D4+D10+D16+D23)</f>
        <v>453456</v>
      </c>
    </row>
    <row r="54" spans="5:8" ht="12" customHeight="1">
      <c r="E54" s="45" t="s">
        <v>127</v>
      </c>
      <c r="F54" s="40">
        <f>SUM(B4+B10+B16+B23+B24+B25)</f>
        <v>1059027</v>
      </c>
      <c r="G54" s="40">
        <f>SUM(C4+C10+C16+C23+C24+C25)</f>
        <v>542589</v>
      </c>
      <c r="H54" s="40">
        <f>SUM(D4+D10+D16+D23+D24+D25)</f>
        <v>516438</v>
      </c>
    </row>
    <row r="55" spans="5:8" ht="12" customHeight="1">
      <c r="E55" s="45" t="s">
        <v>128</v>
      </c>
      <c r="F55" s="40">
        <f>SUM(B24+B25+B26+B27+B28+B34+F4+F10+F16+F22+F28+F34+J4+J10+J16+J22+J28+J34+J40)</f>
        <v>4165806</v>
      </c>
      <c r="G55" s="40">
        <f>SUM(C24+C25+C26+C27+C28+C34+G4+G10+G16+G22+G28+G34+K4+K10+K16+K22+K28+K34+K40)</f>
        <v>1980571</v>
      </c>
      <c r="H55" s="40">
        <f>SUM(D24+D25+D26+D27+D28+D34+H4+H10+H16+H22+H28+H34+L4+L10+L16+L22+L28+L34+L40)</f>
        <v>2185235</v>
      </c>
    </row>
    <row r="56" spans="5:8" ht="12" customHeight="1">
      <c r="E56" s="45" t="s">
        <v>129</v>
      </c>
      <c r="F56" s="40">
        <f>SUM(B26+B27+B28+B34+F4+F10+F16+F22+F28+F34+J4+J10+J16+J22+J28+J34+J40)</f>
        <v>4035773</v>
      </c>
      <c r="G56" s="40">
        <f>SUM(C26+C27+C28+C34+G4+G10+G16+G22+G28+G34+K4+K10+K16+K22+K28+K34+K40)</f>
        <v>1913520</v>
      </c>
      <c r="H56" s="40">
        <f>SUM(D26+D27+D28+D34+H4+H10+H16+H22+H28+H34+L4+L10+L16+L22+L28+L34+L40)</f>
        <v>2122253</v>
      </c>
    </row>
    <row r="57" spans="5:8" ht="10.5" customHeight="1">
      <c r="E57" s="45"/>
      <c r="F57" s="40"/>
      <c r="G57" s="40"/>
      <c r="H57" s="40"/>
    </row>
    <row r="58" spans="5:8" ht="12" customHeight="1">
      <c r="E58" s="45" t="s">
        <v>130</v>
      </c>
      <c r="F58" s="40">
        <f>SUM(B24+B25+B26+B27+B28+B34)</f>
        <v>893634</v>
      </c>
      <c r="G58" s="40">
        <f>SUM(C24+C25+C26+C27+C28+C34)</f>
        <v>451768</v>
      </c>
      <c r="H58" s="40">
        <f>SUM(D24+D25+D26+D27+D28+D34)</f>
        <v>441866</v>
      </c>
    </row>
    <row r="59" spans="5:8" ht="12" customHeight="1">
      <c r="E59" s="45" t="s">
        <v>122</v>
      </c>
      <c r="F59" s="40">
        <f>SUM(F4+F10+F16)</f>
        <v>1124321</v>
      </c>
      <c r="G59" s="40">
        <f>SUM(G4+G10+G16)</f>
        <v>541622</v>
      </c>
      <c r="H59" s="40">
        <f>SUM(H4+H10+H16)</f>
        <v>582699</v>
      </c>
    </row>
    <row r="60" spans="5:8" ht="12" customHeight="1">
      <c r="E60" s="45" t="s">
        <v>131</v>
      </c>
      <c r="F60" s="40">
        <f>SUM(G60:H60)</f>
        <v>1172898</v>
      </c>
      <c r="G60" s="40">
        <f>SUM(G22+G28+G34+K4)</f>
        <v>641888</v>
      </c>
      <c r="H60" s="40">
        <f>SUM(H22+H28+H34)</f>
        <v>531010</v>
      </c>
    </row>
    <row r="61" spans="5:8" ht="12" customHeight="1">
      <c r="E61" s="45" t="s">
        <v>132</v>
      </c>
      <c r="F61" s="40">
        <f>SUM(G61:H61)</f>
        <v>974953</v>
      </c>
      <c r="G61" s="40">
        <f>SUM(K10+K16+K22+K28+K34+K40)</f>
        <v>345293</v>
      </c>
      <c r="H61" s="40">
        <f>SUM(L4+L10+L16+L22+L28+L34+L40)</f>
        <v>629660</v>
      </c>
    </row>
    <row r="62" spans="4:8" ht="3" customHeight="1">
      <c r="D62" s="34"/>
      <c r="E62" s="46"/>
      <c r="F62" s="34"/>
      <c r="G62" s="34"/>
      <c r="H62" s="34"/>
    </row>
    <row r="63" ht="11.25">
      <c r="E63" s="47"/>
    </row>
  </sheetData>
  <printOptions horizontalCentered="1"/>
  <pageMargins left="0.3937007874015748" right="0.3937007874015748" top="0.5905511811023623" bottom="0.3937007874015748" header="0.1968503937007874" footer="0.1968503937007874"/>
  <pageSetup firstPageNumber="9" useFirstPageNumber="1" horizontalDpi="300" verticalDpi="300" orientation="portrait" paperSize="9" scale="90" r:id="rId1"/>
  <headerFooter alignWithMargins="0">
    <oddFooter>&amp;L&amp;"Arial,Bold"&amp;8General Register Office for Scotland, © Crown Copyright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2006-06-28T11:21:12Z</dcterms:created>
  <dcterms:modified xsi:type="dcterms:W3CDTF">2006-06-28T11:21:24Z</dcterms:modified>
  <cp:category/>
  <cp:version/>
  <cp:contentType/>
  <cp:contentStatus/>
</cp:coreProperties>
</file>