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525" windowHeight="7020" tabRatio="667" activeTab="0"/>
  </bookViews>
  <sheets>
    <sheet name="Q HHproj(LA)" sheetId="1" r:id="rId1"/>
  </sheets>
  <definedNames>
    <definedName name="_xlnm.Print_Area" localSheetId="0">'Q HHproj(LA)'!$A$1:$BI$31</definedName>
    <definedName name="_xlnm.Print_Titles" localSheetId="0">'Q HHproj(LA)'!$A:$B,'Q HHproj(LA)'!$1:$6</definedName>
  </definedNames>
  <calcPr fullCalcOnLoad="1"/>
</workbook>
</file>

<file path=xl/sharedStrings.xml><?xml version="1.0" encoding="utf-8"?>
<sst xmlns="http://schemas.openxmlformats.org/spreadsheetml/2006/main" count="240" uniqueCount="198">
  <si>
    <t>Area</t>
  </si>
  <si>
    <t>Areacode</t>
  </si>
  <si>
    <t>Assess. Of Strat,Housing Req.</t>
  </si>
  <si>
    <t>Assess.of Local Housing Req.</t>
  </si>
  <si>
    <t>Assess.of Special Housing Needs</t>
  </si>
  <si>
    <t>Transport/Comm. Planning</t>
  </si>
  <si>
    <t>Any other use</t>
  </si>
  <si>
    <t>Details of other uses</t>
  </si>
  <si>
    <t>Statutory Housing Plan</t>
  </si>
  <si>
    <t>Local Development Plans</t>
  </si>
  <si>
    <t>Structure Plan</t>
  </si>
  <si>
    <t>Local Housing Syst.Analysis</t>
  </si>
  <si>
    <t>Other Plans/Strategy Documents</t>
  </si>
  <si>
    <t>Other published outputs</t>
  </si>
  <si>
    <t>If Yes, please say what additional detail is provided</t>
  </si>
  <si>
    <t>Does Authority undertake it's own household est./project. using own methodology</t>
  </si>
  <si>
    <t>Does Authority currently use household est./proj. prov. by ext. Agency (other than S.E)</t>
  </si>
  <si>
    <t>If Yes, please indicate why you don’t use official figs</t>
  </si>
  <si>
    <t>H.T.B/Stat. Release (printed copy)</t>
  </si>
  <si>
    <t>H.T.B/Stat. Release (internet)</t>
  </si>
  <si>
    <t>Direct from Housing Stats Branch</t>
  </si>
  <si>
    <t>Other(s) - please specify</t>
  </si>
  <si>
    <t>USER CONSULTATION</t>
  </si>
  <si>
    <t>QUESTIONNAIRE (LA)</t>
  </si>
  <si>
    <t>yes/no</t>
  </si>
  <si>
    <t>agree</t>
  </si>
  <si>
    <t>Name of Sender</t>
  </si>
  <si>
    <t>Job Title / Dept</t>
  </si>
  <si>
    <t>Other(s)</t>
  </si>
  <si>
    <t>HOUSEHOLD PROJECTIONS</t>
  </si>
  <si>
    <t>Falkirk</t>
  </si>
  <si>
    <t>Jennifer Boag</t>
  </si>
  <si>
    <t>John Esslemont</t>
  </si>
  <si>
    <t>South Ayrshire</t>
  </si>
  <si>
    <t>Inverclyde</t>
  </si>
  <si>
    <t>Jean Hutton</t>
  </si>
  <si>
    <t>Aberdeenshire</t>
  </si>
  <si>
    <t>Richard Belding</t>
  </si>
  <si>
    <t>East Ayrshire</t>
  </si>
  <si>
    <t>Chris Trevor</t>
  </si>
  <si>
    <t>1. Uses made of Household Projections; does your aouthority use HH projections-either official, or from another source</t>
  </si>
  <si>
    <t>Prov. of Educ. Services</t>
  </si>
  <si>
    <t>Prov. of Health Services</t>
  </si>
  <si>
    <t>Prov. of Social Services</t>
  </si>
  <si>
    <t>Prov. of Leisure or Cult. Facil.</t>
  </si>
  <si>
    <t>Water/Sewage Facil. Planning</t>
  </si>
  <si>
    <t>Official</t>
  </si>
  <si>
    <t>Other</t>
  </si>
  <si>
    <t>2. Published output; which of the following published outputs use either official or outer source HH projections</t>
  </si>
  <si>
    <t>3. Additional uses council makes of official/other source household projections</t>
  </si>
  <si>
    <t>4. Sources/Types of Household Projections Used:</t>
  </si>
  <si>
    <t xml:space="preserve"> Does your Local Authority undertake more detailed HH projectionsusing official data as a baseline?</t>
  </si>
  <si>
    <t>5. Priorities for Development of Household Estimates; how usefull would iut be to break down the projections further?</t>
  </si>
  <si>
    <t>For the full 16 year pop proj period?: (0-3)</t>
  </si>
  <si>
    <t>For additional household types?: (0-3)</t>
  </si>
  <si>
    <t>Routinely for more than the basic 4 household types:
(0-3)</t>
  </si>
  <si>
    <t>If useful or very useful: brief description of additional household types that would be useful and uses that such figures would be put to</t>
  </si>
  <si>
    <t>Prefer earlier publication or additional household types?
(1-5)</t>
  </si>
  <si>
    <t>6 &amp; 7 Assessment of Methodology</t>
  </si>
  <si>
    <t>6) Comments on and suggestions for improvement to the methodology
(HEADSHIP RATES)?</t>
  </si>
  <si>
    <t>7) Comments on and suggestions for improvement to the methodology
(CONSTRAINING TO PROJECTED ADULT POPULATION BY Local Authority)?</t>
  </si>
  <si>
    <t>What is your main source for the household projections?</t>
  </si>
  <si>
    <t>Any difficulty getting access to the biennial household projections?</t>
  </si>
  <si>
    <t>Is there any other method of receiving the the biennial household projections that you would prefer?</t>
  </si>
  <si>
    <t>9. Additional comments/suggestions</t>
  </si>
  <si>
    <t>8. Release</t>
  </si>
  <si>
    <t>-</t>
  </si>
  <si>
    <t>East Lothian</t>
  </si>
  <si>
    <t>Mike Wynne</t>
  </si>
  <si>
    <t>Midlothian</t>
  </si>
  <si>
    <t>Stephen Benge</t>
  </si>
  <si>
    <t>Now that we have our own projections, they will be used in all future documents. Current plans etc may still use official projections.</t>
  </si>
  <si>
    <t>The household projections, together with the population projections, provide useful background information which informs many pieces of work within the Council.</t>
  </si>
  <si>
    <t>Using our own projections , and previously the official ones, we do some small area projections for a variety of different areas depending on the requirement.</t>
  </si>
  <si>
    <t>For the Structure Plan, we wanted to change the projections since the official projections would have given us a level of new house buliding which was below what was being achieved, or seemed likely to be achieved in the future. We wish to maintain the current level of development and this required alternative projections. Doing our own projections allowed us complete flexibility to try out different assumptions about migration which gave us different levels of new build until we were satisfied that the results were realistic and achieved our objectives. We also needed a longer time scale than was available through the official projections as we were projecting to 2020. We developed our own spreadsheet projections using the headship rates supplied by the Scottish Executive. The spreadsheet was based on one supplied by Norfolk County Council with their population projections spreadsheets but needed to be substantially adapted for use with the Scottish headship rates.</t>
  </si>
  <si>
    <t>Single person households by age group, in partciular, pensioner and non-pensioners. Households with children broken down by number of children as with single parents. These are standard household types which we use frequently in profiling areas. They would also be useful in looking at housing need.</t>
  </si>
  <si>
    <t>Looking at the longer term, the current methodology seems to be predicting a very low average household size and a sharp reduction in the number of households with children. Is there any control for the number of children in the population projections compared to the numbers who appear to be in households? I suspect that the trends in the long term are not going to be linear. Otherwise we will all end up in single person households! It is essential therefore that use is made of the 2001 Cencus results to rebase the headship rates and look at trends again and also to continue to monitor national trends from surveys such as the Scottish Household Survey so that we can take into account changes which I think are going to occur. It might also be useful to compare the projected chang ein the number of households year by year with the previous house building trends  in each council area, as this was one of the things which alerted us to the need to do our own projections.</t>
  </si>
  <si>
    <t>See above under Q6.</t>
  </si>
  <si>
    <t>Housing Statistics Branch have been very helpful in providing headship rates for our own projections. Pehaps this could be made more widely known if other councils want to do their own projections. With the longer period required by Structure Plans, a longer timescale for the household projections would be useful , but see the comment under Q6.</t>
  </si>
  <si>
    <t>Ad-hoc sub-area projections.</t>
  </si>
  <si>
    <t>Refuse collection routes/queries from Royal Mail re. Delivery routes in the future (use Housing Land Audit figures)</t>
  </si>
  <si>
    <t>I cannot think of any.</t>
  </si>
  <si>
    <t>We do use official figures, but also work out our own forecasts according to housing land audits and local plan allocations (which the SE household Projections do not take into account).</t>
  </si>
  <si>
    <t>If it were possible to have a more frequent headship rate measurement from which to extrapolate, that would be useful, but I suppose that is not possible given the Cencus is decennial.</t>
  </si>
  <si>
    <t>I can't think of a better way of doing that!</t>
  </si>
  <si>
    <t>No.</t>
  </si>
  <si>
    <t>Having a 16 year timespan would be good , as it would tie in with population projections, both of which we used in prepratory work for the new Structure Plan.</t>
  </si>
  <si>
    <t xml:space="preserve">Local Area, SIP area, and settlement assessments.   </t>
  </si>
  <si>
    <t>SIP plans and other local area Action Plans.</t>
  </si>
  <si>
    <t>Statistical support for SIP are analyses, Statistical support for Grant applications, Statistical support for Local Area analyses.</t>
  </si>
  <si>
    <t>No comments.</t>
  </si>
  <si>
    <t>Social work Performance Indicators and Needs Assessment use household figures as a base.</t>
  </si>
  <si>
    <t>Household compostion from VPS is used in a range of Service Planning activities by Social Work Service. Particular interest in lone parents, large families, elderly households. Education service also use VPS for service planning because it gives the level of detail required for their purposes.</t>
  </si>
  <si>
    <t>Social Work carry out service planning as detailed above.</t>
  </si>
  <si>
    <t>Use Glasgow &amp; Clyde Valley Structure Plan household estimates for Structure and Local Plan purposes. The official figures are used as a control. Also use VPS data for smaller area analysis.</t>
  </si>
  <si>
    <t>Was not aware that more detailed information was available on household type. Getting access to this would be helpful for planning, social work and education. Household type information on lone parents, elderly over 75, households with children would be useful if geographic distribution could be analysed for service provision.</t>
  </si>
  <si>
    <t>Any chance of getting tenure information for ward, postcode or settlements.</t>
  </si>
  <si>
    <t>N/A</t>
  </si>
  <si>
    <t>Within the Structure Plan area sub-council projections are produced in North Ayrshire.</t>
  </si>
  <si>
    <t>Access via internet - although would still request printed copy for library purposes.</t>
  </si>
  <si>
    <t>The strength of the current projection process lies in their application across Scotland as a whole. It is essential for our use that they are produced on a two year cycle (or more frequent if possible). The methodology is less of an issue provided changes do not result in wide fluctuations from previous estimates.</t>
  </si>
  <si>
    <t>To ensure consistency with our own population forecasts. Also timing is relevant. Work done jointly with Aberdeen City Council.</t>
  </si>
  <si>
    <t>See 9.</t>
  </si>
  <si>
    <t>Rather than minimise the number of anomolies, it might be better to minimise the size of the anomolies.</t>
  </si>
  <si>
    <t>Given that SE seem to be suggesting that change in aspiration level (headship rates) over time is more significant than population total or age structure, it would be useful to make available the results of all 3 methods with and without adjustment so that the robustness of the results can be assessed.</t>
  </si>
  <si>
    <t>Colin Smith</t>
  </si>
  <si>
    <t>Scottish Borders</t>
  </si>
  <si>
    <t>None.</t>
  </si>
  <si>
    <t>Would save extrapolation and subsequent questioning over need for/method of extrapolation.</t>
  </si>
  <si>
    <t>Angus</t>
  </si>
  <si>
    <t>Tom McCann</t>
  </si>
  <si>
    <t>Structure Planning. Housing needs. Local Planning. Social needs.</t>
  </si>
  <si>
    <t>Is it possible that the Scottish Household Survey will be able to give intercencus rates for more recent adjustment.</t>
  </si>
  <si>
    <t>If GRO moves to population estimates below Council level, possible household projections (? total only) at these smaller levels.</t>
  </si>
  <si>
    <t>Aberdeen City</t>
  </si>
  <si>
    <t>Tom Snowling</t>
  </si>
  <si>
    <t>North Lanarkshire</t>
  </si>
  <si>
    <t>Derek Neill</t>
  </si>
  <si>
    <t>Shetland</t>
  </si>
  <si>
    <t>Requests for information from private companies/consultancies, other agencies,members of the public etc.</t>
  </si>
  <si>
    <t>Household projections used for Structure Plan purposes, prepared for Glasgow and Clyde Valley Structure Plan. Official projections not used as need to test different policy-based outcomes and prepare projections by tenure etc.</t>
  </si>
  <si>
    <t>Projections by age of household members (e.g. single pensioner/pensioner only households, households containing under 5s) - used for planning provision of social services/community care, child care etc. Projections of concealed households/family types - used for predictiong housing demand/need;</t>
  </si>
  <si>
    <t>Use of information on trends in household formation/composition from the Scottish Household Survey - with more data points may need to re-consider trend-fitting methodology; Increase number of age groups (e.g. 5-year age groups as in DETR projections); Improvement to methods for estimating non-household (institutional) populations e.g. use of information from social work departments, educational institutions etc.</t>
  </si>
  <si>
    <t>e-mail of full results once published.</t>
  </si>
  <si>
    <t>Consider preparation of projections by household tenure; Small area household projections (provided a suitable methodology could be developed); More information on the reliability/sensitivity of the projections.</t>
  </si>
  <si>
    <t>Cencus figures and local health board data.</t>
  </si>
  <si>
    <t>n/a.</t>
  </si>
  <si>
    <t>n/a Shetland numbers too small.</t>
  </si>
  <si>
    <t>School Roll forecasting. Childcare audit (0-15 yr. population).</t>
  </si>
  <si>
    <t>Our household projections are produced jointly with Aberdeenshire Council - part of a wider set of projections/forecasts dealing with employment, population and housing. Integrated piece of work which aims for consistency between the different elements.</t>
  </si>
  <si>
    <t>Do you have to apply the same headship rates series (e.g. 81/91) to all areas? The headship rates extrapolated from the 1971/1991 cencuses may be more appropriate in some cases.</t>
  </si>
  <si>
    <t>May be useful to consider the number of children in the population and the household types with children. E.g. it would be unrealistic to have a drop of 5% in the number of children and a drop of 25% to the number of households with children.</t>
  </si>
  <si>
    <t>It would be useful to know what projections are produced using different sets of headship rates - e.g. 71/81, 71/81/91 &amp; 81/91. The last set of projections were produced by applying the 81/91 model. This seemed to generate acceptable results for most LA areas, but not Aberdeen.</t>
  </si>
  <si>
    <t>Infrastructure service</t>
  </si>
  <si>
    <t>Marja Blackstock</t>
  </si>
  <si>
    <t>Renfrewshire</t>
  </si>
  <si>
    <t>Community Plan.</t>
  </si>
  <si>
    <t>Community Plan, Renfrewshire Trends.</t>
  </si>
  <si>
    <t>Local Planning Studies; local housing studies.</t>
  </si>
  <si>
    <t>Projections for wards, settlements; and transport, water and sewerage catchment areas.</t>
  </si>
  <si>
    <t>Glasgow and the Clyde Valley Joint Structure Plan household projections reflect better local trends when assessing housing land requirements. They have used Local Voluntary Population Survey to calibrate the projections.</t>
  </si>
  <si>
    <t>Extension of Local Voluntary Population Survey by Electoral Registration Officer to other areas of Scotland to get more up to date information on household formation.</t>
  </si>
  <si>
    <t>Glasgow and the Clyde Valley Joint Structure Plan.</t>
  </si>
  <si>
    <t>Glasgow City</t>
  </si>
  <si>
    <t>Annual report to Committee, containing a population and household projection for Glasgow City.</t>
  </si>
  <si>
    <t>1. Reporting annually to Council with an up-to-date population and household projection for the City. These are currently not available on an annual and timely basis. 2. Migration assumptions in GRO(S) projections do not always reflect the Council's view on future migration. 3. Use of headship rates based on 1981-1991 trends gives household projections for Glasgow which are considerably too high, as a comparison with estimates in the 1990s has shown. 4. Adult-feasibility adjustment procedure (see question 7) not satisfactory. 5. It could be more appropriate to use a different calibration procedure, e.g. a calibration by household type or a projection of future calibration factors different from base year values. 6. For Structure Planning purposes it is useful to be able to test the outcomes for a range of scenarios, e.g. various migration assumptions.</t>
  </si>
  <si>
    <t>1. Household estimates should be by household type, which would facilitate calibration by household type of the headship rates based projections. For Glasgow this would reduce the projected number of single parent households which is completely unrealistic given trends in the 1990s. 2. Choice of the base-period (1971-1991, 1981-1991) for the headship rates should be on the basis of empirical evidence, i.e. " which base period will give projections which most closely reflect trends since the last Cencus?" This will result in a minimum of calibration adjustments.</t>
  </si>
  <si>
    <t>1. Given that inconsistencies have occurred, there is concern that the present method has an in-built tendency to produce householld projections which are too high, especially in the longer term. 2. Where inconsistencies occur, this should result in a scaling down of the projections, rather than an adjustment of the distribution of households by type, within a given total. 3. The average number of adults for the household type "3+ adults" will never reach 2 exactly therefore a minimum number should be set in excess of 3. Similarly for the household type "2+ adults with children" the minimum number of adults should be set in excess of 2.</t>
  </si>
  <si>
    <t>The HARG should undertake a comparison of the present methodology used by The Scottish Executive and the methodology used in England and Wales. It should also consider what improvements, if any, can be made to the methodology in the near future.</t>
  </si>
  <si>
    <t>Jan Freeke</t>
  </si>
  <si>
    <t>South Lanarkshire</t>
  </si>
  <si>
    <t>Michelle Dowling</t>
  </si>
  <si>
    <t>Community plans/local plans</t>
  </si>
  <si>
    <t>Best value service reviews e.g. Sheltered housing, Homelessness. Projects in relation to New Housing Partnership. Housing needs studies. Housing development and planning. Care in the community research. Local needs analysis in relation to supporting people. Bidding for challenge funds.</t>
  </si>
  <si>
    <t>Voluntary Population Survey used as part of Housing Needs/Market Analysis Research.</t>
  </si>
  <si>
    <t>Uses would include the following:- Developing strategies in specific areas e.g. homelessness, sheltered housing. Projecting need and demand. Strategic planning purposes. Local housing analysis needs.</t>
  </si>
  <si>
    <t>The ability to extrapolate this type of information at either postcode level or predetermined areas within the authority would be extremely useful. The ability to interrogate the database online would also be beneficial.</t>
  </si>
  <si>
    <t>Stephen Fraser</t>
  </si>
  <si>
    <t>North Ayrshire</t>
  </si>
  <si>
    <t>Planning of commercial and retail facilities.</t>
  </si>
  <si>
    <t>Community plans and community care plans.</t>
  </si>
  <si>
    <t>Supports local housing market area research including work done in collaboration with Scottish Homes.</t>
  </si>
  <si>
    <t>Projected households by type and broad age band using official figures disaggregated to local housing market areas (based on voluntary population survey household trends and official household formation rates).</t>
  </si>
  <si>
    <t>Current methodology considered satisfactory and produces reasonably satisfactory results for North Ayrshire (in my opinion). I think it would be worthwhile checking figures based on 2 point and 3 point exponental smoothing against 2001 Cencus results for each unitary authority.</t>
  </si>
  <si>
    <t>Would like to see adult feasibility check metodology retained in its current format.</t>
  </si>
  <si>
    <t>Internet access (with prior inotification by email).</t>
  </si>
  <si>
    <t>Would prefer rounding to nearest 50 and provision of figures for all years (rather than selected years) of projection period.</t>
  </si>
  <si>
    <t>Eilean Siar</t>
  </si>
  <si>
    <t>Keith Bray</t>
  </si>
  <si>
    <t>Fife</t>
  </si>
  <si>
    <t>Alex Dalrymple</t>
  </si>
  <si>
    <t>Dumfries &amp; Galloway</t>
  </si>
  <si>
    <t>Area Waste Strategy (Ayrshire Councils and Dumfries &amp; Galloway Council). South of Scotland Objective 2 Bid (Dumfries &amp; Galloway Council and the Scottish Borders). Housing Needs Survey (Dumfries &amp; Galloway Council and Scottish Homes).</t>
  </si>
  <si>
    <t>Dumfries &amp; Galloway Council obtains former district Household projections from the Scottish Executive.</t>
  </si>
  <si>
    <t>Household type - by age. D&amp;G ageing population. Social Services vital information for them. Local Plan - housing allocations for small areas. Community Planning - baseline audit of socio-economic information.</t>
  </si>
  <si>
    <t>Jaqueline Livingstone</t>
  </si>
  <si>
    <t>Dundee City</t>
  </si>
  <si>
    <t>Iain Hosie</t>
  </si>
  <si>
    <t>Put all seven household types on the web. This would make access to the information easier for councils.</t>
  </si>
  <si>
    <t>PROVISION OF INFORMATION TO GENERAL ENQUIRIES. ECONOMIC DEVELOPMENT STRATEGIES.</t>
  </si>
  <si>
    <t xml:space="preserve">NO  </t>
  </si>
  <si>
    <t>EMAIL - EXCEL SPREADSHEET</t>
  </si>
  <si>
    <t>NONE</t>
  </si>
  <si>
    <t>Housing needs assessments.</t>
  </si>
  <si>
    <t>The household projections should tie in directly to the population projection timescales.</t>
  </si>
  <si>
    <t>No</t>
  </si>
  <si>
    <t>Electronic copy (spreadsheet)</t>
  </si>
  <si>
    <t>The timeframe of the projections need to tie in to the period for the population projections ie 1998-2016. If not for all the data then certainly the headline counts. This is vital for the preperation of Structure Plans; and it would be preferable that the population and household projections had a 20 year timeframe.</t>
  </si>
  <si>
    <t>e-mail.</t>
  </si>
  <si>
    <t>The fact that, for the first time, the 1998 based household projections showed the total number of households within the Dundee City Council Area falling in the future has informed a wide range of policy considerations by the Council.</t>
  </si>
  <si>
    <t>The official household projections produced for England and Wales use, as their base, household type such as married couple households or lone parent households. However the Scottish household projections relate to the size of household eg one adult and one or more children, 2 or more adults etc. I understood the main reason why the Scottish projections were undertaken in this way was that cencus information on relationships was coded only at a 10% level whereas data on household size was available for 100% of households. However, for the 2001 Cencus there will be no difference in the level of coding for household type and household size data; it will all be at 100%. This would seem to be an appropriate time for the relative merits of the diferent bases used on either side of the border to be investigated.</t>
  </si>
  <si>
    <t>Much more than population projections, household projections are influenced by social policy and changes in society such as rising divorce rates contributing to an increase in lone parent households or greater availablity of housing resulting in higher household formation rates. Such changes can take place in a relatively short timescale and be modified or even reversed equally rapidly but a continuation of them can erroneously be built into projections for far in the future. The only way that this problem can be ameliorated is if information was available that would allow trends to be identified more often than every ten years. This would be possible through more frequent censuses. I believe that the GRO(S) is currently considering the desirability and practicality of this. The use of cencus figures to identify trends for projections has always seemed to me one of the strongest arguments in favour of conducting a cencus every five years.</t>
  </si>
  <si>
    <t>TOTALS</t>
  </si>
  <si>
    <t>COUNT</t>
  </si>
  <si>
    <t>MEAN</t>
  </si>
  <si>
    <t>Total Official</t>
  </si>
  <si>
    <t>Total Other</t>
  </si>
  <si>
    <t>EITHER SOURCE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</si>
</sst>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dd/yy"/>
    <numFmt numFmtId="165" formatCode="#,##0.0"/>
    <numFmt numFmtId="166" formatCode="mm/yyyy"/>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s>
  <fonts count="6">
    <font>
      <sz val="12"/>
      <name val="Times New Roman"/>
      <family val="1"/>
    </font>
    <font>
      <sz val="10"/>
      <name val="Arial"/>
      <family val="0"/>
    </font>
    <font>
      <sz val="10"/>
      <name val="Times New Roman"/>
      <family val="1"/>
    </font>
    <font>
      <b/>
      <sz val="12"/>
      <name val="Times New Roman"/>
      <family val="1"/>
    </font>
    <font>
      <sz val="14"/>
      <name val="Times New Roman"/>
      <family val="1"/>
    </font>
    <font>
      <b/>
      <sz val="14"/>
      <name val="Times New Roman"/>
      <family val="1"/>
    </font>
  </fonts>
  <fills count="3">
    <fill>
      <patternFill/>
    </fill>
    <fill>
      <patternFill patternType="gray125"/>
    </fill>
    <fill>
      <patternFill patternType="solid">
        <fgColor indexed="42"/>
        <bgColor indexed="64"/>
      </patternFill>
    </fill>
  </fills>
  <borders count="21">
    <border>
      <left/>
      <right/>
      <top/>
      <bottom/>
      <diagonal/>
    </border>
    <border>
      <left style="medium"/>
      <right style="thin"/>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color indexed="63"/>
      </left>
      <right style="thin"/>
      <top>
        <color indexed="63"/>
      </top>
      <bottom style="medium"/>
    </border>
    <border>
      <left style="thin"/>
      <right style="medium"/>
      <top style="medium"/>
      <bottom style="medium"/>
    </border>
    <border>
      <left>
        <color indexed="63"/>
      </left>
      <right>
        <color indexed="63"/>
      </right>
      <top>
        <color indexed="63"/>
      </top>
      <bottom style="medium"/>
    </border>
    <border>
      <left>
        <color indexed="63"/>
      </left>
      <right>
        <color indexed="63"/>
      </right>
      <top style="medium"/>
      <bottom style="thin"/>
    </border>
    <border>
      <left style="medium"/>
      <right style="medium"/>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83">
    <xf numFmtId="0" fontId="0" fillId="0" borderId="0" xfId="0" applyAlignment="1">
      <alignment/>
    </xf>
    <xf numFmtId="3" fontId="0" fillId="0" borderId="0" xfId="0" applyNumberFormat="1" applyFont="1" applyFill="1" applyAlignment="1" applyProtection="1">
      <alignment/>
      <protection locked="0"/>
    </xf>
    <xf numFmtId="0" fontId="0" fillId="0" borderId="0" xfId="0" applyFont="1" applyFill="1" applyAlignment="1" applyProtection="1">
      <alignment wrapText="1"/>
      <protection locked="0"/>
    </xf>
    <xf numFmtId="3" fontId="3" fillId="0" borderId="1" xfId="0" applyNumberFormat="1" applyFont="1" applyFill="1" applyBorder="1" applyAlignment="1" applyProtection="1">
      <alignment horizontal="centerContinuous" vertical="center" wrapText="1"/>
      <protection locked="0"/>
    </xf>
    <xf numFmtId="3" fontId="3" fillId="0" borderId="2"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3" fontId="0" fillId="0" borderId="0" xfId="0" applyNumberFormat="1" applyFont="1" applyFill="1" applyAlignment="1" applyProtection="1">
      <alignment wrapText="1"/>
      <protection locked="0"/>
    </xf>
    <xf numFmtId="3" fontId="3" fillId="0" borderId="1" xfId="0" applyNumberFormat="1" applyFont="1" applyFill="1" applyBorder="1" applyAlignment="1" applyProtection="1">
      <alignment horizontal="left"/>
      <protection locked="0"/>
    </xf>
    <xf numFmtId="1" fontId="0" fillId="0" borderId="0" xfId="0" applyNumberFormat="1" applyFont="1" applyFill="1" applyAlignment="1" applyProtection="1">
      <alignment/>
      <protection locked="0"/>
    </xf>
    <xf numFmtId="3" fontId="0" fillId="0" borderId="0" xfId="0" applyNumberFormat="1" applyFont="1" applyFill="1" applyAlignment="1" applyProtection="1">
      <alignment wrapText="1"/>
      <protection locked="0"/>
    </xf>
    <xf numFmtId="0" fontId="3" fillId="0" borderId="0" xfId="0" applyFont="1" applyFill="1" applyAlignment="1" applyProtection="1">
      <alignment/>
      <protection locked="0"/>
    </xf>
    <xf numFmtId="0" fontId="0" fillId="0" borderId="0" xfId="0" applyFont="1" applyFill="1" applyAlignment="1" applyProtection="1">
      <alignment/>
      <protection locked="0"/>
    </xf>
    <xf numFmtId="3" fontId="0" fillId="0" borderId="0" xfId="0" applyNumberFormat="1" applyFont="1" applyFill="1" applyBorder="1" applyAlignment="1" applyProtection="1">
      <alignment/>
      <protection locked="0"/>
    </xf>
    <xf numFmtId="166" fontId="0" fillId="0" borderId="0" xfId="0" applyNumberFormat="1" applyFont="1" applyFill="1" applyAlignment="1" applyProtection="1">
      <alignment/>
      <protection locked="0"/>
    </xf>
    <xf numFmtId="0" fontId="3" fillId="0" borderId="0" xfId="0" applyFont="1" applyFill="1" applyAlignment="1" applyProtection="1">
      <alignment vertical="center" wrapText="1"/>
      <protection locked="0"/>
    </xf>
    <xf numFmtId="1" fontId="3" fillId="0" borderId="3" xfId="0" applyNumberFormat="1" applyFont="1" applyFill="1" applyBorder="1" applyAlignment="1" applyProtection="1">
      <alignment horizontal="centerContinuous" vertical="center" wrapText="1"/>
      <protection locked="0"/>
    </xf>
    <xf numFmtId="1" fontId="3" fillId="0" borderId="4" xfId="0" applyNumberFormat="1" applyFont="1" applyFill="1" applyBorder="1" applyAlignment="1" applyProtection="1">
      <alignment horizontal="centerContinuous" vertical="center" wrapText="1"/>
      <protection locked="0"/>
    </xf>
    <xf numFmtId="3" fontId="3" fillId="0" borderId="4" xfId="0" applyNumberFormat="1" applyFont="1" applyFill="1" applyBorder="1" applyAlignment="1" applyProtection="1">
      <alignment horizontal="centerContinuous" vertical="center" wrapText="1"/>
      <protection locked="0"/>
    </xf>
    <xf numFmtId="3" fontId="3" fillId="0" borderId="5" xfId="0" applyNumberFormat="1" applyFont="1" applyFill="1" applyBorder="1" applyAlignment="1" applyProtection="1">
      <alignment horizontal="centerContinuous" vertical="center" wrapText="1"/>
      <protection locked="0"/>
    </xf>
    <xf numFmtId="3" fontId="3" fillId="0" borderId="6" xfId="0" applyNumberFormat="1" applyFont="1" applyFill="1" applyBorder="1" applyAlignment="1" applyProtection="1">
      <alignment horizontal="centerContinuous" vertical="center" wrapText="1"/>
      <protection locked="0"/>
    </xf>
    <xf numFmtId="0" fontId="3" fillId="0" borderId="3" xfId="0" applyFont="1" applyFill="1" applyBorder="1" applyAlignment="1" applyProtection="1">
      <alignment horizontal="centerContinuous" vertical="center" wrapText="1"/>
      <protection locked="0"/>
    </xf>
    <xf numFmtId="0" fontId="3" fillId="0" borderId="4" xfId="0" applyFont="1" applyFill="1" applyBorder="1" applyAlignment="1" applyProtection="1">
      <alignment horizontal="centerContinuous" vertical="center" wrapText="1"/>
      <protection locked="0"/>
    </xf>
    <xf numFmtId="0" fontId="3" fillId="0" borderId="6" xfId="0" applyFont="1" applyFill="1" applyBorder="1" applyAlignment="1" applyProtection="1">
      <alignment horizontal="centerContinuous" vertical="center" wrapText="1"/>
      <protection locked="0"/>
    </xf>
    <xf numFmtId="0" fontId="3" fillId="0" borderId="5" xfId="0" applyFont="1" applyFill="1" applyBorder="1" applyAlignment="1" applyProtection="1">
      <alignment horizontal="centerContinuous" vertical="center" wrapText="1"/>
      <protection locked="0"/>
    </xf>
    <xf numFmtId="0" fontId="3" fillId="0" borderId="7" xfId="0" applyFont="1" applyFill="1" applyBorder="1" applyAlignment="1" applyProtection="1">
      <alignment horizontal="centerContinuous" vertical="center" wrapText="1"/>
      <protection locked="0"/>
    </xf>
    <xf numFmtId="0" fontId="3" fillId="0" borderId="4" xfId="0" applyFont="1" applyFill="1" applyBorder="1" applyAlignment="1" applyProtection="1">
      <alignment horizontal="centerContinuous"/>
      <protection locked="0"/>
    </xf>
    <xf numFmtId="0" fontId="3" fillId="0" borderId="6" xfId="0" applyFont="1" applyFill="1" applyBorder="1" applyAlignment="1" applyProtection="1">
      <alignment horizontal="centerContinuous"/>
      <protection locked="0"/>
    </xf>
    <xf numFmtId="0" fontId="3" fillId="0" borderId="8"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Alignment="1" applyProtection="1">
      <alignment vertical="center"/>
      <protection locked="0"/>
    </xf>
    <xf numFmtId="1" fontId="3" fillId="0" borderId="9" xfId="0" applyNumberFormat="1" applyFont="1" applyFill="1" applyBorder="1" applyAlignment="1" applyProtection="1">
      <alignment horizontal="centerContinuous" vertical="center" wrapText="1"/>
      <protection locked="0"/>
    </xf>
    <xf numFmtId="1" fontId="3" fillId="0" borderId="10" xfId="0" applyNumberFormat="1" applyFont="1" applyFill="1" applyBorder="1" applyAlignment="1" applyProtection="1">
      <alignment horizontal="centerContinuous" vertical="center" wrapText="1"/>
      <protection locked="0"/>
    </xf>
    <xf numFmtId="3" fontId="3" fillId="0" borderId="9" xfId="0" applyNumberFormat="1" applyFont="1" applyFill="1" applyBorder="1" applyAlignment="1" applyProtection="1">
      <alignment horizontal="centerContinuous" vertical="center" wrapText="1"/>
      <protection locked="0"/>
    </xf>
    <xf numFmtId="3" fontId="3" fillId="0" borderId="10" xfId="0" applyNumberFormat="1" applyFont="1" applyFill="1" applyBorder="1" applyAlignment="1" applyProtection="1">
      <alignment horizontal="centerContinuous" vertical="center" wrapText="1"/>
      <protection locked="0"/>
    </xf>
    <xf numFmtId="0" fontId="3" fillId="0" borderId="9" xfId="0" applyFont="1" applyFill="1" applyBorder="1" applyAlignment="1" applyProtection="1">
      <alignment horizontal="centerContinuous" vertical="center" wrapText="1"/>
      <protection locked="0"/>
    </xf>
    <xf numFmtId="0" fontId="3" fillId="0" borderId="10" xfId="0" applyFont="1" applyFill="1" applyBorder="1" applyAlignment="1" applyProtection="1">
      <alignment horizontal="centerContinuous" vertical="center" wrapText="1"/>
      <protection locked="0"/>
    </xf>
    <xf numFmtId="0" fontId="3" fillId="0" borderId="11" xfId="0" applyFont="1" applyFill="1" applyBorder="1" applyAlignment="1" applyProtection="1">
      <alignment horizontal="centerContinuous" vertical="center" wrapText="1"/>
      <protection locked="0"/>
    </xf>
    <xf numFmtId="3" fontId="3" fillId="0" borderId="11" xfId="0" applyNumberFormat="1" applyFont="1" applyFill="1" applyBorder="1" applyAlignment="1" applyProtection="1">
      <alignment horizontal="centerContinuous" vertical="center" wrapText="1"/>
      <protection locked="0"/>
    </xf>
    <xf numFmtId="3" fontId="3" fillId="0" borderId="12" xfId="0" applyNumberFormat="1" applyFont="1" applyFill="1" applyBorder="1" applyAlignment="1" applyProtection="1">
      <alignment horizontal="centerContinuous" vertical="center" wrapText="1"/>
      <protection locked="0"/>
    </xf>
    <xf numFmtId="0" fontId="3" fillId="0" borderId="11" xfId="0" applyFont="1" applyFill="1" applyBorder="1" applyAlignment="1" applyProtection="1">
      <alignment horizontal="centerContinuous" vertical="center"/>
      <protection locked="0"/>
    </xf>
    <xf numFmtId="0" fontId="3" fillId="0" borderId="5" xfId="0" applyFont="1" applyFill="1" applyBorder="1" applyAlignment="1" applyProtection="1">
      <alignment horizontal="centerContinuous" vertical="center"/>
      <protection locked="0"/>
    </xf>
    <xf numFmtId="0" fontId="3" fillId="0" borderId="13" xfId="0" applyFont="1" applyFill="1" applyBorder="1" applyAlignment="1" applyProtection="1">
      <alignment horizontal="centerContinuous" vertical="center" wrapText="1"/>
      <protection locked="0"/>
    </xf>
    <xf numFmtId="166" fontId="3" fillId="0" borderId="0" xfId="0" applyNumberFormat="1" applyFont="1" applyFill="1" applyBorder="1" applyAlignment="1" applyProtection="1">
      <alignment horizontal="centerContinuous" vertical="center"/>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3" fontId="3" fillId="0" borderId="16" xfId="0" applyNumberFormat="1" applyFont="1" applyFill="1" applyBorder="1" applyAlignment="1" applyProtection="1">
      <alignment horizontal="centerContinuous" vertical="center" wrapText="1"/>
      <protection locked="0"/>
    </xf>
    <xf numFmtId="3" fontId="3" fillId="0" borderId="14" xfId="0" applyNumberFormat="1" applyFont="1" applyFill="1" applyBorder="1" applyAlignment="1" applyProtection="1">
      <alignment horizontal="center" vertical="center" wrapText="1"/>
      <protection locked="0"/>
    </xf>
    <xf numFmtId="3" fontId="3" fillId="0" borderId="4" xfId="0" applyNumberFormat="1" applyFont="1" applyFill="1" applyBorder="1" applyAlignment="1" applyProtection="1">
      <alignment horizontal="center" vertical="center" wrapText="1"/>
      <protection locked="0"/>
    </xf>
    <xf numFmtId="3" fontId="3" fillId="0" borderId="15" xfId="0" applyNumberFormat="1" applyFont="1" applyFill="1" applyBorder="1" applyAlignment="1" applyProtection="1">
      <alignment horizontal="center" vertical="center" wrapText="1"/>
      <protection locked="0"/>
    </xf>
    <xf numFmtId="3" fontId="3" fillId="0" borderId="17" xfId="0" applyNumberFormat="1"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165" fontId="3" fillId="0" borderId="0" xfId="0" applyNumberFormat="1" applyFont="1" applyFill="1" applyBorder="1" applyAlignment="1" applyProtection="1">
      <alignment horizontal="center" vertical="center" wrapText="1"/>
      <protection locked="0"/>
    </xf>
    <xf numFmtId="0" fontId="3" fillId="0" borderId="0" xfId="0" applyFont="1" applyFill="1" applyAlignment="1" applyProtection="1">
      <alignment wrapText="1"/>
      <protection locked="0"/>
    </xf>
    <xf numFmtId="3" fontId="0" fillId="0" borderId="0" xfId="0" applyNumberFormat="1" applyFont="1" applyFill="1" applyAlignment="1" applyProtection="1">
      <alignment horizontal="center"/>
      <protection locked="0"/>
    </xf>
    <xf numFmtId="3" fontId="0" fillId="2" borderId="0" xfId="0" applyNumberFormat="1" applyFont="1" applyFill="1" applyAlignment="1" applyProtection="1">
      <alignment/>
      <protection/>
    </xf>
    <xf numFmtId="3" fontId="0" fillId="2" borderId="0" xfId="0" applyNumberFormat="1" applyFont="1" applyFill="1" applyAlignment="1" applyProtection="1">
      <alignment wrapText="1"/>
      <protection/>
    </xf>
    <xf numFmtId="3" fontId="0" fillId="2" borderId="0" xfId="0" applyNumberFormat="1" applyFont="1" applyFill="1" applyAlignment="1" applyProtection="1">
      <alignment wrapText="1"/>
      <protection/>
    </xf>
    <xf numFmtId="1" fontId="0" fillId="2" borderId="0" xfId="0" applyNumberFormat="1" applyFont="1" applyFill="1" applyAlignment="1" applyProtection="1">
      <alignment/>
      <protection/>
    </xf>
    <xf numFmtId="3" fontId="0" fillId="2" borderId="0" xfId="0" applyNumberFormat="1" applyFont="1" applyFill="1" applyAlignment="1" applyProtection="1">
      <alignment horizontal="right"/>
      <protection/>
    </xf>
    <xf numFmtId="3" fontId="0" fillId="2" borderId="0" xfId="0" applyNumberFormat="1" applyFont="1" applyFill="1" applyAlignment="1" applyProtection="1" quotePrefix="1">
      <alignment horizontal="right"/>
      <protection/>
    </xf>
    <xf numFmtId="3" fontId="3" fillId="0" borderId="0" xfId="0" applyNumberFormat="1" applyFont="1" applyFill="1" applyAlignment="1" applyProtection="1">
      <alignment/>
      <protection locked="0"/>
    </xf>
    <xf numFmtId="3" fontId="3" fillId="0" borderId="18" xfId="0" applyNumberFormat="1" applyFont="1" applyFill="1" applyBorder="1" applyAlignment="1" applyProtection="1">
      <alignment horizontal="centerContinuous" vertical="center" wrapText="1"/>
      <protection locked="0"/>
    </xf>
    <xf numFmtId="3" fontId="0" fillId="0" borderId="0" xfId="0" applyNumberFormat="1" applyFont="1" applyFill="1" applyAlignment="1" applyProtection="1">
      <alignment horizontal="left"/>
      <protection/>
    </xf>
    <xf numFmtId="3" fontId="3" fillId="0" borderId="5" xfId="0" applyNumberFormat="1" applyFont="1" applyFill="1" applyBorder="1" applyAlignment="1" applyProtection="1">
      <alignment horizontal="left"/>
      <protection/>
    </xf>
    <xf numFmtId="3" fontId="3" fillId="0" borderId="12" xfId="0" applyNumberFormat="1" applyFont="1" applyFill="1" applyBorder="1" applyAlignment="1" applyProtection="1">
      <alignment horizontal="left"/>
      <protection/>
    </xf>
    <xf numFmtId="3" fontId="3" fillId="0" borderId="2" xfId="0" applyNumberFormat="1" applyFont="1" applyFill="1" applyBorder="1" applyAlignment="1" applyProtection="1">
      <alignment horizontal="center"/>
      <protection/>
    </xf>
    <xf numFmtId="3" fontId="4" fillId="2" borderId="0" xfId="0" applyNumberFormat="1" applyFont="1" applyFill="1" applyBorder="1" applyAlignment="1" applyProtection="1">
      <alignment/>
      <protection/>
    </xf>
    <xf numFmtId="3" fontId="4" fillId="0" borderId="0" xfId="0" applyNumberFormat="1" applyFont="1" applyAlignment="1" applyProtection="1">
      <alignment horizontal="left"/>
      <protection locked="0"/>
    </xf>
    <xf numFmtId="3" fontId="5" fillId="0" borderId="0" xfId="0" applyNumberFormat="1" applyFont="1" applyAlignment="1" applyProtection="1">
      <alignment horizontal="left"/>
      <protection/>
    </xf>
    <xf numFmtId="4" fontId="5" fillId="0" borderId="0" xfId="0" applyNumberFormat="1" applyFont="1" applyAlignment="1" applyProtection="1">
      <alignment horizontal="left"/>
      <protection/>
    </xf>
    <xf numFmtId="3" fontId="0" fillId="0" borderId="0" xfId="0" applyNumberFormat="1" applyFont="1" applyAlignment="1" applyProtection="1">
      <alignment horizontal="left"/>
      <protection locked="0"/>
    </xf>
    <xf numFmtId="3" fontId="3" fillId="0" borderId="19" xfId="0" applyNumberFormat="1" applyFont="1" applyFill="1" applyBorder="1" applyAlignment="1" applyProtection="1">
      <alignment horizontal="centerContinuous" vertical="center" wrapText="1"/>
      <protection locked="0"/>
    </xf>
    <xf numFmtId="3" fontId="3" fillId="0" borderId="0" xfId="0" applyNumberFormat="1" applyFont="1" applyAlignment="1" applyProtection="1">
      <alignment/>
      <protection locked="0"/>
    </xf>
    <xf numFmtId="3" fontId="0" fillId="0" borderId="0" xfId="0" applyNumberFormat="1" applyFont="1" applyAlignment="1" applyProtection="1">
      <alignment/>
      <protection locked="0"/>
    </xf>
    <xf numFmtId="3" fontId="3" fillId="0" borderId="0" xfId="0" applyNumberFormat="1" applyFont="1" applyAlignment="1" applyProtection="1">
      <alignment horizontal="centerContinuous"/>
      <protection locked="0"/>
    </xf>
    <xf numFmtId="3" fontId="0" fillId="0" borderId="0" xfId="0" applyNumberFormat="1" applyFont="1" applyAlignment="1" applyProtection="1">
      <alignment horizontal="centerContinuous"/>
      <protection locked="0"/>
    </xf>
    <xf numFmtId="3" fontId="4" fillId="0" borderId="0" xfId="0" applyNumberFormat="1" applyFont="1" applyFill="1" applyBorder="1" applyAlignment="1" applyProtection="1">
      <alignment/>
      <protection/>
    </xf>
    <xf numFmtId="3" fontId="3" fillId="0" borderId="0" xfId="0" applyNumberFormat="1" applyFont="1" applyFill="1" applyBorder="1" applyAlignment="1" applyProtection="1">
      <alignment/>
      <protection/>
    </xf>
    <xf numFmtId="0" fontId="3" fillId="0" borderId="1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3" fontId="3" fillId="0" borderId="12" xfId="0" applyNumberFormat="1" applyFont="1" applyFill="1" applyBorder="1" applyAlignment="1" applyProtection="1">
      <alignment horizontal="center" vertical="center" wrapText="1"/>
      <protection locked="0"/>
    </xf>
    <xf numFmtId="3" fontId="3" fillId="0" borderId="2" xfId="0" applyNumberFormat="1" applyFont="1" applyFill="1" applyBorder="1" applyAlignment="1" applyProtection="1">
      <alignment horizontal="center"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M50"/>
  <sheetViews>
    <sheetView tabSelected="1" view="pageBreakPreview" zoomScale="75" zoomScaleNormal="75" zoomScaleSheetLayoutView="75" workbookViewId="0" topLeftCell="A1">
      <pane xSplit="1" ySplit="6" topLeftCell="B7" activePane="bottomRight" state="frozen"/>
      <selection pane="topLeft" activeCell="A1" sqref="A1"/>
      <selection pane="topRight" activeCell="B1" sqref="B1"/>
      <selection pane="bottomLeft" activeCell="A7" sqref="A7"/>
      <selection pane="bottomRight" activeCell="B4" sqref="B4"/>
    </sheetView>
  </sheetViews>
  <sheetFormatPr defaultColWidth="9.00390625" defaultRowHeight="15.75"/>
  <cols>
    <col min="1" max="1" width="33.125" style="1" customWidth="1"/>
    <col min="2" max="2" width="9.125" style="1" bestFit="1" customWidth="1"/>
    <col min="3" max="3" width="9.375" style="8" customWidth="1"/>
    <col min="4" max="15" width="9.375" style="1" customWidth="1"/>
    <col min="16" max="20" width="9.375" style="53" customWidth="1"/>
    <col min="21" max="22" width="9.375" style="1" customWidth="1"/>
    <col min="23" max="24" width="12.625" style="70" customWidth="1"/>
    <col min="25" max="25" width="79.00390625" style="9" customWidth="1"/>
    <col min="26" max="37" width="9.125" style="1" customWidth="1"/>
    <col min="38" max="38" width="67.00390625" style="9" customWidth="1"/>
    <col min="39" max="39" width="85.875" style="6" customWidth="1"/>
    <col min="40" max="40" width="21.625" style="1" customWidth="1"/>
    <col min="41" max="41" width="60.125" style="6" customWidth="1"/>
    <col min="42" max="42" width="17.75390625" style="1" customWidth="1"/>
    <col min="43" max="43" width="18.25390625" style="1" customWidth="1"/>
    <col min="44" max="44" width="82.875" style="6" customWidth="1"/>
    <col min="45" max="46" width="12.125" style="1" customWidth="1"/>
    <col min="47" max="47" width="18.875" style="1" customWidth="1"/>
    <col min="48" max="48" width="120.25390625" style="6" customWidth="1"/>
    <col min="49" max="49" width="17.75390625" style="1" customWidth="1"/>
    <col min="50" max="51" width="77.625" style="6" customWidth="1"/>
    <col min="52" max="52" width="14.00390625" style="1" customWidth="1"/>
    <col min="53" max="53" width="12.625" style="1" customWidth="1"/>
    <col min="54" max="55" width="13.50390625" style="1" customWidth="1"/>
    <col min="56" max="56" width="25.25390625" style="6" customWidth="1"/>
    <col min="57" max="57" width="18.25390625" style="1" customWidth="1"/>
    <col min="58" max="58" width="31.25390625" style="6" customWidth="1"/>
    <col min="59" max="59" width="80.75390625" style="6" customWidth="1"/>
    <col min="60" max="60" width="28.625" style="1" customWidth="1"/>
    <col min="61" max="61" width="62.00390625" style="1" customWidth="1"/>
    <col min="62" max="62" width="17.625" style="1" customWidth="1"/>
    <col min="63" max="65" width="17.625" style="1" hidden="1" customWidth="1"/>
    <col min="66" max="16384" width="9.00390625" style="1" hidden="1" customWidth="1"/>
  </cols>
  <sheetData>
    <row r="1" spans="1:59" s="11" customFormat="1" ht="15.75">
      <c r="A1" s="10" t="s">
        <v>29</v>
      </c>
      <c r="C1" s="8"/>
      <c r="D1" s="8"/>
      <c r="E1" s="1"/>
      <c r="F1" s="1"/>
      <c r="G1" s="1"/>
      <c r="H1" s="1"/>
      <c r="I1" s="1"/>
      <c r="J1" s="1"/>
      <c r="K1" s="1"/>
      <c r="L1" s="1"/>
      <c r="M1" s="1"/>
      <c r="N1" s="1"/>
      <c r="O1" s="1"/>
      <c r="P1" s="12"/>
      <c r="Q1" s="1"/>
      <c r="R1" s="1"/>
      <c r="S1" s="1"/>
      <c r="T1" s="1"/>
      <c r="U1" s="1"/>
      <c r="V1" s="1"/>
      <c r="W1" s="62"/>
      <c r="X1" s="62"/>
      <c r="Y1" s="9"/>
      <c r="Z1" s="1"/>
      <c r="AA1" s="1"/>
      <c r="AB1" s="1"/>
      <c r="AC1" s="1"/>
      <c r="AD1" s="1"/>
      <c r="AE1" s="1"/>
      <c r="AF1" s="1"/>
      <c r="AH1" s="13"/>
      <c r="AI1" s="13"/>
      <c r="AL1" s="2"/>
      <c r="AM1" s="2"/>
      <c r="AO1" s="2"/>
      <c r="AR1" s="2"/>
      <c r="AV1" s="2"/>
      <c r="AX1" s="2"/>
      <c r="AY1" s="2"/>
      <c r="BD1" s="2"/>
      <c r="BF1" s="2"/>
      <c r="BG1" s="2"/>
    </row>
    <row r="2" spans="1:59" s="11" customFormat="1" ht="15.75">
      <c r="A2" s="10" t="s">
        <v>22</v>
      </c>
      <c r="C2" s="8"/>
      <c r="D2" s="8"/>
      <c r="E2" s="1"/>
      <c r="F2" s="1"/>
      <c r="G2" s="1"/>
      <c r="H2" s="1"/>
      <c r="I2" s="1"/>
      <c r="J2" s="1"/>
      <c r="K2" s="1"/>
      <c r="L2" s="1"/>
      <c r="M2" s="1"/>
      <c r="N2" s="1"/>
      <c r="O2" s="1"/>
      <c r="P2" s="12"/>
      <c r="Q2" s="1"/>
      <c r="R2" s="1"/>
      <c r="S2" s="1"/>
      <c r="T2" s="1"/>
      <c r="U2" s="1"/>
      <c r="V2" s="1"/>
      <c r="W2" s="62"/>
      <c r="X2" s="62"/>
      <c r="Y2" s="9"/>
      <c r="Z2" s="1"/>
      <c r="AA2" s="1"/>
      <c r="AB2" s="1"/>
      <c r="AC2" s="1"/>
      <c r="AD2" s="1"/>
      <c r="AE2" s="1"/>
      <c r="AF2" s="1"/>
      <c r="AH2" s="13"/>
      <c r="AI2" s="13"/>
      <c r="AL2" s="2"/>
      <c r="AM2" s="2"/>
      <c r="AO2" s="2"/>
      <c r="AR2" s="2"/>
      <c r="AV2" s="2"/>
      <c r="AX2" s="2"/>
      <c r="AY2" s="2"/>
      <c r="BD2" s="2"/>
      <c r="BF2" s="2"/>
      <c r="BG2" s="2"/>
    </row>
    <row r="3" spans="1:59" s="11" customFormat="1" ht="16.5" thickBot="1">
      <c r="A3" s="10" t="s">
        <v>23</v>
      </c>
      <c r="C3" s="8"/>
      <c r="D3" s="8"/>
      <c r="E3" s="1"/>
      <c r="F3" s="1"/>
      <c r="G3" s="1"/>
      <c r="H3" s="1"/>
      <c r="I3" s="1"/>
      <c r="J3" s="1"/>
      <c r="K3" s="1"/>
      <c r="L3" s="1"/>
      <c r="M3" s="1"/>
      <c r="N3" s="1"/>
      <c r="O3" s="1"/>
      <c r="P3" s="12"/>
      <c r="Q3" s="1"/>
      <c r="R3" s="1"/>
      <c r="S3" s="1"/>
      <c r="T3" s="1"/>
      <c r="U3" s="1"/>
      <c r="V3" s="1"/>
      <c r="W3" s="62"/>
      <c r="X3" s="62"/>
      <c r="Y3" s="9"/>
      <c r="Z3" s="1"/>
      <c r="AA3" s="1"/>
      <c r="AB3" s="1"/>
      <c r="AC3" s="1"/>
      <c r="AD3" s="1"/>
      <c r="AE3" s="1"/>
      <c r="AF3" s="1"/>
      <c r="AH3" s="13"/>
      <c r="AI3" s="13"/>
      <c r="AL3" s="2"/>
      <c r="AM3" s="2"/>
      <c r="AO3" s="2"/>
      <c r="AR3" s="2"/>
      <c r="AV3" s="2"/>
      <c r="AX3" s="2"/>
      <c r="AY3" s="2"/>
      <c r="BD3" s="2"/>
      <c r="BF3" s="2"/>
      <c r="BG3" s="2"/>
    </row>
    <row r="4" spans="3:62" s="14" customFormat="1" ht="16.5" thickBot="1">
      <c r="C4" s="15" t="s">
        <v>40</v>
      </c>
      <c r="D4" s="16"/>
      <c r="E4" s="17"/>
      <c r="F4" s="17"/>
      <c r="G4" s="17"/>
      <c r="H4" s="17"/>
      <c r="I4" s="18"/>
      <c r="J4" s="18"/>
      <c r="K4" s="18"/>
      <c r="L4" s="18"/>
      <c r="M4" s="18"/>
      <c r="N4" s="18"/>
      <c r="O4" s="18"/>
      <c r="P4" s="18"/>
      <c r="Q4" s="18"/>
      <c r="R4" s="18"/>
      <c r="S4" s="18"/>
      <c r="T4" s="18"/>
      <c r="U4" s="18"/>
      <c r="V4" s="18"/>
      <c r="W4" s="63"/>
      <c r="X4" s="63"/>
      <c r="Y4" s="19"/>
      <c r="Z4" s="15" t="s">
        <v>48</v>
      </c>
      <c r="AA4" s="16"/>
      <c r="AB4" s="17"/>
      <c r="AC4" s="17"/>
      <c r="AD4" s="18"/>
      <c r="AE4" s="18"/>
      <c r="AF4" s="18"/>
      <c r="AG4" s="18"/>
      <c r="AH4" s="18"/>
      <c r="AI4" s="18"/>
      <c r="AJ4" s="18"/>
      <c r="AK4" s="18"/>
      <c r="AL4" s="19"/>
      <c r="AM4" s="78" t="s">
        <v>49</v>
      </c>
      <c r="AN4" s="20" t="s">
        <v>50</v>
      </c>
      <c r="AO4" s="20"/>
      <c r="AP4" s="21"/>
      <c r="AQ4" s="21"/>
      <c r="AR4" s="22"/>
      <c r="AS4" s="23" t="s">
        <v>52</v>
      </c>
      <c r="AT4" s="23"/>
      <c r="AU4" s="23"/>
      <c r="AV4" s="21"/>
      <c r="AW4" s="21"/>
      <c r="AX4" s="24" t="s">
        <v>58</v>
      </c>
      <c r="AY4" s="24"/>
      <c r="AZ4" s="25" t="s">
        <v>65</v>
      </c>
      <c r="BA4" s="25"/>
      <c r="BB4" s="25"/>
      <c r="BC4" s="25"/>
      <c r="BD4" s="25"/>
      <c r="BE4" s="25"/>
      <c r="BF4" s="26"/>
      <c r="BG4" s="78" t="s">
        <v>64</v>
      </c>
      <c r="BH4" s="27"/>
      <c r="BJ4" s="28"/>
    </row>
    <row r="5" spans="3:62" s="29" customFormat="1" ht="48" customHeight="1" thickBot="1">
      <c r="C5" s="30" t="s">
        <v>2</v>
      </c>
      <c r="D5" s="31"/>
      <c r="E5" s="32" t="s">
        <v>3</v>
      </c>
      <c r="F5" s="33"/>
      <c r="G5" s="32" t="s">
        <v>4</v>
      </c>
      <c r="H5" s="33"/>
      <c r="I5" s="34" t="s">
        <v>41</v>
      </c>
      <c r="J5" s="35"/>
      <c r="K5" s="36" t="s">
        <v>42</v>
      </c>
      <c r="L5" s="35"/>
      <c r="M5" s="37" t="s">
        <v>43</v>
      </c>
      <c r="N5" s="33"/>
      <c r="O5" s="32" t="s">
        <v>44</v>
      </c>
      <c r="P5" s="33"/>
      <c r="Q5" s="32" t="s">
        <v>5</v>
      </c>
      <c r="R5" s="33"/>
      <c r="S5" s="32" t="s">
        <v>45</v>
      </c>
      <c r="T5" s="33"/>
      <c r="U5" s="32" t="s">
        <v>6</v>
      </c>
      <c r="V5" s="71"/>
      <c r="W5" s="64"/>
      <c r="X5" s="64"/>
      <c r="Y5" s="38" t="s">
        <v>7</v>
      </c>
      <c r="Z5" s="30" t="s">
        <v>8</v>
      </c>
      <c r="AA5" s="31"/>
      <c r="AB5" s="32" t="s">
        <v>9</v>
      </c>
      <c r="AC5" s="33"/>
      <c r="AD5" s="32" t="s">
        <v>10</v>
      </c>
      <c r="AE5" s="33"/>
      <c r="AF5" s="32" t="s">
        <v>11</v>
      </c>
      <c r="AG5" s="33"/>
      <c r="AH5" s="32" t="s">
        <v>12</v>
      </c>
      <c r="AI5" s="33"/>
      <c r="AJ5" s="32" t="s">
        <v>13</v>
      </c>
      <c r="AK5" s="33"/>
      <c r="AL5" s="38" t="s">
        <v>7</v>
      </c>
      <c r="AM5" s="80"/>
      <c r="AN5" s="81" t="s">
        <v>51</v>
      </c>
      <c r="AO5" s="78" t="s">
        <v>14</v>
      </c>
      <c r="AP5" s="81" t="s">
        <v>15</v>
      </c>
      <c r="AQ5" s="81" t="s">
        <v>16</v>
      </c>
      <c r="AR5" s="78" t="s">
        <v>17</v>
      </c>
      <c r="AS5" s="78" t="s">
        <v>53</v>
      </c>
      <c r="AT5" s="78" t="s">
        <v>54</v>
      </c>
      <c r="AU5" s="78" t="s">
        <v>55</v>
      </c>
      <c r="AV5" s="78" t="s">
        <v>56</v>
      </c>
      <c r="AW5" s="81" t="s">
        <v>57</v>
      </c>
      <c r="AX5" s="81" t="s">
        <v>59</v>
      </c>
      <c r="AY5" s="81" t="s">
        <v>60</v>
      </c>
      <c r="AZ5" s="39" t="s">
        <v>61</v>
      </c>
      <c r="BA5" s="40"/>
      <c r="BB5" s="40"/>
      <c r="BC5" s="40"/>
      <c r="BD5" s="41"/>
      <c r="BE5" s="81" t="s">
        <v>62</v>
      </c>
      <c r="BF5" s="78" t="s">
        <v>63</v>
      </c>
      <c r="BG5" s="80"/>
      <c r="BH5" s="27"/>
      <c r="BJ5" s="42"/>
    </row>
    <row r="6" spans="1:65" s="52" customFormat="1" ht="48" thickBot="1">
      <c r="A6" s="43" t="s">
        <v>0</v>
      </c>
      <c r="B6" s="44" t="s">
        <v>1</v>
      </c>
      <c r="C6" s="3" t="s">
        <v>46</v>
      </c>
      <c r="D6" s="45" t="s">
        <v>47</v>
      </c>
      <c r="E6" s="3" t="s">
        <v>46</v>
      </c>
      <c r="F6" s="45" t="s">
        <v>47</v>
      </c>
      <c r="G6" s="3" t="s">
        <v>46</v>
      </c>
      <c r="H6" s="45" t="s">
        <v>47</v>
      </c>
      <c r="I6" s="3" t="s">
        <v>46</v>
      </c>
      <c r="J6" s="45" t="s">
        <v>47</v>
      </c>
      <c r="K6" s="3" t="s">
        <v>46</v>
      </c>
      <c r="L6" s="45" t="s">
        <v>47</v>
      </c>
      <c r="M6" s="3" t="s">
        <v>46</v>
      </c>
      <c r="N6" s="45" t="s">
        <v>47</v>
      </c>
      <c r="O6" s="3" t="s">
        <v>46</v>
      </c>
      <c r="P6" s="45" t="s">
        <v>47</v>
      </c>
      <c r="Q6" s="3" t="s">
        <v>46</v>
      </c>
      <c r="R6" s="45" t="s">
        <v>47</v>
      </c>
      <c r="S6" s="3" t="s">
        <v>46</v>
      </c>
      <c r="T6" s="45" t="s">
        <v>47</v>
      </c>
      <c r="U6" s="3" t="s">
        <v>46</v>
      </c>
      <c r="V6" s="61" t="s">
        <v>47</v>
      </c>
      <c r="W6" s="65" t="s">
        <v>195</v>
      </c>
      <c r="X6" s="65" t="s">
        <v>196</v>
      </c>
      <c r="Y6" s="4"/>
      <c r="Z6" s="3" t="s">
        <v>46</v>
      </c>
      <c r="AA6" s="45" t="s">
        <v>47</v>
      </c>
      <c r="AB6" s="3" t="s">
        <v>46</v>
      </c>
      <c r="AC6" s="45" t="s">
        <v>47</v>
      </c>
      <c r="AD6" s="3" t="s">
        <v>46</v>
      </c>
      <c r="AE6" s="45" t="s">
        <v>47</v>
      </c>
      <c r="AF6" s="3" t="s">
        <v>46</v>
      </c>
      <c r="AG6" s="45" t="s">
        <v>47</v>
      </c>
      <c r="AH6" s="3" t="s">
        <v>46</v>
      </c>
      <c r="AI6" s="45" t="s">
        <v>47</v>
      </c>
      <c r="AJ6" s="3" t="s">
        <v>46</v>
      </c>
      <c r="AK6" s="45" t="s">
        <v>47</v>
      </c>
      <c r="AL6" s="7"/>
      <c r="AM6" s="79"/>
      <c r="AN6" s="82"/>
      <c r="AO6" s="79"/>
      <c r="AP6" s="82"/>
      <c r="AQ6" s="82"/>
      <c r="AR6" s="79"/>
      <c r="AS6" s="79"/>
      <c r="AT6" s="79"/>
      <c r="AU6" s="79"/>
      <c r="AV6" s="79"/>
      <c r="AW6" s="82"/>
      <c r="AX6" s="82"/>
      <c r="AY6" s="82"/>
      <c r="AZ6" s="46" t="s">
        <v>18</v>
      </c>
      <c r="BA6" s="47" t="s">
        <v>19</v>
      </c>
      <c r="BB6" s="48" t="s">
        <v>20</v>
      </c>
      <c r="BC6" s="47" t="s">
        <v>28</v>
      </c>
      <c r="BD6" s="49" t="s">
        <v>21</v>
      </c>
      <c r="BE6" s="82"/>
      <c r="BF6" s="79"/>
      <c r="BG6" s="79"/>
      <c r="BH6" s="50" t="s">
        <v>26</v>
      </c>
      <c r="BI6" s="50" t="s">
        <v>27</v>
      </c>
      <c r="BJ6" s="5"/>
      <c r="BK6" s="5" t="s">
        <v>24</v>
      </c>
      <c r="BL6" s="5" t="s">
        <v>25</v>
      </c>
      <c r="BM6" s="51">
        <v>5.4</v>
      </c>
    </row>
    <row r="7" spans="1:65" s="54" customFormat="1" ht="158.25">
      <c r="A7" s="54" t="s">
        <v>30</v>
      </c>
      <c r="B7" s="54">
        <v>240</v>
      </c>
      <c r="C7" s="57">
        <v>0</v>
      </c>
      <c r="D7" s="57">
        <v>1</v>
      </c>
      <c r="E7" s="57">
        <v>0</v>
      </c>
      <c r="F7" s="57">
        <v>1</v>
      </c>
      <c r="G7" s="57">
        <v>0</v>
      </c>
      <c r="H7" s="57">
        <v>0</v>
      </c>
      <c r="I7" s="57">
        <v>0</v>
      </c>
      <c r="J7" s="57">
        <v>1</v>
      </c>
      <c r="K7" s="57">
        <v>0</v>
      </c>
      <c r="L7" s="57">
        <v>0</v>
      </c>
      <c r="M7" s="57">
        <v>0</v>
      </c>
      <c r="N7" s="57">
        <v>0</v>
      </c>
      <c r="O7" s="57">
        <v>0</v>
      </c>
      <c r="P7" s="57">
        <v>0</v>
      </c>
      <c r="Q7" s="57">
        <v>0</v>
      </c>
      <c r="R7" s="57">
        <v>1</v>
      </c>
      <c r="S7" s="57">
        <v>0</v>
      </c>
      <c r="T7" s="57">
        <v>1</v>
      </c>
      <c r="U7" s="57">
        <v>0</v>
      </c>
      <c r="V7" s="57">
        <v>1</v>
      </c>
      <c r="W7" s="66">
        <f>C7+E7+G7+I7+K7+M7+O7+Q7+S7+U7</f>
        <v>0</v>
      </c>
      <c r="X7" s="66">
        <f>D7+F7+H7+J7+L7+N7+P7+R7+T7+V7</f>
        <v>6</v>
      </c>
      <c r="Y7" s="55"/>
      <c r="Z7" s="57">
        <v>0</v>
      </c>
      <c r="AA7" s="57">
        <v>1</v>
      </c>
      <c r="AB7" s="57">
        <v>0</v>
      </c>
      <c r="AC7" s="57">
        <v>1</v>
      </c>
      <c r="AD7" s="57">
        <v>0</v>
      </c>
      <c r="AE7" s="57">
        <v>1</v>
      </c>
      <c r="AF7" s="57">
        <v>0</v>
      </c>
      <c r="AG7" s="57">
        <v>0</v>
      </c>
      <c r="AH7" s="57">
        <v>0</v>
      </c>
      <c r="AI7" s="57">
        <v>1</v>
      </c>
      <c r="AJ7" s="57">
        <v>0</v>
      </c>
      <c r="AK7" s="57">
        <v>1</v>
      </c>
      <c r="AL7" s="55" t="s">
        <v>71</v>
      </c>
      <c r="AM7" s="56" t="s">
        <v>72</v>
      </c>
      <c r="AN7" s="57">
        <v>1</v>
      </c>
      <c r="AO7" s="56" t="s">
        <v>73</v>
      </c>
      <c r="AP7" s="57">
        <v>1</v>
      </c>
      <c r="AQ7" s="57">
        <v>0</v>
      </c>
      <c r="AR7" s="56" t="s">
        <v>74</v>
      </c>
      <c r="AS7" s="54">
        <v>3</v>
      </c>
      <c r="AT7" s="54">
        <v>3</v>
      </c>
      <c r="AU7" s="54">
        <v>3</v>
      </c>
      <c r="AV7" s="56" t="s">
        <v>75</v>
      </c>
      <c r="AW7" s="57">
        <v>3</v>
      </c>
      <c r="AX7" s="56" t="s">
        <v>76</v>
      </c>
      <c r="AY7" s="56" t="s">
        <v>77</v>
      </c>
      <c r="AZ7" s="57">
        <v>1</v>
      </c>
      <c r="BA7" s="57">
        <v>0</v>
      </c>
      <c r="BB7" s="57">
        <v>1</v>
      </c>
      <c r="BC7" s="57">
        <v>0</v>
      </c>
      <c r="BD7" s="56"/>
      <c r="BE7" s="57">
        <v>0</v>
      </c>
      <c r="BF7" s="56"/>
      <c r="BG7" s="56" t="s">
        <v>78</v>
      </c>
      <c r="BH7" s="54" t="s">
        <v>31</v>
      </c>
      <c r="BK7" s="58">
        <v>0</v>
      </c>
      <c r="BL7" s="58">
        <v>3</v>
      </c>
      <c r="BM7" s="58">
        <v>1</v>
      </c>
    </row>
    <row r="8" spans="1:65" s="54" customFormat="1" ht="18.75">
      <c r="A8" s="54" t="s">
        <v>67</v>
      </c>
      <c r="B8" s="54">
        <v>210</v>
      </c>
      <c r="C8" s="57">
        <v>1</v>
      </c>
      <c r="D8" s="57">
        <v>1</v>
      </c>
      <c r="E8" s="57">
        <v>1</v>
      </c>
      <c r="F8" s="57">
        <v>1</v>
      </c>
      <c r="G8" s="57">
        <v>1</v>
      </c>
      <c r="H8" s="57">
        <v>0</v>
      </c>
      <c r="I8" s="57">
        <v>0</v>
      </c>
      <c r="J8" s="57">
        <v>0</v>
      </c>
      <c r="K8" s="57">
        <v>0</v>
      </c>
      <c r="L8" s="57">
        <v>0</v>
      </c>
      <c r="M8" s="57">
        <v>0</v>
      </c>
      <c r="N8" s="57">
        <v>0</v>
      </c>
      <c r="O8" s="57">
        <v>0</v>
      </c>
      <c r="P8" s="57">
        <v>0</v>
      </c>
      <c r="Q8" s="57">
        <v>0</v>
      </c>
      <c r="R8" s="57">
        <v>0</v>
      </c>
      <c r="S8" s="57">
        <v>0</v>
      </c>
      <c r="T8" s="57">
        <v>0</v>
      </c>
      <c r="U8" s="57">
        <v>0</v>
      </c>
      <c r="V8" s="57">
        <v>0</v>
      </c>
      <c r="W8" s="66">
        <f aca="true" t="shared" si="0" ref="W8:X26">C8+E8+G8+I8+K8+M8+O8+Q8+S8+U8</f>
        <v>3</v>
      </c>
      <c r="X8" s="66">
        <f t="shared" si="0"/>
        <v>2</v>
      </c>
      <c r="Y8" s="55"/>
      <c r="Z8" s="57">
        <v>0</v>
      </c>
      <c r="AA8" s="57">
        <v>0</v>
      </c>
      <c r="AB8" s="57">
        <v>1</v>
      </c>
      <c r="AC8" s="57">
        <v>1</v>
      </c>
      <c r="AD8" s="57">
        <v>1</v>
      </c>
      <c r="AE8" s="57">
        <v>1</v>
      </c>
      <c r="AF8" s="57">
        <v>0</v>
      </c>
      <c r="AG8" s="57">
        <v>0</v>
      </c>
      <c r="AH8" s="57">
        <v>1</v>
      </c>
      <c r="AI8" s="57">
        <v>1</v>
      </c>
      <c r="AJ8" s="57">
        <v>0</v>
      </c>
      <c r="AK8" s="57">
        <v>0</v>
      </c>
      <c r="AL8" s="55"/>
      <c r="AM8" s="56"/>
      <c r="AN8" s="57">
        <v>1</v>
      </c>
      <c r="AO8" s="56" t="s">
        <v>79</v>
      </c>
      <c r="AP8" s="57">
        <v>1</v>
      </c>
      <c r="AQ8" s="57">
        <v>0</v>
      </c>
      <c r="AR8" s="56"/>
      <c r="AS8" s="54">
        <v>1</v>
      </c>
      <c r="AT8" s="54">
        <v>1</v>
      </c>
      <c r="AU8" s="54">
        <v>1</v>
      </c>
      <c r="AV8" s="56"/>
      <c r="AW8" s="57">
        <v>2</v>
      </c>
      <c r="AX8" s="56"/>
      <c r="AY8" s="56"/>
      <c r="AZ8" s="57">
        <v>1</v>
      </c>
      <c r="BA8" s="57">
        <v>0</v>
      </c>
      <c r="BB8" s="57">
        <v>0</v>
      </c>
      <c r="BC8" s="57">
        <v>0</v>
      </c>
      <c r="BD8" s="56"/>
      <c r="BE8" s="57">
        <v>0</v>
      </c>
      <c r="BF8" s="56"/>
      <c r="BG8" s="56"/>
      <c r="BH8" s="54" t="s">
        <v>68</v>
      </c>
      <c r="BK8" s="58">
        <v>1</v>
      </c>
      <c r="BL8" s="58">
        <v>2</v>
      </c>
      <c r="BM8" s="58">
        <v>2</v>
      </c>
    </row>
    <row r="9" spans="1:65" s="54" customFormat="1" ht="32.25">
      <c r="A9" s="54" t="s">
        <v>69</v>
      </c>
      <c r="B9" s="54">
        <v>290</v>
      </c>
      <c r="C9" s="57">
        <v>1</v>
      </c>
      <c r="D9" s="57">
        <v>1</v>
      </c>
      <c r="E9" s="57">
        <v>0</v>
      </c>
      <c r="F9" s="57">
        <v>0</v>
      </c>
      <c r="G9" s="57">
        <v>0</v>
      </c>
      <c r="H9" s="57">
        <v>0</v>
      </c>
      <c r="I9" s="57">
        <v>1</v>
      </c>
      <c r="J9" s="57">
        <v>1</v>
      </c>
      <c r="K9" s="57">
        <v>0</v>
      </c>
      <c r="L9" s="57">
        <v>0</v>
      </c>
      <c r="M9" s="57">
        <v>0</v>
      </c>
      <c r="N9" s="57">
        <v>0</v>
      </c>
      <c r="O9" s="57">
        <v>0</v>
      </c>
      <c r="P9" s="57">
        <v>1</v>
      </c>
      <c r="Q9" s="57">
        <v>1</v>
      </c>
      <c r="R9" s="57">
        <v>0</v>
      </c>
      <c r="S9" s="57">
        <v>0</v>
      </c>
      <c r="T9" s="57">
        <v>0</v>
      </c>
      <c r="U9" s="57">
        <v>0</v>
      </c>
      <c r="V9" s="57">
        <v>1</v>
      </c>
      <c r="W9" s="66">
        <f t="shared" si="0"/>
        <v>3</v>
      </c>
      <c r="X9" s="66">
        <f t="shared" si="0"/>
        <v>4</v>
      </c>
      <c r="Y9" s="55" t="s">
        <v>80</v>
      </c>
      <c r="Z9" s="57">
        <v>0</v>
      </c>
      <c r="AA9" s="57">
        <v>1</v>
      </c>
      <c r="AB9" s="57">
        <v>1</v>
      </c>
      <c r="AC9" s="57">
        <v>0</v>
      </c>
      <c r="AD9" s="57">
        <v>1</v>
      </c>
      <c r="AE9" s="57">
        <v>0</v>
      </c>
      <c r="AF9" s="57">
        <v>0</v>
      </c>
      <c r="AG9" s="57">
        <v>0</v>
      </c>
      <c r="AH9" s="57">
        <v>1</v>
      </c>
      <c r="AI9" s="57">
        <v>1</v>
      </c>
      <c r="AJ9" s="57">
        <v>0</v>
      </c>
      <c r="AK9" s="57">
        <v>0</v>
      </c>
      <c r="AL9" s="55"/>
      <c r="AM9" s="56" t="s">
        <v>81</v>
      </c>
      <c r="AN9" s="57">
        <v>0</v>
      </c>
      <c r="AO9" s="56"/>
      <c r="AP9" s="57">
        <v>1</v>
      </c>
      <c r="AQ9" s="57">
        <v>0</v>
      </c>
      <c r="AR9" s="56" t="s">
        <v>82</v>
      </c>
      <c r="AS9" s="54">
        <v>3</v>
      </c>
      <c r="AT9" s="54">
        <v>1</v>
      </c>
      <c r="AU9" s="54">
        <v>1</v>
      </c>
      <c r="AV9" s="56"/>
      <c r="AW9" s="57">
        <v>2</v>
      </c>
      <c r="AX9" s="56" t="s">
        <v>83</v>
      </c>
      <c r="AY9" s="56" t="s">
        <v>84</v>
      </c>
      <c r="AZ9" s="57">
        <v>0</v>
      </c>
      <c r="BA9" s="57">
        <v>1</v>
      </c>
      <c r="BB9" s="57">
        <v>0</v>
      </c>
      <c r="BC9" s="57">
        <v>0</v>
      </c>
      <c r="BD9" s="56"/>
      <c r="BE9" s="57">
        <v>0</v>
      </c>
      <c r="BF9" s="56" t="s">
        <v>85</v>
      </c>
      <c r="BG9" s="56" t="s">
        <v>86</v>
      </c>
      <c r="BH9" s="54" t="s">
        <v>70</v>
      </c>
      <c r="BK9" s="59" t="s">
        <v>66</v>
      </c>
      <c r="BL9" s="58">
        <v>1</v>
      </c>
      <c r="BM9" s="58">
        <v>3</v>
      </c>
    </row>
    <row r="10" spans="1:65" s="54" customFormat="1" ht="32.25">
      <c r="A10" s="54" t="s">
        <v>38</v>
      </c>
      <c r="B10" s="54">
        <v>190</v>
      </c>
      <c r="C10" s="57">
        <v>1</v>
      </c>
      <c r="D10" s="57">
        <v>0</v>
      </c>
      <c r="E10" s="57">
        <v>1</v>
      </c>
      <c r="F10" s="57">
        <v>0</v>
      </c>
      <c r="G10" s="57">
        <v>1</v>
      </c>
      <c r="H10" s="57">
        <v>0</v>
      </c>
      <c r="I10" s="57">
        <v>0</v>
      </c>
      <c r="J10" s="57">
        <v>0</v>
      </c>
      <c r="K10" s="57">
        <v>0</v>
      </c>
      <c r="L10" s="57">
        <v>0</v>
      </c>
      <c r="M10" s="57">
        <v>0</v>
      </c>
      <c r="N10" s="57">
        <v>0</v>
      </c>
      <c r="O10" s="57">
        <v>0</v>
      </c>
      <c r="P10" s="57">
        <v>0</v>
      </c>
      <c r="Q10" s="57">
        <v>0</v>
      </c>
      <c r="R10" s="57">
        <v>0</v>
      </c>
      <c r="S10" s="57">
        <v>0</v>
      </c>
      <c r="T10" s="57">
        <v>0</v>
      </c>
      <c r="U10" s="57">
        <v>0</v>
      </c>
      <c r="V10" s="57">
        <v>0</v>
      </c>
      <c r="W10" s="66">
        <f t="shared" si="0"/>
        <v>3</v>
      </c>
      <c r="X10" s="66">
        <f t="shared" si="0"/>
        <v>0</v>
      </c>
      <c r="Y10" s="55" t="s">
        <v>87</v>
      </c>
      <c r="Z10" s="57">
        <v>1</v>
      </c>
      <c r="AA10" s="57">
        <v>1</v>
      </c>
      <c r="AB10" s="57">
        <v>1</v>
      </c>
      <c r="AC10" s="57">
        <v>0</v>
      </c>
      <c r="AD10" s="57">
        <v>1</v>
      </c>
      <c r="AE10" s="57">
        <v>0</v>
      </c>
      <c r="AF10" s="57">
        <v>1</v>
      </c>
      <c r="AG10" s="57">
        <v>1</v>
      </c>
      <c r="AH10" s="57">
        <v>1</v>
      </c>
      <c r="AI10" s="57">
        <v>0</v>
      </c>
      <c r="AJ10" s="57">
        <v>0</v>
      </c>
      <c r="AK10" s="57">
        <v>0</v>
      </c>
      <c r="AL10" s="55" t="s">
        <v>88</v>
      </c>
      <c r="AM10" s="56" t="s">
        <v>89</v>
      </c>
      <c r="AN10" s="57">
        <v>0</v>
      </c>
      <c r="AO10" s="56"/>
      <c r="AP10" s="57">
        <v>0</v>
      </c>
      <c r="AQ10" s="57">
        <v>0</v>
      </c>
      <c r="AR10" s="56"/>
      <c r="AS10" s="54">
        <v>2</v>
      </c>
      <c r="AT10" s="54">
        <v>1</v>
      </c>
      <c r="AU10" s="54">
        <v>1</v>
      </c>
      <c r="AV10" s="56"/>
      <c r="AW10" s="57">
        <v>3</v>
      </c>
      <c r="AX10" s="56" t="s">
        <v>90</v>
      </c>
      <c r="AY10" s="56" t="s">
        <v>90</v>
      </c>
      <c r="AZ10" s="57">
        <v>1</v>
      </c>
      <c r="BA10" s="57">
        <v>1</v>
      </c>
      <c r="BB10" s="57">
        <v>0</v>
      </c>
      <c r="BC10" s="57">
        <v>0</v>
      </c>
      <c r="BD10" s="56"/>
      <c r="BE10" s="57">
        <v>0</v>
      </c>
      <c r="BF10" s="56"/>
      <c r="BG10" s="56"/>
      <c r="BH10" s="54" t="s">
        <v>39</v>
      </c>
      <c r="BK10" s="58"/>
      <c r="BL10" s="59">
        <v>0</v>
      </c>
      <c r="BM10" s="58">
        <v>4</v>
      </c>
    </row>
    <row r="11" spans="1:65" s="54" customFormat="1" ht="48">
      <c r="A11" s="54" t="s">
        <v>34</v>
      </c>
      <c r="B11" s="54">
        <v>280</v>
      </c>
      <c r="C11" s="57">
        <v>1</v>
      </c>
      <c r="D11" s="57">
        <v>1</v>
      </c>
      <c r="E11" s="57">
        <v>1</v>
      </c>
      <c r="F11" s="57">
        <v>1</v>
      </c>
      <c r="G11" s="57">
        <v>1</v>
      </c>
      <c r="H11" s="57">
        <v>0</v>
      </c>
      <c r="I11" s="57">
        <v>1</v>
      </c>
      <c r="J11" s="57">
        <v>1</v>
      </c>
      <c r="K11" s="57">
        <v>0</v>
      </c>
      <c r="L11" s="57">
        <v>0</v>
      </c>
      <c r="M11" s="57">
        <v>1</v>
      </c>
      <c r="N11" s="57">
        <v>1</v>
      </c>
      <c r="O11" s="57">
        <v>0</v>
      </c>
      <c r="P11" s="57">
        <v>0</v>
      </c>
      <c r="Q11" s="57">
        <v>0</v>
      </c>
      <c r="R11" s="57">
        <v>0</v>
      </c>
      <c r="S11" s="57">
        <v>0</v>
      </c>
      <c r="T11" s="57">
        <v>0</v>
      </c>
      <c r="U11" s="57">
        <v>0</v>
      </c>
      <c r="V11" s="57">
        <v>0</v>
      </c>
      <c r="W11" s="66">
        <f t="shared" si="0"/>
        <v>5</v>
      </c>
      <c r="X11" s="66">
        <f t="shared" si="0"/>
        <v>4</v>
      </c>
      <c r="Y11" s="55"/>
      <c r="Z11" s="57">
        <v>1</v>
      </c>
      <c r="AA11" s="57">
        <v>0</v>
      </c>
      <c r="AB11" s="57">
        <v>1</v>
      </c>
      <c r="AC11" s="57">
        <v>1</v>
      </c>
      <c r="AD11" s="57">
        <v>1</v>
      </c>
      <c r="AE11" s="57">
        <v>1</v>
      </c>
      <c r="AF11" s="57">
        <v>1</v>
      </c>
      <c r="AG11" s="57">
        <v>0</v>
      </c>
      <c r="AH11" s="57">
        <v>1</v>
      </c>
      <c r="AI11" s="57">
        <v>1</v>
      </c>
      <c r="AJ11" s="57">
        <v>1</v>
      </c>
      <c r="AK11" s="57">
        <v>1</v>
      </c>
      <c r="AL11" s="55" t="s">
        <v>91</v>
      </c>
      <c r="AM11" s="56" t="s">
        <v>92</v>
      </c>
      <c r="AN11" s="57">
        <v>1</v>
      </c>
      <c r="AO11" s="56" t="s">
        <v>93</v>
      </c>
      <c r="AP11" s="57">
        <v>0</v>
      </c>
      <c r="AQ11" s="57">
        <v>1</v>
      </c>
      <c r="AR11" s="56" t="s">
        <v>94</v>
      </c>
      <c r="AS11" s="54">
        <v>2</v>
      </c>
      <c r="AT11" s="54">
        <v>2</v>
      </c>
      <c r="AU11" s="54">
        <v>3</v>
      </c>
      <c r="AV11" s="56" t="s">
        <v>95</v>
      </c>
      <c r="AW11" s="57">
        <v>4</v>
      </c>
      <c r="AX11" s="56"/>
      <c r="AY11" s="56"/>
      <c r="AZ11" s="57">
        <v>1</v>
      </c>
      <c r="BA11" s="57">
        <v>1</v>
      </c>
      <c r="BB11" s="57">
        <v>1</v>
      </c>
      <c r="BC11" s="57">
        <v>0</v>
      </c>
      <c r="BD11" s="56"/>
      <c r="BE11" s="57">
        <v>0</v>
      </c>
      <c r="BF11" s="56"/>
      <c r="BG11" s="56" t="s">
        <v>96</v>
      </c>
      <c r="BH11" s="54" t="s">
        <v>35</v>
      </c>
      <c r="BK11" s="58"/>
      <c r="BL11" s="59" t="s">
        <v>66</v>
      </c>
      <c r="BM11" s="59">
        <v>5</v>
      </c>
    </row>
    <row r="12" spans="1:65" s="54" customFormat="1" ht="63.75">
      <c r="A12" s="54" t="s">
        <v>33</v>
      </c>
      <c r="B12" s="54">
        <v>370</v>
      </c>
      <c r="C12" s="54">
        <v>1</v>
      </c>
      <c r="D12" s="54">
        <v>0</v>
      </c>
      <c r="E12" s="54">
        <v>0</v>
      </c>
      <c r="F12" s="54">
        <v>0</v>
      </c>
      <c r="G12" s="54">
        <v>0</v>
      </c>
      <c r="H12" s="54">
        <v>0</v>
      </c>
      <c r="I12" s="54">
        <v>0</v>
      </c>
      <c r="J12" s="54">
        <v>0</v>
      </c>
      <c r="K12" s="54">
        <v>0</v>
      </c>
      <c r="L12" s="54">
        <v>0</v>
      </c>
      <c r="M12" s="54">
        <v>0</v>
      </c>
      <c r="N12" s="54">
        <v>0</v>
      </c>
      <c r="O12" s="54">
        <v>0</v>
      </c>
      <c r="P12" s="54">
        <v>0</v>
      </c>
      <c r="Q12" s="54">
        <v>0</v>
      </c>
      <c r="R12" s="54">
        <v>0</v>
      </c>
      <c r="S12" s="54">
        <v>0</v>
      </c>
      <c r="T12" s="54">
        <v>0</v>
      </c>
      <c r="U12" s="54">
        <v>0</v>
      </c>
      <c r="V12" s="54">
        <v>0</v>
      </c>
      <c r="W12" s="66">
        <f t="shared" si="0"/>
        <v>1</v>
      </c>
      <c r="X12" s="66">
        <f t="shared" si="0"/>
        <v>0</v>
      </c>
      <c r="Y12" s="55"/>
      <c r="Z12" s="54">
        <v>0</v>
      </c>
      <c r="AA12" s="54">
        <v>0</v>
      </c>
      <c r="AB12" s="54">
        <v>0</v>
      </c>
      <c r="AC12" s="54">
        <v>0</v>
      </c>
      <c r="AD12" s="54">
        <v>1</v>
      </c>
      <c r="AE12" s="54">
        <v>0</v>
      </c>
      <c r="AF12" s="54">
        <v>0</v>
      </c>
      <c r="AG12" s="54">
        <v>0</v>
      </c>
      <c r="AH12" s="54">
        <v>0</v>
      </c>
      <c r="AI12" s="54">
        <v>0</v>
      </c>
      <c r="AJ12" s="54">
        <v>0</v>
      </c>
      <c r="AK12" s="54">
        <v>0</v>
      </c>
      <c r="AL12" s="55"/>
      <c r="AM12" s="56" t="s">
        <v>97</v>
      </c>
      <c r="AN12" s="54">
        <v>1</v>
      </c>
      <c r="AO12" s="56" t="s">
        <v>98</v>
      </c>
      <c r="AP12" s="54">
        <v>0</v>
      </c>
      <c r="AQ12" s="54">
        <v>0</v>
      </c>
      <c r="AR12" s="56"/>
      <c r="AS12" s="54">
        <v>1</v>
      </c>
      <c r="AT12" s="54">
        <v>1</v>
      </c>
      <c r="AU12" s="54">
        <v>1</v>
      </c>
      <c r="AV12" s="56"/>
      <c r="AW12" s="54">
        <v>1</v>
      </c>
      <c r="AX12" s="56"/>
      <c r="AY12" s="56"/>
      <c r="AZ12" s="54">
        <v>0</v>
      </c>
      <c r="BA12" s="54">
        <v>0</v>
      </c>
      <c r="BB12" s="54">
        <v>0</v>
      </c>
      <c r="BC12" s="54">
        <v>0</v>
      </c>
      <c r="BD12" s="56"/>
      <c r="BE12" s="54">
        <v>0</v>
      </c>
      <c r="BF12" s="56" t="s">
        <v>99</v>
      </c>
      <c r="BG12" s="56" t="s">
        <v>100</v>
      </c>
      <c r="BH12" s="54" t="s">
        <v>32</v>
      </c>
      <c r="BM12" s="59" t="s">
        <v>66</v>
      </c>
    </row>
    <row r="13" spans="1:60" s="54" customFormat="1" ht="48">
      <c r="A13" s="54" t="s">
        <v>36</v>
      </c>
      <c r="B13" s="54">
        <v>110</v>
      </c>
      <c r="C13" s="54">
        <v>1</v>
      </c>
      <c r="D13" s="54">
        <v>1</v>
      </c>
      <c r="E13" s="54">
        <v>0</v>
      </c>
      <c r="F13" s="54">
        <v>0</v>
      </c>
      <c r="G13" s="54">
        <v>0</v>
      </c>
      <c r="H13" s="54">
        <v>0</v>
      </c>
      <c r="I13" s="54">
        <v>0</v>
      </c>
      <c r="J13" s="54">
        <v>0</v>
      </c>
      <c r="K13" s="54">
        <v>0</v>
      </c>
      <c r="L13" s="54">
        <v>0</v>
      </c>
      <c r="M13" s="54">
        <v>0</v>
      </c>
      <c r="N13" s="54">
        <v>0</v>
      </c>
      <c r="O13" s="54">
        <v>0</v>
      </c>
      <c r="P13" s="54">
        <v>0</v>
      </c>
      <c r="Q13" s="54">
        <v>0</v>
      </c>
      <c r="R13" s="54">
        <v>0</v>
      </c>
      <c r="S13" s="54">
        <v>0</v>
      </c>
      <c r="T13" s="54">
        <v>0</v>
      </c>
      <c r="U13" s="54">
        <v>0</v>
      </c>
      <c r="V13" s="54">
        <v>0</v>
      </c>
      <c r="W13" s="66">
        <f t="shared" si="0"/>
        <v>1</v>
      </c>
      <c r="X13" s="66">
        <f t="shared" si="0"/>
        <v>1</v>
      </c>
      <c r="Y13" s="55"/>
      <c r="Z13" s="54">
        <v>0</v>
      </c>
      <c r="AA13" s="54">
        <v>1</v>
      </c>
      <c r="AB13" s="54">
        <v>0</v>
      </c>
      <c r="AC13" s="54">
        <v>0</v>
      </c>
      <c r="AD13" s="54">
        <v>0</v>
      </c>
      <c r="AE13" s="54">
        <v>1</v>
      </c>
      <c r="AF13" s="54">
        <v>0</v>
      </c>
      <c r="AG13" s="54">
        <v>0</v>
      </c>
      <c r="AH13" s="54">
        <v>0</v>
      </c>
      <c r="AI13" s="54">
        <v>1</v>
      </c>
      <c r="AJ13" s="54">
        <v>0</v>
      </c>
      <c r="AK13" s="54">
        <v>1</v>
      </c>
      <c r="AL13" s="55"/>
      <c r="AM13" s="56"/>
      <c r="AN13" s="54">
        <v>0</v>
      </c>
      <c r="AO13" s="56"/>
      <c r="AP13" s="54">
        <v>1</v>
      </c>
      <c r="AQ13" s="54">
        <v>0</v>
      </c>
      <c r="AR13" s="56" t="s">
        <v>101</v>
      </c>
      <c r="AS13" s="54">
        <v>3</v>
      </c>
      <c r="AT13" s="54">
        <v>1</v>
      </c>
      <c r="AU13" s="54">
        <v>1</v>
      </c>
      <c r="AV13" s="56"/>
      <c r="AW13" s="54">
        <v>2</v>
      </c>
      <c r="AX13" s="56" t="s">
        <v>102</v>
      </c>
      <c r="AY13" s="56" t="s">
        <v>103</v>
      </c>
      <c r="AZ13" s="54">
        <v>1</v>
      </c>
      <c r="BA13" s="54">
        <v>1</v>
      </c>
      <c r="BB13" s="54">
        <v>0</v>
      </c>
      <c r="BC13" s="54">
        <v>0</v>
      </c>
      <c r="BD13" s="56"/>
      <c r="BE13" s="54">
        <v>0</v>
      </c>
      <c r="BF13" s="56"/>
      <c r="BG13" s="56" t="s">
        <v>104</v>
      </c>
      <c r="BH13" s="54" t="s">
        <v>37</v>
      </c>
    </row>
    <row r="14" spans="1:60" s="54" customFormat="1" ht="18.75">
      <c r="A14" s="54" t="s">
        <v>106</v>
      </c>
      <c r="B14" s="54">
        <v>355</v>
      </c>
      <c r="C14" s="54">
        <v>1</v>
      </c>
      <c r="D14" s="54">
        <v>0</v>
      </c>
      <c r="E14" s="54">
        <v>1</v>
      </c>
      <c r="F14" s="54">
        <v>0</v>
      </c>
      <c r="G14" s="54">
        <v>0</v>
      </c>
      <c r="H14" s="54">
        <v>0</v>
      </c>
      <c r="I14" s="54">
        <v>1</v>
      </c>
      <c r="J14" s="54">
        <v>0</v>
      </c>
      <c r="K14" s="54">
        <v>0</v>
      </c>
      <c r="L14" s="54">
        <v>0</v>
      </c>
      <c r="M14" s="54">
        <v>0</v>
      </c>
      <c r="N14" s="54">
        <v>0</v>
      </c>
      <c r="O14" s="54">
        <v>0</v>
      </c>
      <c r="P14" s="54">
        <v>0</v>
      </c>
      <c r="Q14" s="54">
        <v>0</v>
      </c>
      <c r="R14" s="54">
        <v>0</v>
      </c>
      <c r="S14" s="54">
        <v>1</v>
      </c>
      <c r="T14" s="54">
        <v>0</v>
      </c>
      <c r="U14" s="54">
        <v>0</v>
      </c>
      <c r="V14" s="54">
        <v>0</v>
      </c>
      <c r="W14" s="66">
        <f t="shared" si="0"/>
        <v>4</v>
      </c>
      <c r="X14" s="66">
        <f t="shared" si="0"/>
        <v>0</v>
      </c>
      <c r="Y14" s="55"/>
      <c r="Z14" s="54">
        <v>1</v>
      </c>
      <c r="AA14" s="54">
        <v>0</v>
      </c>
      <c r="AB14" s="54">
        <v>0</v>
      </c>
      <c r="AC14" s="54">
        <v>0</v>
      </c>
      <c r="AD14" s="54">
        <v>1</v>
      </c>
      <c r="AE14" s="54">
        <v>0</v>
      </c>
      <c r="AF14" s="54">
        <v>0</v>
      </c>
      <c r="AG14" s="54">
        <v>0</v>
      </c>
      <c r="AH14" s="54">
        <v>0</v>
      </c>
      <c r="AI14" s="54">
        <v>0</v>
      </c>
      <c r="AJ14" s="54">
        <v>0</v>
      </c>
      <c r="AK14" s="54">
        <v>0</v>
      </c>
      <c r="AL14" s="55"/>
      <c r="AM14" s="56" t="s">
        <v>107</v>
      </c>
      <c r="AN14" s="54">
        <v>0</v>
      </c>
      <c r="AO14" s="56"/>
      <c r="AP14" s="54">
        <v>0</v>
      </c>
      <c r="AQ14" s="54">
        <v>0</v>
      </c>
      <c r="AR14" s="56"/>
      <c r="AS14" s="54">
        <v>3</v>
      </c>
      <c r="AT14" s="54">
        <v>1</v>
      </c>
      <c r="AU14" s="54">
        <v>1</v>
      </c>
      <c r="AV14" s="56" t="s">
        <v>108</v>
      </c>
      <c r="AW14" s="54">
        <v>1</v>
      </c>
      <c r="AX14" s="56" t="s">
        <v>90</v>
      </c>
      <c r="AY14" s="56" t="s">
        <v>90</v>
      </c>
      <c r="AZ14" s="54">
        <v>1</v>
      </c>
      <c r="BA14" s="54">
        <v>1</v>
      </c>
      <c r="BB14" s="54">
        <v>1</v>
      </c>
      <c r="BC14" s="54">
        <v>0</v>
      </c>
      <c r="BD14" s="56"/>
      <c r="BE14" s="54">
        <v>0</v>
      </c>
      <c r="BF14" s="56"/>
      <c r="BG14" s="56"/>
      <c r="BH14" s="54" t="s">
        <v>105</v>
      </c>
    </row>
    <row r="15" spans="1:60" s="54" customFormat="1" ht="32.25">
      <c r="A15" s="54" t="s">
        <v>109</v>
      </c>
      <c r="B15" s="54">
        <v>120</v>
      </c>
      <c r="C15" s="54">
        <v>1</v>
      </c>
      <c r="D15" s="54">
        <v>0</v>
      </c>
      <c r="E15" s="54">
        <v>1</v>
      </c>
      <c r="F15" s="54">
        <v>0</v>
      </c>
      <c r="G15" s="54">
        <v>0</v>
      </c>
      <c r="H15" s="54">
        <v>0</v>
      </c>
      <c r="I15" s="54">
        <v>0</v>
      </c>
      <c r="J15" s="54">
        <v>0</v>
      </c>
      <c r="K15" s="54">
        <v>0</v>
      </c>
      <c r="L15" s="54">
        <v>0</v>
      </c>
      <c r="M15" s="54">
        <v>0</v>
      </c>
      <c r="N15" s="54">
        <v>0</v>
      </c>
      <c r="O15" s="54">
        <v>0</v>
      </c>
      <c r="P15" s="54">
        <v>0</v>
      </c>
      <c r="Q15" s="54">
        <v>0</v>
      </c>
      <c r="R15" s="54">
        <v>0</v>
      </c>
      <c r="S15" s="54">
        <v>0</v>
      </c>
      <c r="T15" s="54">
        <v>0</v>
      </c>
      <c r="U15" s="54">
        <v>0</v>
      </c>
      <c r="V15" s="54">
        <v>0</v>
      </c>
      <c r="W15" s="66">
        <f t="shared" si="0"/>
        <v>2</v>
      </c>
      <c r="X15" s="66">
        <f t="shared" si="0"/>
        <v>0</v>
      </c>
      <c r="Y15" s="55"/>
      <c r="Z15" s="54">
        <v>0</v>
      </c>
      <c r="AA15" s="54">
        <v>0</v>
      </c>
      <c r="AB15" s="54">
        <v>1</v>
      </c>
      <c r="AC15" s="54">
        <v>0</v>
      </c>
      <c r="AD15" s="54">
        <v>1</v>
      </c>
      <c r="AE15" s="54">
        <v>0</v>
      </c>
      <c r="AF15" s="54">
        <v>0</v>
      </c>
      <c r="AG15" s="54">
        <v>0</v>
      </c>
      <c r="AH15" s="54">
        <v>0</v>
      </c>
      <c r="AI15" s="54">
        <v>0</v>
      </c>
      <c r="AJ15" s="54">
        <v>0</v>
      </c>
      <c r="AK15" s="54">
        <v>0</v>
      </c>
      <c r="AL15" s="55"/>
      <c r="AM15" s="56" t="s">
        <v>111</v>
      </c>
      <c r="AN15" s="54">
        <v>0</v>
      </c>
      <c r="AO15" s="56"/>
      <c r="AP15" s="54">
        <v>0</v>
      </c>
      <c r="AQ15" s="54">
        <v>0</v>
      </c>
      <c r="AR15" s="56"/>
      <c r="AS15" s="54">
        <v>1</v>
      </c>
      <c r="AT15" s="54">
        <v>1</v>
      </c>
      <c r="AU15" s="54">
        <v>1</v>
      </c>
      <c r="AV15" s="56"/>
      <c r="AW15" s="54">
        <v>2</v>
      </c>
      <c r="AX15" s="56" t="s">
        <v>112</v>
      </c>
      <c r="AY15" s="56"/>
      <c r="AZ15" s="54">
        <v>1</v>
      </c>
      <c r="BA15" s="54">
        <v>0</v>
      </c>
      <c r="BB15" s="54">
        <v>1</v>
      </c>
      <c r="BC15" s="54">
        <v>0</v>
      </c>
      <c r="BD15" s="56"/>
      <c r="BE15" s="54">
        <v>0</v>
      </c>
      <c r="BF15" s="56"/>
      <c r="BG15" s="56" t="s">
        <v>113</v>
      </c>
      <c r="BH15" s="54" t="s">
        <v>110</v>
      </c>
    </row>
    <row r="16" spans="1:60" s="54" customFormat="1" ht="79.5">
      <c r="A16" s="54" t="s">
        <v>116</v>
      </c>
      <c r="B16" s="54">
        <v>320</v>
      </c>
      <c r="C16" s="54">
        <v>1</v>
      </c>
      <c r="D16" s="54">
        <v>1</v>
      </c>
      <c r="E16" s="54">
        <v>1</v>
      </c>
      <c r="F16" s="54">
        <v>1</v>
      </c>
      <c r="G16" s="54">
        <v>1</v>
      </c>
      <c r="H16" s="54">
        <v>0</v>
      </c>
      <c r="I16" s="54">
        <v>0</v>
      </c>
      <c r="J16" s="54">
        <v>0</v>
      </c>
      <c r="K16" s="54">
        <v>0</v>
      </c>
      <c r="L16" s="54">
        <v>0</v>
      </c>
      <c r="M16" s="54">
        <v>1</v>
      </c>
      <c r="N16" s="54">
        <v>0</v>
      </c>
      <c r="O16" s="54">
        <v>0</v>
      </c>
      <c r="P16" s="54">
        <v>0</v>
      </c>
      <c r="Q16" s="54">
        <v>0</v>
      </c>
      <c r="R16" s="54">
        <v>0</v>
      </c>
      <c r="S16" s="54">
        <v>0</v>
      </c>
      <c r="T16" s="54">
        <v>0</v>
      </c>
      <c r="U16" s="54">
        <v>0</v>
      </c>
      <c r="V16" s="54">
        <v>0</v>
      </c>
      <c r="W16" s="66">
        <f t="shared" si="0"/>
        <v>4</v>
      </c>
      <c r="X16" s="66">
        <f t="shared" si="0"/>
        <v>2</v>
      </c>
      <c r="Y16" s="55"/>
      <c r="Z16" s="54">
        <v>1</v>
      </c>
      <c r="AA16" s="54">
        <v>1</v>
      </c>
      <c r="AB16" s="54">
        <v>1</v>
      </c>
      <c r="AC16" s="54">
        <v>1</v>
      </c>
      <c r="AD16" s="54">
        <v>1</v>
      </c>
      <c r="AE16" s="54">
        <v>1</v>
      </c>
      <c r="AF16" s="54">
        <v>1</v>
      </c>
      <c r="AG16" s="54">
        <v>1</v>
      </c>
      <c r="AH16" s="54">
        <v>1</v>
      </c>
      <c r="AI16" s="54">
        <v>0</v>
      </c>
      <c r="AJ16" s="54">
        <v>1</v>
      </c>
      <c r="AK16" s="54">
        <v>0</v>
      </c>
      <c r="AL16" s="55"/>
      <c r="AM16" s="56" t="s">
        <v>119</v>
      </c>
      <c r="AN16" s="54">
        <v>0</v>
      </c>
      <c r="AO16" s="56"/>
      <c r="AP16" s="54">
        <v>0</v>
      </c>
      <c r="AQ16" s="54">
        <v>1</v>
      </c>
      <c r="AR16" s="56" t="s">
        <v>120</v>
      </c>
      <c r="AS16" s="54">
        <v>3</v>
      </c>
      <c r="AT16" s="54">
        <v>2</v>
      </c>
      <c r="AU16" s="54">
        <v>1</v>
      </c>
      <c r="AV16" s="56" t="s">
        <v>121</v>
      </c>
      <c r="AW16" s="54">
        <v>2</v>
      </c>
      <c r="AX16" s="56" t="s">
        <v>122</v>
      </c>
      <c r="AY16" s="56"/>
      <c r="AZ16" s="54">
        <v>1</v>
      </c>
      <c r="BA16" s="54">
        <v>1</v>
      </c>
      <c r="BB16" s="54">
        <v>1</v>
      </c>
      <c r="BC16" s="54">
        <v>0</v>
      </c>
      <c r="BD16" s="56"/>
      <c r="BE16" s="54">
        <v>0</v>
      </c>
      <c r="BF16" s="56" t="s">
        <v>123</v>
      </c>
      <c r="BG16" s="56" t="s">
        <v>124</v>
      </c>
      <c r="BH16" s="54" t="s">
        <v>117</v>
      </c>
    </row>
    <row r="17" spans="1:60" s="54" customFormat="1" ht="18.75">
      <c r="A17" s="54" t="s">
        <v>118</v>
      </c>
      <c r="B17" s="54">
        <v>360</v>
      </c>
      <c r="C17" s="54">
        <v>1</v>
      </c>
      <c r="D17" s="54">
        <v>1</v>
      </c>
      <c r="E17" s="54">
        <v>1</v>
      </c>
      <c r="F17" s="54">
        <v>1</v>
      </c>
      <c r="G17" s="54">
        <v>0</v>
      </c>
      <c r="H17" s="54">
        <v>1</v>
      </c>
      <c r="I17" s="54">
        <v>0</v>
      </c>
      <c r="J17" s="54">
        <v>1</v>
      </c>
      <c r="K17" s="54">
        <v>0</v>
      </c>
      <c r="L17" s="54">
        <v>1</v>
      </c>
      <c r="M17" s="54">
        <v>0</v>
      </c>
      <c r="N17" s="54">
        <v>1</v>
      </c>
      <c r="O17" s="54">
        <v>0</v>
      </c>
      <c r="P17" s="54">
        <v>1</v>
      </c>
      <c r="Q17" s="54">
        <v>0</v>
      </c>
      <c r="R17" s="54">
        <v>1</v>
      </c>
      <c r="S17" s="54">
        <v>0</v>
      </c>
      <c r="T17" s="54">
        <v>1</v>
      </c>
      <c r="U17" s="54">
        <v>0</v>
      </c>
      <c r="V17" s="54">
        <v>0</v>
      </c>
      <c r="W17" s="66">
        <f t="shared" si="0"/>
        <v>2</v>
      </c>
      <c r="X17" s="66">
        <f t="shared" si="0"/>
        <v>9</v>
      </c>
      <c r="Y17" s="55"/>
      <c r="Z17" s="54">
        <v>1</v>
      </c>
      <c r="AA17" s="54">
        <v>1</v>
      </c>
      <c r="AB17" s="54">
        <v>0</v>
      </c>
      <c r="AC17" s="54">
        <v>1</v>
      </c>
      <c r="AD17" s="54">
        <v>1</v>
      </c>
      <c r="AE17" s="54">
        <v>1</v>
      </c>
      <c r="AF17" s="54">
        <v>1</v>
      </c>
      <c r="AG17" s="54">
        <v>0</v>
      </c>
      <c r="AH17" s="54">
        <v>0</v>
      </c>
      <c r="AI17" s="54">
        <v>1</v>
      </c>
      <c r="AJ17" s="54">
        <v>0</v>
      </c>
      <c r="AK17" s="54">
        <v>1</v>
      </c>
      <c r="AL17" s="55"/>
      <c r="AM17" s="56" t="s">
        <v>107</v>
      </c>
      <c r="AN17" s="54">
        <v>1</v>
      </c>
      <c r="AO17" s="56" t="s">
        <v>125</v>
      </c>
      <c r="AP17" s="54">
        <v>1</v>
      </c>
      <c r="AQ17" s="54">
        <v>0</v>
      </c>
      <c r="AR17" s="56"/>
      <c r="AS17" s="54">
        <v>0</v>
      </c>
      <c r="AT17" s="54">
        <v>0</v>
      </c>
      <c r="AU17" s="54">
        <v>0</v>
      </c>
      <c r="AV17" s="56"/>
      <c r="AW17" s="54">
        <v>3</v>
      </c>
      <c r="AX17" s="56" t="s">
        <v>126</v>
      </c>
      <c r="AY17" s="56" t="s">
        <v>127</v>
      </c>
      <c r="AZ17" s="54">
        <v>1</v>
      </c>
      <c r="BA17" s="54">
        <v>0</v>
      </c>
      <c r="BB17" s="54">
        <v>0</v>
      </c>
      <c r="BC17" s="54">
        <v>0</v>
      </c>
      <c r="BD17" s="56"/>
      <c r="BE17" s="54">
        <v>0</v>
      </c>
      <c r="BF17" s="56" t="s">
        <v>126</v>
      </c>
      <c r="BG17" s="56"/>
      <c r="BH17" s="54" t="s">
        <v>133</v>
      </c>
    </row>
    <row r="18" spans="1:60" s="54" customFormat="1" ht="48">
      <c r="A18" s="54" t="s">
        <v>114</v>
      </c>
      <c r="B18" s="54">
        <v>100</v>
      </c>
      <c r="C18" s="54">
        <v>1</v>
      </c>
      <c r="D18" s="54">
        <v>1</v>
      </c>
      <c r="E18" s="54">
        <v>0</v>
      </c>
      <c r="F18" s="54">
        <v>0</v>
      </c>
      <c r="G18" s="54">
        <v>0</v>
      </c>
      <c r="H18" s="54">
        <v>0</v>
      </c>
      <c r="I18" s="54">
        <v>0</v>
      </c>
      <c r="J18" s="54">
        <v>0</v>
      </c>
      <c r="K18" s="54">
        <v>0</v>
      </c>
      <c r="L18" s="54">
        <v>0</v>
      </c>
      <c r="M18" s="54">
        <v>0</v>
      </c>
      <c r="N18" s="54">
        <v>0</v>
      </c>
      <c r="O18" s="54">
        <v>0</v>
      </c>
      <c r="P18" s="54">
        <v>0</v>
      </c>
      <c r="Q18" s="54">
        <v>0</v>
      </c>
      <c r="R18" s="54">
        <v>0</v>
      </c>
      <c r="S18" s="54">
        <v>0</v>
      </c>
      <c r="T18" s="54">
        <v>0</v>
      </c>
      <c r="U18" s="54">
        <v>0</v>
      </c>
      <c r="V18" s="54">
        <v>0</v>
      </c>
      <c r="W18" s="66">
        <f t="shared" si="0"/>
        <v>1</v>
      </c>
      <c r="X18" s="66">
        <f t="shared" si="0"/>
        <v>1</v>
      </c>
      <c r="Y18" s="55"/>
      <c r="Z18" s="54">
        <v>0</v>
      </c>
      <c r="AA18" s="54">
        <v>1</v>
      </c>
      <c r="AB18" s="54">
        <v>0</v>
      </c>
      <c r="AC18" s="54">
        <v>0</v>
      </c>
      <c r="AD18" s="54">
        <v>0</v>
      </c>
      <c r="AE18" s="54">
        <v>1</v>
      </c>
      <c r="AF18" s="54">
        <v>0</v>
      </c>
      <c r="AG18" s="54">
        <v>0</v>
      </c>
      <c r="AH18" s="54">
        <v>0</v>
      </c>
      <c r="AI18" s="54">
        <v>1</v>
      </c>
      <c r="AJ18" s="54">
        <v>0</v>
      </c>
      <c r="AK18" s="54">
        <v>0</v>
      </c>
      <c r="AL18" s="55"/>
      <c r="AM18" s="56" t="s">
        <v>128</v>
      </c>
      <c r="AN18" s="54">
        <v>0</v>
      </c>
      <c r="AO18" s="56"/>
      <c r="AP18" s="54">
        <v>1</v>
      </c>
      <c r="AQ18" s="54">
        <v>0</v>
      </c>
      <c r="AR18" s="56" t="s">
        <v>129</v>
      </c>
      <c r="AS18" s="54">
        <v>3</v>
      </c>
      <c r="AT18" s="54">
        <v>1</v>
      </c>
      <c r="AU18" s="54">
        <v>1</v>
      </c>
      <c r="AV18" s="56"/>
      <c r="AW18" s="54">
        <v>2</v>
      </c>
      <c r="AX18" s="56" t="s">
        <v>130</v>
      </c>
      <c r="AY18" s="56" t="s">
        <v>131</v>
      </c>
      <c r="AZ18" s="54">
        <v>1</v>
      </c>
      <c r="BA18" s="54">
        <v>0</v>
      </c>
      <c r="BB18" s="54">
        <v>0</v>
      </c>
      <c r="BC18" s="54">
        <v>0</v>
      </c>
      <c r="BD18" s="56"/>
      <c r="BE18" s="54">
        <v>0</v>
      </c>
      <c r="BF18" s="56" t="s">
        <v>85</v>
      </c>
      <c r="BG18" s="56" t="s">
        <v>132</v>
      </c>
      <c r="BH18" s="54" t="s">
        <v>115</v>
      </c>
    </row>
    <row r="19" spans="1:60" s="54" customFormat="1" ht="48">
      <c r="A19" s="54" t="s">
        <v>135</v>
      </c>
      <c r="B19" s="54">
        <v>350</v>
      </c>
      <c r="C19" s="54">
        <v>1</v>
      </c>
      <c r="D19" s="54">
        <v>1</v>
      </c>
      <c r="E19" s="54">
        <v>1</v>
      </c>
      <c r="F19" s="54">
        <v>1</v>
      </c>
      <c r="G19" s="54">
        <v>1</v>
      </c>
      <c r="H19" s="54">
        <v>1</v>
      </c>
      <c r="I19" s="54">
        <v>1</v>
      </c>
      <c r="J19" s="54">
        <v>1</v>
      </c>
      <c r="K19" s="54">
        <v>1</v>
      </c>
      <c r="L19" s="54">
        <v>1</v>
      </c>
      <c r="M19" s="54">
        <v>1</v>
      </c>
      <c r="N19" s="54">
        <v>1</v>
      </c>
      <c r="O19" s="54">
        <v>1</v>
      </c>
      <c r="P19" s="54">
        <v>1</v>
      </c>
      <c r="Q19" s="54">
        <v>1</v>
      </c>
      <c r="R19" s="54">
        <v>1</v>
      </c>
      <c r="S19" s="54">
        <v>1</v>
      </c>
      <c r="T19" s="54">
        <v>1</v>
      </c>
      <c r="U19" s="54">
        <v>1</v>
      </c>
      <c r="V19" s="54">
        <v>1</v>
      </c>
      <c r="W19" s="66">
        <f t="shared" si="0"/>
        <v>10</v>
      </c>
      <c r="X19" s="66">
        <f t="shared" si="0"/>
        <v>10</v>
      </c>
      <c r="Y19" s="55" t="s">
        <v>136</v>
      </c>
      <c r="Z19" s="54">
        <v>1</v>
      </c>
      <c r="AA19" s="54">
        <v>1</v>
      </c>
      <c r="AB19" s="54">
        <v>1</v>
      </c>
      <c r="AC19" s="54">
        <v>1</v>
      </c>
      <c r="AD19" s="54">
        <v>1</v>
      </c>
      <c r="AE19" s="54">
        <v>1</v>
      </c>
      <c r="AF19" s="54">
        <v>1</v>
      </c>
      <c r="AG19" s="54">
        <v>1</v>
      </c>
      <c r="AH19" s="54">
        <v>1</v>
      </c>
      <c r="AI19" s="54">
        <v>1</v>
      </c>
      <c r="AJ19" s="54">
        <v>1</v>
      </c>
      <c r="AK19" s="54">
        <v>1</v>
      </c>
      <c r="AL19" s="55" t="s">
        <v>137</v>
      </c>
      <c r="AM19" s="56" t="s">
        <v>138</v>
      </c>
      <c r="AN19" s="54">
        <v>1</v>
      </c>
      <c r="AO19" s="56" t="s">
        <v>139</v>
      </c>
      <c r="AP19" s="54">
        <v>1</v>
      </c>
      <c r="AQ19" s="54">
        <v>1</v>
      </c>
      <c r="AR19" s="56" t="s">
        <v>140</v>
      </c>
      <c r="AS19" s="54">
        <v>1</v>
      </c>
      <c r="AT19" s="54">
        <v>1</v>
      </c>
      <c r="AU19" s="54">
        <v>1</v>
      </c>
      <c r="AV19" s="56"/>
      <c r="AW19" s="54">
        <v>1</v>
      </c>
      <c r="AX19" s="56" t="s">
        <v>141</v>
      </c>
      <c r="AY19" s="56"/>
      <c r="AZ19" s="54">
        <v>1</v>
      </c>
      <c r="BA19" s="54">
        <v>0</v>
      </c>
      <c r="BB19" s="54">
        <v>0</v>
      </c>
      <c r="BC19" s="54">
        <v>1</v>
      </c>
      <c r="BD19" s="56" t="s">
        <v>142</v>
      </c>
      <c r="BE19" s="54">
        <v>0</v>
      </c>
      <c r="BF19" s="56"/>
      <c r="BG19" s="56"/>
      <c r="BH19" s="54" t="s">
        <v>134</v>
      </c>
    </row>
    <row r="20" spans="1:60" s="54" customFormat="1" ht="142.5">
      <c r="A20" s="54" t="s">
        <v>143</v>
      </c>
      <c r="B20" s="54">
        <v>260</v>
      </c>
      <c r="C20" s="54">
        <v>0</v>
      </c>
      <c r="D20" s="54">
        <v>1</v>
      </c>
      <c r="E20" s="54">
        <v>0</v>
      </c>
      <c r="F20" s="54">
        <v>1</v>
      </c>
      <c r="G20" s="54">
        <v>0</v>
      </c>
      <c r="H20" s="54">
        <v>0</v>
      </c>
      <c r="I20" s="54">
        <v>0</v>
      </c>
      <c r="J20" s="54">
        <v>0</v>
      </c>
      <c r="K20" s="54">
        <v>0</v>
      </c>
      <c r="L20" s="54">
        <v>0</v>
      </c>
      <c r="M20" s="54">
        <v>0</v>
      </c>
      <c r="N20" s="54">
        <v>0</v>
      </c>
      <c r="O20" s="54">
        <v>0</v>
      </c>
      <c r="P20" s="54">
        <v>0</v>
      </c>
      <c r="Q20" s="54">
        <v>0</v>
      </c>
      <c r="R20" s="54">
        <v>0</v>
      </c>
      <c r="S20" s="54">
        <v>0</v>
      </c>
      <c r="T20" s="54">
        <v>0</v>
      </c>
      <c r="U20" s="54">
        <v>0</v>
      </c>
      <c r="V20" s="54">
        <v>0</v>
      </c>
      <c r="W20" s="66">
        <f t="shared" si="0"/>
        <v>0</v>
      </c>
      <c r="X20" s="66">
        <f t="shared" si="0"/>
        <v>2</v>
      </c>
      <c r="Y20" s="55"/>
      <c r="Z20" s="54">
        <v>1</v>
      </c>
      <c r="AA20" s="54">
        <v>1</v>
      </c>
      <c r="AB20" s="54">
        <v>0</v>
      </c>
      <c r="AC20" s="54">
        <v>1</v>
      </c>
      <c r="AD20" s="54">
        <v>0</v>
      </c>
      <c r="AE20" s="54">
        <v>1</v>
      </c>
      <c r="AF20" s="54">
        <v>0</v>
      </c>
      <c r="AG20" s="54">
        <v>0</v>
      </c>
      <c r="AH20" s="54">
        <v>0</v>
      </c>
      <c r="AI20" s="54">
        <v>0</v>
      </c>
      <c r="AJ20" s="54">
        <v>0</v>
      </c>
      <c r="AK20" s="54">
        <v>1</v>
      </c>
      <c r="AL20" s="55" t="s">
        <v>144</v>
      </c>
      <c r="AM20" s="56"/>
      <c r="AN20" s="54">
        <v>0</v>
      </c>
      <c r="AO20" s="56"/>
      <c r="AP20" s="54">
        <v>1</v>
      </c>
      <c r="AQ20" s="54">
        <v>0</v>
      </c>
      <c r="AR20" s="56" t="s">
        <v>145</v>
      </c>
      <c r="AS20" s="54">
        <v>3</v>
      </c>
      <c r="AT20" s="54">
        <v>1</v>
      </c>
      <c r="AU20" s="54">
        <v>1</v>
      </c>
      <c r="AV20" s="56"/>
      <c r="AW20" s="54">
        <v>1</v>
      </c>
      <c r="AX20" s="56" t="s">
        <v>146</v>
      </c>
      <c r="AY20" s="56" t="s">
        <v>147</v>
      </c>
      <c r="AZ20" s="54">
        <v>1</v>
      </c>
      <c r="BA20" s="54">
        <v>0</v>
      </c>
      <c r="BB20" s="54">
        <v>1</v>
      </c>
      <c r="BC20" s="54">
        <v>0</v>
      </c>
      <c r="BD20" s="56"/>
      <c r="BE20" s="54">
        <v>0</v>
      </c>
      <c r="BF20" s="56"/>
      <c r="BG20" s="56" t="s">
        <v>148</v>
      </c>
      <c r="BH20" s="54" t="s">
        <v>149</v>
      </c>
    </row>
    <row r="21" spans="1:60" s="54" customFormat="1" ht="48">
      <c r="A21" s="54" t="s">
        <v>150</v>
      </c>
      <c r="B21" s="54">
        <v>380</v>
      </c>
      <c r="C21" s="54">
        <v>1</v>
      </c>
      <c r="D21" s="54">
        <v>0</v>
      </c>
      <c r="E21" s="54">
        <v>1</v>
      </c>
      <c r="F21" s="54">
        <v>0</v>
      </c>
      <c r="G21" s="54">
        <v>1</v>
      </c>
      <c r="H21" s="54">
        <v>1</v>
      </c>
      <c r="I21" s="54">
        <v>0</v>
      </c>
      <c r="J21" s="54">
        <v>0</v>
      </c>
      <c r="K21" s="54">
        <v>0</v>
      </c>
      <c r="L21" s="54">
        <v>0</v>
      </c>
      <c r="M21" s="54">
        <v>0</v>
      </c>
      <c r="N21" s="54">
        <v>0</v>
      </c>
      <c r="O21" s="54">
        <v>0</v>
      </c>
      <c r="P21" s="54">
        <v>0</v>
      </c>
      <c r="Q21" s="54">
        <v>0</v>
      </c>
      <c r="R21" s="54">
        <v>0</v>
      </c>
      <c r="S21" s="54">
        <v>0</v>
      </c>
      <c r="T21" s="54">
        <v>0</v>
      </c>
      <c r="U21" s="54">
        <v>0</v>
      </c>
      <c r="V21" s="54">
        <v>0</v>
      </c>
      <c r="W21" s="66">
        <f t="shared" si="0"/>
        <v>3</v>
      </c>
      <c r="X21" s="66">
        <f t="shared" si="0"/>
        <v>1</v>
      </c>
      <c r="Y21" s="55"/>
      <c r="Z21" s="54">
        <v>1</v>
      </c>
      <c r="AA21" s="54">
        <v>0</v>
      </c>
      <c r="AB21" s="54">
        <v>1</v>
      </c>
      <c r="AC21" s="54">
        <v>0</v>
      </c>
      <c r="AD21" s="54">
        <v>1</v>
      </c>
      <c r="AE21" s="54">
        <v>0</v>
      </c>
      <c r="AF21" s="54">
        <v>1</v>
      </c>
      <c r="AG21" s="54">
        <v>1</v>
      </c>
      <c r="AH21" s="54">
        <v>1</v>
      </c>
      <c r="AI21" s="54">
        <v>0</v>
      </c>
      <c r="AJ21" s="54">
        <v>0</v>
      </c>
      <c r="AK21" s="54">
        <v>0</v>
      </c>
      <c r="AL21" s="55" t="s">
        <v>152</v>
      </c>
      <c r="AM21" s="56" t="s">
        <v>153</v>
      </c>
      <c r="AN21" s="54">
        <v>1</v>
      </c>
      <c r="AO21" s="56" t="s">
        <v>154</v>
      </c>
      <c r="AP21" s="54">
        <v>0</v>
      </c>
      <c r="AQ21" s="54">
        <v>0</v>
      </c>
      <c r="AR21" s="56"/>
      <c r="AS21" s="54">
        <v>2</v>
      </c>
      <c r="AT21" s="54">
        <v>2</v>
      </c>
      <c r="AU21" s="54">
        <v>2</v>
      </c>
      <c r="AV21" s="56" t="s">
        <v>155</v>
      </c>
      <c r="AW21" s="54">
        <v>4</v>
      </c>
      <c r="AX21" s="56"/>
      <c r="AY21" s="56"/>
      <c r="AZ21" s="54">
        <v>1</v>
      </c>
      <c r="BA21" s="54">
        <v>0</v>
      </c>
      <c r="BB21" s="54">
        <v>0</v>
      </c>
      <c r="BC21" s="54">
        <v>0</v>
      </c>
      <c r="BD21" s="56"/>
      <c r="BE21" s="54">
        <v>0</v>
      </c>
      <c r="BF21" s="56"/>
      <c r="BG21" s="56" t="s">
        <v>156</v>
      </c>
      <c r="BH21" s="54" t="s">
        <v>151</v>
      </c>
    </row>
    <row r="22" spans="1:60" s="54" customFormat="1" ht="48">
      <c r="A22" s="54" t="s">
        <v>158</v>
      </c>
      <c r="B22" s="54">
        <v>310</v>
      </c>
      <c r="C22" s="54">
        <v>1</v>
      </c>
      <c r="D22" s="54">
        <v>1</v>
      </c>
      <c r="E22" s="54">
        <v>1</v>
      </c>
      <c r="F22" s="54">
        <v>1</v>
      </c>
      <c r="G22" s="54">
        <v>1</v>
      </c>
      <c r="H22" s="54">
        <v>1</v>
      </c>
      <c r="I22" s="54">
        <v>0</v>
      </c>
      <c r="J22" s="54">
        <v>1</v>
      </c>
      <c r="K22" s="54">
        <v>0</v>
      </c>
      <c r="L22" s="54">
        <v>1</v>
      </c>
      <c r="M22" s="54">
        <v>0</v>
      </c>
      <c r="N22" s="54">
        <v>1</v>
      </c>
      <c r="O22" s="54">
        <v>0</v>
      </c>
      <c r="P22" s="54">
        <v>1</v>
      </c>
      <c r="Q22" s="54">
        <v>0</v>
      </c>
      <c r="R22" s="54">
        <v>1</v>
      </c>
      <c r="S22" s="54">
        <v>1</v>
      </c>
      <c r="T22" s="54">
        <v>1</v>
      </c>
      <c r="U22" s="54">
        <v>0</v>
      </c>
      <c r="V22" s="54">
        <v>1</v>
      </c>
      <c r="W22" s="66">
        <f t="shared" si="0"/>
        <v>4</v>
      </c>
      <c r="X22" s="66">
        <f t="shared" si="0"/>
        <v>10</v>
      </c>
      <c r="Y22" s="55" t="s">
        <v>159</v>
      </c>
      <c r="Z22" s="54">
        <v>1</v>
      </c>
      <c r="AA22" s="54">
        <v>1</v>
      </c>
      <c r="AB22" s="54">
        <v>1</v>
      </c>
      <c r="AC22" s="54">
        <v>1</v>
      </c>
      <c r="AD22" s="54">
        <v>1</v>
      </c>
      <c r="AE22" s="54">
        <v>1</v>
      </c>
      <c r="AF22" s="54">
        <v>1</v>
      </c>
      <c r="AG22" s="54">
        <v>1</v>
      </c>
      <c r="AH22" s="54">
        <v>1</v>
      </c>
      <c r="AI22" s="54">
        <v>1</v>
      </c>
      <c r="AJ22" s="54">
        <v>1</v>
      </c>
      <c r="AK22" s="54">
        <v>1</v>
      </c>
      <c r="AL22" s="55" t="s">
        <v>160</v>
      </c>
      <c r="AM22" s="56" t="s">
        <v>161</v>
      </c>
      <c r="AN22" s="54">
        <v>1</v>
      </c>
      <c r="AO22" s="56" t="s">
        <v>162</v>
      </c>
      <c r="AP22" s="54">
        <v>1</v>
      </c>
      <c r="AQ22" s="54">
        <v>0</v>
      </c>
      <c r="AR22" s="56"/>
      <c r="AS22" s="54">
        <v>2</v>
      </c>
      <c r="AT22" s="54">
        <v>1</v>
      </c>
      <c r="AU22" s="54">
        <v>1</v>
      </c>
      <c r="AV22" s="56"/>
      <c r="AW22" s="54">
        <v>2</v>
      </c>
      <c r="AX22" s="56" t="s">
        <v>163</v>
      </c>
      <c r="AY22" s="56" t="s">
        <v>164</v>
      </c>
      <c r="AZ22" s="54">
        <v>1</v>
      </c>
      <c r="BA22" s="54">
        <v>1</v>
      </c>
      <c r="BB22" s="54">
        <v>0</v>
      </c>
      <c r="BC22" s="54">
        <v>0</v>
      </c>
      <c r="BD22" s="56"/>
      <c r="BE22" s="54">
        <v>0</v>
      </c>
      <c r="BF22" s="56" t="s">
        <v>165</v>
      </c>
      <c r="BG22" s="56" t="s">
        <v>166</v>
      </c>
      <c r="BH22" s="54" t="s">
        <v>157</v>
      </c>
    </row>
    <row r="23" spans="1:60" s="54" customFormat="1" ht="48">
      <c r="A23" s="54" t="s">
        <v>171</v>
      </c>
      <c r="B23" s="54">
        <v>170</v>
      </c>
      <c r="C23" s="54">
        <v>1</v>
      </c>
      <c r="D23" s="54">
        <v>0</v>
      </c>
      <c r="E23" s="54">
        <v>1</v>
      </c>
      <c r="F23" s="54">
        <v>0</v>
      </c>
      <c r="G23" s="54">
        <v>1</v>
      </c>
      <c r="H23" s="54">
        <v>0</v>
      </c>
      <c r="I23" s="54">
        <v>1</v>
      </c>
      <c r="J23" s="54">
        <v>0</v>
      </c>
      <c r="K23" s="54">
        <v>0</v>
      </c>
      <c r="L23" s="54">
        <v>0</v>
      </c>
      <c r="M23" s="54">
        <v>1</v>
      </c>
      <c r="N23" s="54">
        <v>0</v>
      </c>
      <c r="O23" s="54">
        <v>0</v>
      </c>
      <c r="P23" s="54">
        <v>0</v>
      </c>
      <c r="Q23" s="54">
        <v>1</v>
      </c>
      <c r="R23" s="54">
        <v>0</v>
      </c>
      <c r="S23" s="54">
        <v>1</v>
      </c>
      <c r="T23" s="54">
        <v>0</v>
      </c>
      <c r="U23" s="54">
        <v>0</v>
      </c>
      <c r="V23" s="54">
        <v>0</v>
      </c>
      <c r="W23" s="66">
        <f t="shared" si="0"/>
        <v>7</v>
      </c>
      <c r="X23" s="66">
        <f t="shared" si="0"/>
        <v>0</v>
      </c>
      <c r="Y23" s="55" t="s">
        <v>172</v>
      </c>
      <c r="Z23" s="54">
        <v>1</v>
      </c>
      <c r="AA23" s="54">
        <v>0</v>
      </c>
      <c r="AB23" s="54">
        <v>1</v>
      </c>
      <c r="AC23" s="54">
        <v>0</v>
      </c>
      <c r="AD23" s="54">
        <v>1</v>
      </c>
      <c r="AE23" s="54">
        <v>0</v>
      </c>
      <c r="AF23" s="54">
        <v>1</v>
      </c>
      <c r="AG23" s="54">
        <v>0</v>
      </c>
      <c r="AH23" s="54">
        <v>0</v>
      </c>
      <c r="AI23" s="54">
        <v>0</v>
      </c>
      <c r="AJ23" s="54">
        <v>0</v>
      </c>
      <c r="AK23" s="54">
        <v>0</v>
      </c>
      <c r="AL23" s="55"/>
      <c r="AM23" s="56"/>
      <c r="AN23" s="54">
        <v>1</v>
      </c>
      <c r="AO23" s="56" t="s">
        <v>173</v>
      </c>
      <c r="AP23" s="54">
        <v>0</v>
      </c>
      <c r="AQ23" s="54">
        <v>0</v>
      </c>
      <c r="AR23" s="56"/>
      <c r="AS23" s="54">
        <v>2</v>
      </c>
      <c r="AT23" s="54">
        <v>2</v>
      </c>
      <c r="AU23" s="54">
        <v>2</v>
      </c>
      <c r="AV23" s="56" t="s">
        <v>174</v>
      </c>
      <c r="AW23" s="54">
        <v>4</v>
      </c>
      <c r="AX23" s="56"/>
      <c r="AY23" s="56"/>
      <c r="AZ23" s="54">
        <v>1</v>
      </c>
      <c r="BA23" s="54">
        <v>0</v>
      </c>
      <c r="BB23" s="54">
        <v>1</v>
      </c>
      <c r="BC23" s="54">
        <v>0</v>
      </c>
      <c r="BD23" s="56"/>
      <c r="BE23" s="54">
        <v>0</v>
      </c>
      <c r="BF23" s="56" t="s">
        <v>188</v>
      </c>
      <c r="BG23" s="56"/>
      <c r="BH23" s="54" t="s">
        <v>175</v>
      </c>
    </row>
    <row r="24" spans="1:60" s="54" customFormat="1" ht="158.25">
      <c r="A24" s="54" t="s">
        <v>176</v>
      </c>
      <c r="B24" s="54">
        <v>180</v>
      </c>
      <c r="C24" s="54">
        <v>1</v>
      </c>
      <c r="D24" s="54">
        <v>0</v>
      </c>
      <c r="E24" s="54">
        <v>1</v>
      </c>
      <c r="F24" s="54">
        <v>0</v>
      </c>
      <c r="G24" s="54">
        <v>1</v>
      </c>
      <c r="H24" s="54">
        <v>0</v>
      </c>
      <c r="I24" s="54">
        <v>1</v>
      </c>
      <c r="J24" s="54">
        <v>0</v>
      </c>
      <c r="K24" s="54">
        <v>0</v>
      </c>
      <c r="L24" s="54">
        <v>0</v>
      </c>
      <c r="M24" s="54">
        <v>1</v>
      </c>
      <c r="N24" s="54">
        <v>0</v>
      </c>
      <c r="O24" s="54">
        <v>0</v>
      </c>
      <c r="P24" s="54">
        <v>0</v>
      </c>
      <c r="Q24" s="54">
        <v>0</v>
      </c>
      <c r="R24" s="54">
        <v>0</v>
      </c>
      <c r="S24" s="54">
        <v>1</v>
      </c>
      <c r="T24" s="54">
        <v>0</v>
      </c>
      <c r="U24" s="54">
        <v>0</v>
      </c>
      <c r="V24" s="54">
        <v>0</v>
      </c>
      <c r="W24" s="66">
        <f t="shared" si="0"/>
        <v>6</v>
      </c>
      <c r="X24" s="66">
        <f t="shared" si="0"/>
        <v>0</v>
      </c>
      <c r="Y24" s="55"/>
      <c r="Z24" s="54">
        <v>1</v>
      </c>
      <c r="AA24" s="54">
        <v>0</v>
      </c>
      <c r="AB24" s="54">
        <v>1</v>
      </c>
      <c r="AC24" s="54">
        <v>0</v>
      </c>
      <c r="AD24" s="54">
        <v>1</v>
      </c>
      <c r="AE24" s="54">
        <v>0</v>
      </c>
      <c r="AF24" s="54">
        <v>0</v>
      </c>
      <c r="AG24" s="54">
        <v>0</v>
      </c>
      <c r="AH24" s="54">
        <v>1</v>
      </c>
      <c r="AI24" s="54">
        <v>0</v>
      </c>
      <c r="AJ24" s="54">
        <v>1</v>
      </c>
      <c r="AK24" s="54">
        <v>0</v>
      </c>
      <c r="AL24" s="55"/>
      <c r="AM24" s="56" t="s">
        <v>189</v>
      </c>
      <c r="AN24" s="54">
        <v>0</v>
      </c>
      <c r="AO24" s="56"/>
      <c r="AP24" s="54">
        <v>0</v>
      </c>
      <c r="AQ24" s="54">
        <v>0</v>
      </c>
      <c r="AR24" s="56"/>
      <c r="AS24" s="54">
        <v>2</v>
      </c>
      <c r="AT24" s="54" t="s">
        <v>66</v>
      </c>
      <c r="AU24" s="54">
        <v>2</v>
      </c>
      <c r="AV24" s="56" t="s">
        <v>178</v>
      </c>
      <c r="AW24" s="54">
        <v>3</v>
      </c>
      <c r="AX24" s="56" t="s">
        <v>190</v>
      </c>
      <c r="AY24" s="56"/>
      <c r="AZ24" s="54">
        <v>1</v>
      </c>
      <c r="BA24" s="54">
        <v>1</v>
      </c>
      <c r="BB24" s="54">
        <v>1</v>
      </c>
      <c r="BC24" s="54">
        <v>0</v>
      </c>
      <c r="BD24" s="56"/>
      <c r="BE24" s="54">
        <v>0</v>
      </c>
      <c r="BF24" s="56"/>
      <c r="BG24" s="56" t="s">
        <v>191</v>
      </c>
      <c r="BH24" s="54" t="s">
        <v>177</v>
      </c>
    </row>
    <row r="25" spans="1:60" s="54" customFormat="1" ht="32.25">
      <c r="A25" s="54" t="s">
        <v>167</v>
      </c>
      <c r="B25" s="54">
        <v>410</v>
      </c>
      <c r="C25" s="54">
        <v>1</v>
      </c>
      <c r="D25" s="54">
        <v>0</v>
      </c>
      <c r="E25" s="54">
        <v>0</v>
      </c>
      <c r="F25" s="54">
        <v>0</v>
      </c>
      <c r="G25" s="54">
        <v>0</v>
      </c>
      <c r="H25" s="54">
        <v>0</v>
      </c>
      <c r="I25" s="54">
        <v>1</v>
      </c>
      <c r="J25" s="54">
        <v>0</v>
      </c>
      <c r="K25" s="54">
        <v>0</v>
      </c>
      <c r="L25" s="54">
        <v>0</v>
      </c>
      <c r="M25" s="54">
        <v>1</v>
      </c>
      <c r="N25" s="54">
        <v>0</v>
      </c>
      <c r="O25" s="54">
        <v>1</v>
      </c>
      <c r="P25" s="54">
        <v>0</v>
      </c>
      <c r="Q25" s="54">
        <v>1</v>
      </c>
      <c r="R25" s="54">
        <v>0</v>
      </c>
      <c r="S25" s="54">
        <v>0</v>
      </c>
      <c r="T25" s="54">
        <v>0</v>
      </c>
      <c r="U25" s="54">
        <v>0</v>
      </c>
      <c r="V25" s="54">
        <v>0</v>
      </c>
      <c r="W25" s="66">
        <f t="shared" si="0"/>
        <v>5</v>
      </c>
      <c r="X25" s="66">
        <f t="shared" si="0"/>
        <v>0</v>
      </c>
      <c r="Y25" s="55"/>
      <c r="Z25" s="54">
        <v>1</v>
      </c>
      <c r="AA25" s="54">
        <v>0</v>
      </c>
      <c r="AB25" s="54">
        <v>0</v>
      </c>
      <c r="AC25" s="54">
        <v>0</v>
      </c>
      <c r="AD25" s="54">
        <v>1</v>
      </c>
      <c r="AE25" s="54">
        <v>0</v>
      </c>
      <c r="AF25" s="54">
        <v>0</v>
      </c>
      <c r="AG25" s="54">
        <v>0</v>
      </c>
      <c r="AH25" s="54">
        <v>1</v>
      </c>
      <c r="AI25" s="54">
        <v>0</v>
      </c>
      <c r="AJ25" s="54">
        <v>0</v>
      </c>
      <c r="AK25" s="54">
        <v>0</v>
      </c>
      <c r="AL25" s="55"/>
      <c r="AM25" s="56" t="s">
        <v>179</v>
      </c>
      <c r="AN25" s="54">
        <v>0</v>
      </c>
      <c r="AO25" s="56"/>
      <c r="AP25" s="54">
        <v>0</v>
      </c>
      <c r="AQ25" s="54">
        <v>0</v>
      </c>
      <c r="AR25" s="56"/>
      <c r="AS25" s="54">
        <v>1</v>
      </c>
      <c r="AT25" s="54">
        <v>1</v>
      </c>
      <c r="AU25" s="54">
        <v>1</v>
      </c>
      <c r="AV25" s="56"/>
      <c r="AW25" s="54">
        <v>2</v>
      </c>
      <c r="AX25" s="56" t="s">
        <v>180</v>
      </c>
      <c r="AY25" s="56" t="s">
        <v>180</v>
      </c>
      <c r="AZ25" s="54">
        <v>1</v>
      </c>
      <c r="BA25" s="54">
        <v>1</v>
      </c>
      <c r="BB25" s="54">
        <v>0</v>
      </c>
      <c r="BC25" s="54">
        <v>0</v>
      </c>
      <c r="BD25" s="56"/>
      <c r="BE25" s="54">
        <v>0</v>
      </c>
      <c r="BF25" s="56" t="s">
        <v>181</v>
      </c>
      <c r="BG25" s="56" t="s">
        <v>182</v>
      </c>
      <c r="BH25" s="54" t="s">
        <v>168</v>
      </c>
    </row>
    <row r="26" spans="1:60" s="54" customFormat="1" ht="63.75">
      <c r="A26" s="54" t="s">
        <v>169</v>
      </c>
      <c r="B26" s="54">
        <v>250</v>
      </c>
      <c r="C26" s="54">
        <v>1</v>
      </c>
      <c r="D26" s="54">
        <v>0</v>
      </c>
      <c r="E26" s="54">
        <v>1</v>
      </c>
      <c r="F26" s="54">
        <v>0</v>
      </c>
      <c r="G26" s="54">
        <v>0</v>
      </c>
      <c r="H26" s="54">
        <v>0</v>
      </c>
      <c r="I26" s="54">
        <v>0</v>
      </c>
      <c r="J26" s="54">
        <v>0</v>
      </c>
      <c r="K26" s="54">
        <v>0</v>
      </c>
      <c r="L26" s="54">
        <v>0</v>
      </c>
      <c r="M26" s="54">
        <v>0</v>
      </c>
      <c r="N26" s="54">
        <v>0</v>
      </c>
      <c r="O26" s="54">
        <v>0</v>
      </c>
      <c r="P26" s="54">
        <v>0</v>
      </c>
      <c r="Q26" s="54">
        <v>1</v>
      </c>
      <c r="R26" s="54">
        <v>0</v>
      </c>
      <c r="S26" s="54">
        <v>0</v>
      </c>
      <c r="T26" s="54">
        <v>0</v>
      </c>
      <c r="U26" s="54">
        <v>0</v>
      </c>
      <c r="V26" s="54">
        <v>0</v>
      </c>
      <c r="W26" s="66">
        <f t="shared" si="0"/>
        <v>3</v>
      </c>
      <c r="X26" s="66">
        <f t="shared" si="0"/>
        <v>0</v>
      </c>
      <c r="Y26" s="55"/>
      <c r="Z26" s="54">
        <v>1</v>
      </c>
      <c r="AA26" s="54">
        <v>0</v>
      </c>
      <c r="AB26" s="54">
        <v>0</v>
      </c>
      <c r="AC26" s="54">
        <v>0</v>
      </c>
      <c r="AD26" s="54">
        <v>1</v>
      </c>
      <c r="AE26" s="54">
        <v>0</v>
      </c>
      <c r="AF26" s="54">
        <v>1</v>
      </c>
      <c r="AG26" s="54">
        <v>0</v>
      </c>
      <c r="AH26" s="54">
        <v>1</v>
      </c>
      <c r="AI26" s="54">
        <v>0</v>
      </c>
      <c r="AJ26" s="54">
        <v>0</v>
      </c>
      <c r="AK26" s="54">
        <v>0</v>
      </c>
      <c r="AL26" s="55"/>
      <c r="AM26" s="56" t="s">
        <v>183</v>
      </c>
      <c r="AN26" s="54">
        <v>0</v>
      </c>
      <c r="AO26" s="56"/>
      <c r="AP26" s="54">
        <v>0</v>
      </c>
      <c r="AQ26" s="54">
        <v>0</v>
      </c>
      <c r="AR26" s="56"/>
      <c r="AS26" s="54">
        <v>3</v>
      </c>
      <c r="AT26" s="54">
        <v>1</v>
      </c>
      <c r="AU26" s="54">
        <v>1</v>
      </c>
      <c r="AV26" s="56" t="s">
        <v>184</v>
      </c>
      <c r="AW26" s="54">
        <v>1</v>
      </c>
      <c r="AX26" s="56" t="s">
        <v>185</v>
      </c>
      <c r="AY26" s="56" t="s">
        <v>185</v>
      </c>
      <c r="AZ26" s="54">
        <v>0</v>
      </c>
      <c r="BA26" s="54">
        <v>0</v>
      </c>
      <c r="BB26" s="54">
        <v>0</v>
      </c>
      <c r="BC26" s="54">
        <v>1</v>
      </c>
      <c r="BD26" s="56" t="s">
        <v>186</v>
      </c>
      <c r="BE26" s="54">
        <v>0</v>
      </c>
      <c r="BF26" s="56"/>
      <c r="BG26" s="56" t="s">
        <v>187</v>
      </c>
      <c r="BH26" s="54" t="s">
        <v>170</v>
      </c>
    </row>
    <row r="27" spans="3:24" ht="18.75">
      <c r="C27" s="1"/>
      <c r="P27" s="1"/>
      <c r="Q27" s="1"/>
      <c r="R27" s="1"/>
      <c r="S27" s="1"/>
      <c r="T27" s="1"/>
      <c r="W27" s="76"/>
      <c r="X27" s="76"/>
    </row>
    <row r="28" spans="1:57" s="60" customFormat="1" ht="15.75">
      <c r="A28" s="60" t="s">
        <v>192</v>
      </c>
      <c r="C28" s="60">
        <f>SUM(C7:C26)</f>
        <v>18</v>
      </c>
      <c r="D28" s="60">
        <f aca="true" t="shared" si="1" ref="D28:BE28">SUM(D7:D26)</f>
        <v>11</v>
      </c>
      <c r="E28" s="60">
        <f t="shared" si="1"/>
        <v>13</v>
      </c>
      <c r="F28" s="60">
        <f t="shared" si="1"/>
        <v>8</v>
      </c>
      <c r="G28" s="60">
        <f t="shared" si="1"/>
        <v>9</v>
      </c>
      <c r="H28" s="60">
        <f t="shared" si="1"/>
        <v>4</v>
      </c>
      <c r="I28" s="60">
        <f t="shared" si="1"/>
        <v>7</v>
      </c>
      <c r="J28" s="60">
        <f t="shared" si="1"/>
        <v>6</v>
      </c>
      <c r="K28" s="60">
        <f t="shared" si="1"/>
        <v>1</v>
      </c>
      <c r="L28" s="60">
        <f t="shared" si="1"/>
        <v>3</v>
      </c>
      <c r="M28" s="60">
        <f t="shared" si="1"/>
        <v>6</v>
      </c>
      <c r="N28" s="60">
        <f t="shared" si="1"/>
        <v>4</v>
      </c>
      <c r="O28" s="60">
        <f t="shared" si="1"/>
        <v>2</v>
      </c>
      <c r="P28" s="60">
        <f t="shared" si="1"/>
        <v>4</v>
      </c>
      <c r="Q28" s="60">
        <f t="shared" si="1"/>
        <v>5</v>
      </c>
      <c r="R28" s="60">
        <f t="shared" si="1"/>
        <v>4</v>
      </c>
      <c r="S28" s="60">
        <f t="shared" si="1"/>
        <v>5</v>
      </c>
      <c r="T28" s="60">
        <f t="shared" si="1"/>
        <v>4</v>
      </c>
      <c r="U28" s="60">
        <f t="shared" si="1"/>
        <v>1</v>
      </c>
      <c r="V28" s="60">
        <f t="shared" si="1"/>
        <v>4</v>
      </c>
      <c r="W28" s="60">
        <f>SUM(W7:W26)</f>
        <v>67</v>
      </c>
      <c r="X28" s="60">
        <f>SUM(X7:X26)</f>
        <v>52</v>
      </c>
      <c r="Z28" s="60">
        <f t="shared" si="1"/>
        <v>13</v>
      </c>
      <c r="AA28" s="60">
        <f t="shared" si="1"/>
        <v>10</v>
      </c>
      <c r="AB28" s="60">
        <f t="shared" si="1"/>
        <v>11</v>
      </c>
      <c r="AC28" s="60">
        <f t="shared" si="1"/>
        <v>8</v>
      </c>
      <c r="AD28" s="60">
        <f t="shared" si="1"/>
        <v>16</v>
      </c>
      <c r="AE28" s="60">
        <f t="shared" si="1"/>
        <v>10</v>
      </c>
      <c r="AF28" s="60">
        <f t="shared" si="1"/>
        <v>9</v>
      </c>
      <c r="AG28" s="60">
        <f t="shared" si="1"/>
        <v>5</v>
      </c>
      <c r="AH28" s="60">
        <f t="shared" si="1"/>
        <v>11</v>
      </c>
      <c r="AI28" s="60">
        <f t="shared" si="1"/>
        <v>9</v>
      </c>
      <c r="AJ28" s="60">
        <f t="shared" si="1"/>
        <v>5</v>
      </c>
      <c r="AK28" s="60">
        <f t="shared" si="1"/>
        <v>7</v>
      </c>
      <c r="AN28" s="60">
        <f t="shared" si="1"/>
        <v>9</v>
      </c>
      <c r="AP28" s="60">
        <f t="shared" si="1"/>
        <v>9</v>
      </c>
      <c r="AQ28" s="60">
        <f t="shared" si="1"/>
        <v>3</v>
      </c>
      <c r="AS28" s="60">
        <f t="shared" si="1"/>
        <v>41</v>
      </c>
      <c r="AT28" s="60">
        <f t="shared" si="1"/>
        <v>24</v>
      </c>
      <c r="AU28" s="60">
        <f t="shared" si="1"/>
        <v>26</v>
      </c>
      <c r="AW28" s="60">
        <f t="shared" si="1"/>
        <v>45</v>
      </c>
      <c r="AZ28" s="60">
        <f t="shared" si="1"/>
        <v>17</v>
      </c>
      <c r="BA28" s="60">
        <f t="shared" si="1"/>
        <v>9</v>
      </c>
      <c r="BB28" s="60">
        <f t="shared" si="1"/>
        <v>8</v>
      </c>
      <c r="BC28" s="60">
        <f t="shared" si="1"/>
        <v>2</v>
      </c>
      <c r="BE28" s="60">
        <f t="shared" si="1"/>
        <v>0</v>
      </c>
    </row>
    <row r="29" spans="1:57" s="60" customFormat="1" ht="15.75">
      <c r="A29" s="60" t="s">
        <v>193</v>
      </c>
      <c r="C29" s="60">
        <f>COUNT(C7:C26)</f>
        <v>20</v>
      </c>
      <c r="D29" s="60">
        <f aca="true" t="shared" si="2" ref="D29:BE29">COUNT(D7:D26)</f>
        <v>20</v>
      </c>
      <c r="E29" s="60">
        <f t="shared" si="2"/>
        <v>20</v>
      </c>
      <c r="F29" s="60">
        <f t="shared" si="2"/>
        <v>20</v>
      </c>
      <c r="G29" s="60">
        <f t="shared" si="2"/>
        <v>20</v>
      </c>
      <c r="H29" s="60">
        <f t="shared" si="2"/>
        <v>20</v>
      </c>
      <c r="I29" s="60">
        <f t="shared" si="2"/>
        <v>20</v>
      </c>
      <c r="J29" s="60">
        <f t="shared" si="2"/>
        <v>20</v>
      </c>
      <c r="K29" s="60">
        <f t="shared" si="2"/>
        <v>20</v>
      </c>
      <c r="L29" s="60">
        <f t="shared" si="2"/>
        <v>20</v>
      </c>
      <c r="M29" s="60">
        <f t="shared" si="2"/>
        <v>20</v>
      </c>
      <c r="N29" s="60">
        <f t="shared" si="2"/>
        <v>20</v>
      </c>
      <c r="O29" s="60">
        <f t="shared" si="2"/>
        <v>20</v>
      </c>
      <c r="P29" s="60">
        <f t="shared" si="2"/>
        <v>20</v>
      </c>
      <c r="Q29" s="60">
        <f t="shared" si="2"/>
        <v>20</v>
      </c>
      <c r="R29" s="60">
        <f t="shared" si="2"/>
        <v>20</v>
      </c>
      <c r="S29" s="60">
        <f t="shared" si="2"/>
        <v>20</v>
      </c>
      <c r="T29" s="60">
        <f t="shared" si="2"/>
        <v>20</v>
      </c>
      <c r="U29" s="60">
        <f t="shared" si="2"/>
        <v>20</v>
      </c>
      <c r="V29" s="60">
        <f t="shared" si="2"/>
        <v>20</v>
      </c>
      <c r="W29" s="60">
        <f>COUNT(W7:W26)</f>
        <v>20</v>
      </c>
      <c r="X29" s="60">
        <f>COUNT(X7:X26)</f>
        <v>20</v>
      </c>
      <c r="Z29" s="60">
        <f t="shared" si="2"/>
        <v>20</v>
      </c>
      <c r="AA29" s="60">
        <f t="shared" si="2"/>
        <v>20</v>
      </c>
      <c r="AB29" s="60">
        <f t="shared" si="2"/>
        <v>20</v>
      </c>
      <c r="AC29" s="60">
        <f t="shared" si="2"/>
        <v>20</v>
      </c>
      <c r="AD29" s="60">
        <f t="shared" si="2"/>
        <v>20</v>
      </c>
      <c r="AE29" s="60">
        <f t="shared" si="2"/>
        <v>20</v>
      </c>
      <c r="AF29" s="60">
        <f t="shared" si="2"/>
        <v>20</v>
      </c>
      <c r="AG29" s="60">
        <f t="shared" si="2"/>
        <v>20</v>
      </c>
      <c r="AH29" s="60">
        <f t="shared" si="2"/>
        <v>20</v>
      </c>
      <c r="AI29" s="60">
        <f t="shared" si="2"/>
        <v>20</v>
      </c>
      <c r="AJ29" s="60">
        <f t="shared" si="2"/>
        <v>20</v>
      </c>
      <c r="AK29" s="60">
        <f t="shared" si="2"/>
        <v>20</v>
      </c>
      <c r="AN29" s="60">
        <f t="shared" si="2"/>
        <v>20</v>
      </c>
      <c r="AP29" s="60">
        <f t="shared" si="2"/>
        <v>20</v>
      </c>
      <c r="AQ29" s="60">
        <f t="shared" si="2"/>
        <v>20</v>
      </c>
      <c r="AS29" s="60">
        <f t="shared" si="2"/>
        <v>20</v>
      </c>
      <c r="AT29" s="60">
        <f t="shared" si="2"/>
        <v>19</v>
      </c>
      <c r="AU29" s="60">
        <f t="shared" si="2"/>
        <v>20</v>
      </c>
      <c r="AW29" s="60">
        <f t="shared" si="2"/>
        <v>20</v>
      </c>
      <c r="AZ29" s="60">
        <f t="shared" si="2"/>
        <v>20</v>
      </c>
      <c r="BA29" s="60">
        <f t="shared" si="2"/>
        <v>20</v>
      </c>
      <c r="BB29" s="60">
        <f t="shared" si="2"/>
        <v>20</v>
      </c>
      <c r="BC29" s="60">
        <f t="shared" si="2"/>
        <v>20</v>
      </c>
      <c r="BE29" s="60">
        <f t="shared" si="2"/>
        <v>20</v>
      </c>
    </row>
    <row r="30" spans="1:57" s="60" customFormat="1" ht="15.75">
      <c r="A30" s="60" t="s">
        <v>194</v>
      </c>
      <c r="C30" s="60">
        <f>C28/C29</f>
        <v>0.9</v>
      </c>
      <c r="D30" s="60">
        <f aca="true" t="shared" si="3" ref="D30:BE30">D28/D29</f>
        <v>0.55</v>
      </c>
      <c r="E30" s="60">
        <f t="shared" si="3"/>
        <v>0.65</v>
      </c>
      <c r="F30" s="60">
        <f t="shared" si="3"/>
        <v>0.4</v>
      </c>
      <c r="G30" s="60">
        <f t="shared" si="3"/>
        <v>0.45</v>
      </c>
      <c r="H30" s="60">
        <f t="shared" si="3"/>
        <v>0.2</v>
      </c>
      <c r="I30" s="60">
        <f t="shared" si="3"/>
        <v>0.35</v>
      </c>
      <c r="J30" s="60">
        <f t="shared" si="3"/>
        <v>0.3</v>
      </c>
      <c r="K30" s="60">
        <f t="shared" si="3"/>
        <v>0.05</v>
      </c>
      <c r="L30" s="60">
        <f t="shared" si="3"/>
        <v>0.15</v>
      </c>
      <c r="M30" s="60">
        <f t="shared" si="3"/>
        <v>0.3</v>
      </c>
      <c r="N30" s="60">
        <f t="shared" si="3"/>
        <v>0.2</v>
      </c>
      <c r="O30" s="60">
        <f t="shared" si="3"/>
        <v>0.1</v>
      </c>
      <c r="P30" s="60">
        <f t="shared" si="3"/>
        <v>0.2</v>
      </c>
      <c r="Q30" s="60">
        <f t="shared" si="3"/>
        <v>0.25</v>
      </c>
      <c r="R30" s="60">
        <f t="shared" si="3"/>
        <v>0.2</v>
      </c>
      <c r="S30" s="60">
        <f t="shared" si="3"/>
        <v>0.25</v>
      </c>
      <c r="T30" s="60">
        <f t="shared" si="3"/>
        <v>0.2</v>
      </c>
      <c r="U30" s="60">
        <f t="shared" si="3"/>
        <v>0.05</v>
      </c>
      <c r="V30" s="60">
        <f t="shared" si="3"/>
        <v>0.2</v>
      </c>
      <c r="W30" s="60">
        <f>W28/W29</f>
        <v>3.35</v>
      </c>
      <c r="X30" s="60">
        <f>X28/X29</f>
        <v>2.6</v>
      </c>
      <c r="Z30" s="60">
        <f t="shared" si="3"/>
        <v>0.65</v>
      </c>
      <c r="AA30" s="60">
        <f t="shared" si="3"/>
        <v>0.5</v>
      </c>
      <c r="AB30" s="60">
        <f t="shared" si="3"/>
        <v>0.55</v>
      </c>
      <c r="AC30" s="60">
        <f t="shared" si="3"/>
        <v>0.4</v>
      </c>
      <c r="AD30" s="60">
        <f t="shared" si="3"/>
        <v>0.8</v>
      </c>
      <c r="AE30" s="60">
        <f t="shared" si="3"/>
        <v>0.5</v>
      </c>
      <c r="AF30" s="60">
        <f t="shared" si="3"/>
        <v>0.45</v>
      </c>
      <c r="AG30" s="60">
        <f t="shared" si="3"/>
        <v>0.25</v>
      </c>
      <c r="AH30" s="60">
        <f t="shared" si="3"/>
        <v>0.55</v>
      </c>
      <c r="AI30" s="60">
        <f t="shared" si="3"/>
        <v>0.45</v>
      </c>
      <c r="AJ30" s="60">
        <f t="shared" si="3"/>
        <v>0.25</v>
      </c>
      <c r="AK30" s="60">
        <f t="shared" si="3"/>
        <v>0.35</v>
      </c>
      <c r="AN30" s="60">
        <f t="shared" si="3"/>
        <v>0.45</v>
      </c>
      <c r="AP30" s="60">
        <f t="shared" si="3"/>
        <v>0.45</v>
      </c>
      <c r="AQ30" s="60">
        <f t="shared" si="3"/>
        <v>0.15</v>
      </c>
      <c r="AS30" s="60">
        <f t="shared" si="3"/>
        <v>2.05</v>
      </c>
      <c r="AT30" s="60">
        <f t="shared" si="3"/>
        <v>1.263157894736842</v>
      </c>
      <c r="AU30" s="60">
        <f t="shared" si="3"/>
        <v>1.3</v>
      </c>
      <c r="AW30" s="60">
        <f t="shared" si="3"/>
        <v>2.25</v>
      </c>
      <c r="AZ30" s="60">
        <f t="shared" si="3"/>
        <v>0.85</v>
      </c>
      <c r="BA30" s="60">
        <f t="shared" si="3"/>
        <v>0.45</v>
      </c>
      <c r="BB30" s="60">
        <f t="shared" si="3"/>
        <v>0.4</v>
      </c>
      <c r="BC30" s="60">
        <f t="shared" si="3"/>
        <v>0.1</v>
      </c>
      <c r="BE30" s="60">
        <f t="shared" si="3"/>
        <v>0</v>
      </c>
    </row>
    <row r="31" spans="1:37" ht="15.75">
      <c r="A31" s="72" t="s">
        <v>197</v>
      </c>
      <c r="B31" s="73"/>
      <c r="C31" s="74">
        <f>IF(C7+D7=2,1,C7+D7)+IF(C8+D8=2,1,C8+D8)+IF(C9+D9=2,1,C9+D9)+IF(C10+D10=2,1,C10+D10)+IF(C11+D11=2,1,C11+D11)+IF(C12+D12=2,1,C12+D12)+IF(C13+D13=2,1,C13+D13)+IF(C14+D14=2,1,C14+D14)+IF(C15+D15=2,1,C15+D15)+IF(C16+D16=2,1,C16+D16)+IF(C17+D17=2,1,C17+D17)+IF(C18+D18=2,1,C18+D18)+IF(C19+D19=2,1,C19+D19)+IF(C20+D20=2,1,C20+D20)+IF(C21+D21=2,1,C21+D21)+IF(C22+D22=2,1,C22+D22)+IF(C23+D23=2,1,C23+D23)+IF(C24+D24=2,1,C24+D24)+IF(C25+D25=2,1,C25+D25)+IF(C26+D26=2,1,C26+D26)</f>
        <v>20</v>
      </c>
      <c r="D31" s="75"/>
      <c r="E31" s="74">
        <f>IF(E7+F7=2,1,E7+F7)+IF(E8+F8=2,1,E8+F8)+IF(E9+F9=2,1,E9+F9)+IF(E10+F10=2,1,E10+F10)+IF(E11+F11=2,1,E11+F11)+IF(E12+F12=2,1,E12+F12)+IF(E13+F13=2,1,E13+F13)+IF(E14+F14=2,1,E14+F14)+IF(E15+F15=2,1,E15+F15)+IF(E16+F16=2,1,E16+F16)+IF(E17+F17=2,1,E17+F17)+IF(E18+F18=2,1,E18+F18)+IF(E19+F19=2,1,E19+F19)+IF(E20+F20=2,1,E20+F20)+IF(E21+F21=2,1,E21+F21)+IF(E22+F22=2,1,E22+F22)+IF(E23+F23=2,1,E23+F23)+IF(E24+F24=2,1,E24+F24)+IF(E25+F25=2,1,E25+F25)+IF(E26+F26=2,1,E26+F26)</f>
        <v>15</v>
      </c>
      <c r="F31" s="75"/>
      <c r="G31" s="74">
        <f>IF(G7+H7=2,1,G7+H7)+IF(G8+H8=2,1,G8+H8)+IF(G9+H9=2,1,G9+H9)+IF(G10+H10=2,1,G10+H10)+IF(G11+H11=2,1,G11+H11)+IF(G12+H12=2,1,G12+H12)+IF(G13+H13=2,1,G13+H13)+IF(G14+H14=2,1,G14+H14)+IF(G15+H15=2,1,G15+H15)+IF(G16+H16=2,1,G16+H16)+IF(G17+H17=2,1,G17+H17)+IF(G18+H18=2,1,G18+H18)+IF(G19+H19=2,1,G19+H19)+IF(G20+H20=2,1,G20+H20)+IF(G21+H21=2,1,G21+H21)+IF(G22+H22=2,1,G22+H22)+IF(G23+H23=2,1,G23+H23)+IF(G24+H24=2,1,G24+H24)+IF(G25+H25=2,1,G25+H25)+IF(G26+H26=2,1,G26+H26)</f>
        <v>10</v>
      </c>
      <c r="H31" s="75"/>
      <c r="I31" s="74">
        <f>IF(I7+J7=2,1,I7+J7)+IF(I8+J8=2,1,I8+J8)+IF(I9+J9=2,1,I9+J9)+IF(I10+J10=2,1,I10+J10)+IF(I11+J11=2,1,I11+J11)+IF(I12+J12=2,1,I12+J12)+IF(I13+J13=2,1,I13+J13)+IF(I14+J14=2,1,I14+J14)+IF(I15+J15=2,1,I15+J15)+IF(I16+J16=2,1,I16+J16)+IF(I17+J17=2,1,I17+J17)+IF(I18+J18=2,1,I18+J18)+IF(I19+J19=2,1,I19+J19)+IF(I20+J20=2,1,I20+J20)+IF(I21+J21=2,1,I21+J21)+IF(I22+J22=2,1,I22+J22)+IF(I23+J23=2,1,I23+J23)+IF(I24+J24=2,1,I24+J24)+IF(I25+J25=2,1,I25+J25)+IF(I26+J26=2,1,I26+J26)</f>
        <v>10</v>
      </c>
      <c r="J31" s="75"/>
      <c r="K31" s="74">
        <f>IF(K7+L7=2,1,K7+L7)+IF(K8+L8=2,1,K8+L8)+IF(K9+L9=2,1,K9+L9)+IF(K10+L10=2,1,K10+L10)+IF(K11+L11=2,1,K11+L11)+IF(K12+L12=2,1,K12+L12)+IF(K13+L13=2,1,K13+L13)+IF(K14+L14=2,1,K14+L14)+IF(K15+L15=2,1,K15+L15)+IF(K16+L16=2,1,K16+L16)+IF(K17+L17=2,1,K17+L17)+IF(K18+L18=2,1,K18+L18)+IF(K19+L19=2,1,K19+L19)+IF(K20+L20=2,1,K20+L20)+IF(K21+L21=2,1,K21+L21)+IF(K22+L22=2,1,K22+L22)+IF(K23+L23=2,1,K23+L23)+IF(K24+L24=2,1,K24+L24)+IF(K25+L25=2,1,K25+L25)+IF(K26+L26=2,1,K26+L26)</f>
        <v>3</v>
      </c>
      <c r="L31" s="75"/>
      <c r="M31" s="74">
        <f>IF(M7+N7=2,1,M7+N7)+IF(M8+N8=2,1,M8+N8)+IF(M9+N9=2,1,M9+N9)+IF(M10+N10=2,1,M10+N10)+IF(M11+N11=2,1,M11+N11)+IF(M12+N12=2,1,M12+N12)+IF(M13+N13=2,1,M13+N13)+IF(M14+N14=2,1,M14+N14)+IF(M15+N15=2,1,M15+N15)+IF(M16+N16=2,1,M16+N16)+IF(M17+N17=2,1,M17+N17)+IF(M18+N18=2,1,M18+N18)+IF(M19+N19=2,1,M19+N19)+IF(M20+N20=2,1,M20+N20)+IF(M21+N21=2,1,M21+N21)+IF(M22+N22=2,1,M22+N22)+IF(M23+N23=2,1,M23+N23)+IF(M24+N24=2,1,M24+N24)+IF(M25+N25=2,1,M25+N25)+IF(M26+N26=2,1,M26+N26)</f>
        <v>8</v>
      </c>
      <c r="N31" s="75"/>
      <c r="O31" s="74">
        <f>IF(O7+P7=2,1,O7+P7)+IF(O8+P8=2,1,O8+P8)+IF(O9+P9=2,1,O9+P9)+IF(O10+P10=2,1,O10+P10)+IF(O11+P11=2,1,O11+P11)+IF(O12+P12=2,1,O12+P12)+IF(O13+P13=2,1,O13+P13)+IF(O14+P14=2,1,O14+P14)+IF(O15+P15=2,1,O15+P15)+IF(O16+P16=2,1,O16+P16)+IF(O17+P17=2,1,O17+P17)+IF(O18+P18=2,1,O18+P18)+IF(O19+P19=2,1,O19+P19)+IF(O20+P20=2,1,O20+P20)+IF(O21+P21=2,1,O21+P21)+IF(O22+P22=2,1,O22+P22)+IF(O23+P23=2,1,O23+P23)+IF(O24+P24=2,1,O24+P24)+IF(O25+P25=2,1,O25+P25)+IF(O26+P26=2,1,O26+P26)</f>
        <v>5</v>
      </c>
      <c r="P31" s="75"/>
      <c r="Q31" s="74">
        <f>IF(Q7+R7=2,1,Q7+R7)+IF(Q8+R8=2,1,Q8+R8)+IF(Q9+R9=2,1,Q9+R9)+IF(Q10+R10=2,1,Q10+R10)+IF(Q11+R11=2,1,Q11+R11)+IF(Q12+R12=2,1,Q12+R12)+IF(Q13+R13=2,1,Q13+R13)+IF(Q14+R14=2,1,Q14+R14)+IF(Q15+R15=2,1,Q15+R15)+IF(Q16+R16=2,1,Q16+R16)+IF(Q17+R17=2,1,Q17+R17)+IF(Q18+R18=2,1,Q18+R18)+IF(Q19+R19=2,1,Q19+R19)+IF(Q20+R20=2,1,Q20+R20)+IF(Q21+R21=2,1,Q21+R21)+IF(Q22+R22=2,1,Q22+R22)+IF(Q23+R23=2,1,Q23+R23)+IF(Q24+R24=2,1,Q24+R24)+IF(Q25+R25=2,1,Q25+R25)+IF(Q26+R26=2,1,Q26+R26)</f>
        <v>8</v>
      </c>
      <c r="R31" s="75"/>
      <c r="S31" s="74">
        <f>IF(S7+T7=2,1,S7+T7)+IF(S8+T8=2,1,S8+T8)+IF(S9+T9=2,1,S9+T9)+IF(S10+T10=2,1,S10+T10)+IF(S11+T11=2,1,S11+T11)+IF(S12+T12=2,1,S12+T12)+IF(S13+T13=2,1,S13+T13)+IF(S14+T14=2,1,S14+T14)+IF(S15+T15=2,1,S15+T15)+IF(S16+T16=2,1,S16+T16)+IF(S17+T17=2,1,S17+T17)+IF(S18+T18=2,1,S18+T18)+IF(S19+T19=2,1,S19+T19)+IF(S20+T20=2,1,S20+T20)+IF(S21+T21=2,1,S21+T21)+IF(S22+T22=2,1,S22+T22)+IF(S23+T23=2,1,S23+T23)+IF(S24+T24=2,1,S24+T24)+IF(S25+T25=2,1,S25+T25)+IF(S26+T26=2,1,S26+T26)</f>
        <v>7</v>
      </c>
      <c r="T31" s="75"/>
      <c r="U31" s="74">
        <f>IF(U7+V7=2,1,U7+V7)+IF(U8+V8=2,1,U8+V8)+IF(U9+V9=2,1,U9+V9)+IF(U10+V10=2,1,U10+V10)+IF(U11+V11=2,1,U11+V11)+IF(U12+V12=2,1,U12+V12)+IF(U13+V13=2,1,U13+V13)+IF(U14+V14=2,1,U14+V14)+IF(U15+V15=2,1,U15+V15)+IF(U16+V16=2,1,U16+V16)+IF(U17+V17=2,1,U17+V17)+IF(U18+V18=2,1,U18+V18)+IF(U19+V19=2,1,U19+V19)+IF(U20+V20=2,1,U20+V20)+IF(U21+V21=2,1,U21+V21)+IF(U22+V22=2,1,U22+V22)+IF(U23+V23=2,1,U23+V23)+IF(U24+V24=2,1,U24+V24)+IF(U25+V25=2,1,U25+V25)+IF(U26+V26=2,1,U26+V26)</f>
        <v>4</v>
      </c>
      <c r="V31" s="75"/>
      <c r="W31" s="77"/>
      <c r="X31" s="77"/>
      <c r="Z31" s="74">
        <f>IF(Z7+AA7=2,1,Z7+AA7)+IF(Z8+AA8=2,1,Z8+AA8)+IF(Z9+AA9=2,1,Z9+AA9)+IF(Z10+AA10=2,1,Z10+AA10)+IF(Z11+AA11=2,1,Z11+AA11)+IF(Z12+AA12=2,1,Z12+AA12)+IF(Z13+AA13=2,1,Z13+AA13)+IF(Z14+AA14=2,1,Z14+AA14)+IF(Z15+AA15=2,1,Z15+AA15)+IF(Z16+AA16=2,1,Z16+AA16)+IF(Z17+AA17=2,1,Z17+AA17)+IF(Z18+AA18=2,1,Z18+AA18)+IF(Z19+AA19=2,1,Z19+AA19)+IF(Z20+AA20=2,1,Z20+AA20)+IF(Z21+AA21=2,1,Z21+AA21)+IF(Z22+AA22=2,1,Z22+AA22)+IF(Z23+AA23=2,1,Z23+AA23)+IF(Z24+AA24=2,1,Z24+AA24)+IF(Z25+AA25=2,1,Z25+AA25)+IF(Z26+AA26=2,1,Z26+AA26)</f>
        <v>17</v>
      </c>
      <c r="AA31" s="75"/>
      <c r="AB31" s="74">
        <f>IF(AB7+AC7=2,1,AB7+AC7)+IF(AB8+AC8=2,1,AB8+AC8)+IF(AB9+AC9=2,1,AB9+AC9)+IF(AB10+AC10=2,1,AB10+AC10)+IF(AB11+AC11=2,1,AB11+AC11)+IF(AB12+AC12=2,1,AB12+AC12)+IF(AB13+AC13=2,1,AB13+AC13)+IF(AB14+AC14=2,1,AB14+AC14)+IF(AB15+AC15=2,1,AB15+AC15)+IF(AB16+AC16=2,1,AB16+AC16)+IF(AB17+AC17=2,1,AB17+AC17)+IF(AB18+AC18=2,1,AB18+AC18)+IF(AB19+AC19=2,1,AB19+AC19)+IF(AB20+AC20=2,1,AB20+AC20)+IF(AB21+AC21=2,1,AB21+AC21)+IF(AB22+AC22=2,1,AB22+AC22)+IF(AB23+AC23=2,1,AB23+AC23)+IF(AB24+AC24=2,1,AB24+AC24)+IF(AB25+AC25=2,1,AB25+AC25)+IF(AB26+AC26=2,1,AB26+AC26)</f>
        <v>14</v>
      </c>
      <c r="AC31" s="75"/>
      <c r="AD31" s="74">
        <f>IF(AD7+AE7=2,1,AD7+AE7)+IF(AD8+AE8=2,1,AD8+AE8)+IF(AD9+AE9=2,1,AD9+AE9)+IF(AD10+AE10=2,1,AD10+AE10)+IF(AD11+AE11=2,1,AD11+AE11)+IF(AD12+AE12=2,1,AD12+AE12)+IF(AD13+AE13=2,1,AD13+AE13)+IF(AD14+AE14=2,1,AD14+AE14)+IF(AD15+AE15=2,1,AD15+AE15)+IF(AD16+AE16=2,1,AD16+AE16)+IF(AD17+AE17=2,1,AD17+AE17)+IF(AD18+AE18=2,1,AD18+AE18)+IF(AD19+AE19=2,1,AD19+AE19)+IF(AD20+AE20=2,1,AD20+AE20)+IF(AD21+AE21=2,1,AD21+AE21)+IF(AD22+AE22=2,1,AD22+AE22)+IF(AD23+AE23=2,1,AD23+AE23)+IF(AD24+AE24=2,1,AD24+AE24)+IF(AD25+AE25=2,1,AD25+AE25)+IF(AD26+AE26=2,1,AD26+AE26)</f>
        <v>20</v>
      </c>
      <c r="AE31" s="75"/>
      <c r="AF31" s="74">
        <f>IF(AF7+AG7=2,1,AF7+AG7)+IF(AF8+AG8=2,1,AF8+AG8)+IF(AF9+AG9=2,1,AF9+AG9)+IF(AF10+AG10=2,1,AF10+AG10)+IF(AF11+AG11=2,1,AF11+AG11)+IF(AF12+AG12=2,1,AF12+AG12)+IF(AF13+AG13=2,1,AF13+AG13)+IF(AF14+AG14=2,1,AF14+AG14)+IF(AF15+AG15=2,1,AF15+AG15)+IF(AF16+AG16=2,1,AF16+AG16)+IF(AF17+AG17=2,1,AF17+AG17)+IF(AF18+AG18=2,1,AF18+AG18)+IF(AF19+AG19=2,1,AF19+AG19)+IF(AF20+AG20=2,1,AF20+AG20)+IF(AF21+AG21=2,1,AF21+AG21)+IF(AF22+AG22=2,1,AF22+AG22)+IF(AF23+AG23=2,1,AF23+AG23)+IF(AF24+AG24=2,1,AF24+AG24)+IF(AF25+AG25=2,1,AF25+AG25)+IF(AF26+AG26=2,1,AF26+AG26)</f>
        <v>9</v>
      </c>
      <c r="AG31" s="75"/>
      <c r="AH31" s="74">
        <f>IF(AH7+AI7=2,1,AH7+AI7)+IF(AH8+AI8=2,1,AH8+AI8)+IF(AH9+AI9=2,1,AH9+AI9)+IF(AH10+AI10=2,1,AH10+AI10)+IF(AH11+AI11=2,1,AH11+AI11)+IF(AH12+AI12=2,1,AH12+AI12)+IF(AH13+AI13=2,1,AH13+AI13)+IF(AH14+AI14=2,1,AH14+AI14)+IF(AH15+AI15=2,1,AH15+AI15)+IF(AH16+AI16=2,1,AH16+AI16)+IF(AH17+AI17=2,1,AH17+AI17)+IF(AH18+AI18=2,1,AH18+AI18)+IF(AH19+AI19=2,1,AH19+AI19)+IF(AH20+AI20=2,1,AH20+AI20)+IF(AH21+AI21=2,1,AH21+AI21)+IF(AH22+AI22=2,1,AH22+AI22)+IF(AH23+AI23=2,1,AH23+AI23)+IF(AH24+AI24=2,1,AH24+AI24)+IF(AH25+AI25=2,1,AH25+AI25)+IF(AH26+AI26=2,1,AH26+AI26)</f>
        <v>15</v>
      </c>
      <c r="AI31" s="75"/>
      <c r="AJ31" s="74">
        <f>IF(AJ7+AK7=2,1,AJ7+AK7)+IF(AJ8+AK8=2,1,AJ8+AK8)+IF(AJ9+AK9=2,1,AJ9+AK9)+IF(AJ10+AK10=2,1,AJ10+AK10)+IF(AJ11+AK11=2,1,AJ11+AK11)+IF(AJ12+AK12=2,1,AJ12+AK12)+IF(AJ13+AK13=2,1,AJ13+AK13)+IF(AJ14+AK14=2,1,AJ14+AK14)+IF(AJ15+AK15=2,1,AJ15+AK15)+IF(AJ16+AK16=2,1,AJ16+AK16)+IF(AJ17+AK17=2,1,AJ17+AK17)+IF(AJ18+AK18=2,1,AJ18+AK18)+IF(AJ19+AK19=2,1,AJ19+AK19)+IF(AJ20+AK20=2,1,AJ20+AK20)+IF(AJ21+AK21=2,1,AJ21+AK21)+IF(AJ22+AK22=2,1,AJ22+AK22)+IF(AJ23+AK23=2,1,AJ23+AK23)+IF(AJ24+AK24=2,1,AJ24+AK24)+IF(AJ25+AK25=2,1,AJ25+AK25)+IF(AJ26+AK26=2,1,AJ26+AK26)</f>
        <v>9</v>
      </c>
      <c r="AK31" s="75"/>
    </row>
    <row r="32" spans="3:24" ht="18.75">
      <c r="C32" s="1"/>
      <c r="P32" s="1"/>
      <c r="Q32" s="1"/>
      <c r="R32" s="1"/>
      <c r="S32" s="1"/>
      <c r="T32" s="1"/>
      <c r="W32" s="66"/>
      <c r="X32" s="66"/>
    </row>
    <row r="33" spans="3:24" ht="18.75">
      <c r="C33" s="1"/>
      <c r="P33" s="1"/>
      <c r="Q33" s="1"/>
      <c r="R33" s="1"/>
      <c r="S33" s="1"/>
      <c r="T33" s="1"/>
      <c r="W33" s="66"/>
      <c r="X33" s="66"/>
    </row>
    <row r="34" spans="3:24" ht="18.75">
      <c r="C34" s="1"/>
      <c r="P34" s="1"/>
      <c r="Q34" s="1"/>
      <c r="R34" s="1"/>
      <c r="S34" s="1"/>
      <c r="T34" s="1"/>
      <c r="W34" s="66"/>
      <c r="X34" s="66"/>
    </row>
    <row r="35" spans="3:24" ht="18.75">
      <c r="C35" s="1"/>
      <c r="P35" s="1"/>
      <c r="Q35" s="1"/>
      <c r="R35" s="1"/>
      <c r="S35" s="1"/>
      <c r="T35" s="1"/>
      <c r="W35" s="66"/>
      <c r="X35" s="66"/>
    </row>
    <row r="36" spans="3:24" ht="18.75">
      <c r="C36" s="1"/>
      <c r="P36" s="1"/>
      <c r="Q36" s="1"/>
      <c r="R36" s="1"/>
      <c r="S36" s="1"/>
      <c r="T36" s="1"/>
      <c r="W36" s="66"/>
      <c r="X36" s="66"/>
    </row>
    <row r="37" spans="3:24" ht="18.75">
      <c r="C37" s="1"/>
      <c r="P37" s="1"/>
      <c r="Q37" s="1"/>
      <c r="R37" s="1"/>
      <c r="S37" s="1"/>
      <c r="T37" s="1"/>
      <c r="W37" s="66"/>
      <c r="X37" s="66"/>
    </row>
    <row r="38" spans="3:24" ht="18.75">
      <c r="C38" s="1"/>
      <c r="P38" s="1"/>
      <c r="Q38" s="1"/>
      <c r="R38" s="1"/>
      <c r="S38" s="1"/>
      <c r="T38" s="1"/>
      <c r="W38" s="66"/>
      <c r="X38" s="66"/>
    </row>
    <row r="39" spans="3:24" ht="18.75">
      <c r="C39" s="1"/>
      <c r="P39" s="1"/>
      <c r="Q39" s="1"/>
      <c r="R39" s="1"/>
      <c r="S39" s="1"/>
      <c r="T39" s="1"/>
      <c r="W39" s="66"/>
      <c r="X39" s="66"/>
    </row>
    <row r="40" spans="3:24" ht="18.75">
      <c r="C40" s="1"/>
      <c r="P40" s="1"/>
      <c r="Q40" s="1"/>
      <c r="R40" s="1"/>
      <c r="S40" s="1"/>
      <c r="T40" s="1"/>
      <c r="W40" s="67"/>
      <c r="X40" s="67"/>
    </row>
    <row r="41" spans="3:24" ht="18.75">
      <c r="C41" s="1"/>
      <c r="P41" s="1"/>
      <c r="Q41" s="1"/>
      <c r="R41" s="1"/>
      <c r="S41" s="1"/>
      <c r="T41" s="1"/>
      <c r="W41" s="68"/>
      <c r="X41" s="68"/>
    </row>
    <row r="42" spans="3:24" ht="18.75">
      <c r="C42" s="1"/>
      <c r="P42" s="1"/>
      <c r="Q42" s="1"/>
      <c r="R42" s="1"/>
      <c r="S42" s="1"/>
      <c r="T42" s="1"/>
      <c r="W42" s="68"/>
      <c r="X42" s="68"/>
    </row>
    <row r="43" spans="3:24" ht="18.75">
      <c r="C43" s="1"/>
      <c r="P43" s="1"/>
      <c r="Q43" s="1"/>
      <c r="R43" s="1"/>
      <c r="S43" s="1"/>
      <c r="T43" s="1"/>
      <c r="W43" s="69"/>
      <c r="X43" s="69"/>
    </row>
    <row r="44" spans="3:20" ht="15.75">
      <c r="C44" s="1"/>
      <c r="P44" s="1"/>
      <c r="Q44" s="1"/>
      <c r="R44" s="1"/>
      <c r="S44" s="1"/>
      <c r="T44" s="1"/>
    </row>
    <row r="45" spans="3:20" ht="15.75">
      <c r="C45" s="1"/>
      <c r="P45" s="1"/>
      <c r="Q45" s="1"/>
      <c r="R45" s="1"/>
      <c r="S45" s="1"/>
      <c r="T45" s="1"/>
    </row>
    <row r="46" spans="3:20" ht="15.75">
      <c r="C46" s="1"/>
      <c r="P46" s="1"/>
      <c r="Q46" s="1"/>
      <c r="R46" s="1"/>
      <c r="S46" s="1"/>
      <c r="T46" s="1"/>
    </row>
    <row r="47" spans="3:20" ht="15.75">
      <c r="C47" s="1"/>
      <c r="P47" s="1"/>
      <c r="Q47" s="1"/>
      <c r="R47" s="1"/>
      <c r="S47" s="1"/>
      <c r="T47" s="1"/>
    </row>
    <row r="48" spans="3:20" ht="15.75">
      <c r="C48" s="1"/>
      <c r="P48" s="1"/>
      <c r="Q48" s="1"/>
      <c r="R48" s="1"/>
      <c r="S48" s="1"/>
      <c r="T48" s="1"/>
    </row>
    <row r="49" spans="3:20" ht="15.75">
      <c r="C49" s="1"/>
      <c r="P49" s="1"/>
      <c r="Q49" s="1"/>
      <c r="R49" s="1"/>
      <c r="S49" s="1"/>
      <c r="T49" s="1"/>
    </row>
    <row r="50" spans="3:20" ht="15.75">
      <c r="C50" s="1"/>
      <c r="P50" s="1"/>
      <c r="Q50" s="1"/>
      <c r="R50" s="1"/>
      <c r="S50" s="1"/>
      <c r="T50" s="1"/>
    </row>
  </sheetData>
  <mergeCells count="16">
    <mergeCell ref="BG4:BG6"/>
    <mergeCell ref="BF5:BF6"/>
    <mergeCell ref="AT5:AT6"/>
    <mergeCell ref="AY5:AY6"/>
    <mergeCell ref="BE5:BE6"/>
    <mergeCell ref="AU5:AU6"/>
    <mergeCell ref="AV5:AV6"/>
    <mergeCell ref="AW5:AW6"/>
    <mergeCell ref="AX5:AX6"/>
    <mergeCell ref="AS5:AS6"/>
    <mergeCell ref="AR5:AR6"/>
    <mergeCell ref="AM4:AM6"/>
    <mergeCell ref="AO5:AO6"/>
    <mergeCell ref="AP5:AP6"/>
    <mergeCell ref="AQ5:AQ6"/>
    <mergeCell ref="AN5:AN6"/>
  </mergeCells>
  <dataValidations count="5">
    <dataValidation type="list" allowBlank="1" showInputMessage="1" showErrorMessage="1" promptTitle="Scale of preference" prompt="1= Prefer earlier publication &#10;2=&#10;3=&#10;4=&#10;5= Prefer additional HH types&#10;-= not answerred" errorTitle="Must be 1 to 5 or -" error="1= Prefer earlier publication &#10;2=&#10;3=&#10;4=&#10;5=Prefer additional HH types&#10;-= not answerred" sqref="AW7:AW27 AW31:AW65536">
      <formula1>$BM$7:$BM$12</formula1>
    </dataValidation>
    <dataValidation type="list" allowBlank="1" showInputMessage="1" showErrorMessage="1" promptTitle="Yes/No" prompt="0= No&#10;1= Yes&#10;-= not answerred" errorTitle="Must be 0,1 or - " sqref="C32:V65536 AN31:AN65536 AP31:AQ65536 AZ31:BC65536 C7:V27 BE31:BE65536 AZ7:BC27 AP7:AQ27 AN7:AN27 Z7:AK27 BE7:BE27 Z32:AK65536">
      <formula1>$BK$7:$BK$9</formula1>
    </dataValidation>
    <dataValidation type="list" allowBlank="1" showInputMessage="1" showErrorMessage="1" promptTitle="Useful - not useful" prompt="3= Very Useful&#10;2= Useful&#10;1= Limited Use&#10;0= Not Useful&#10;-= not answerred&#10;&#10;&#10;" errorTitle="Invalid" error="Must be 0 to 3 or -" sqref="AS7:AU27 AS31:AU65536">
      <formula1>$BL$7:$BL$11</formula1>
    </dataValidation>
    <dataValidation type="list" allowBlank="1" showInputMessage="1" showErrorMessage="1" promptTitle="Yes/No" prompt="0= No&#10;1= Yes" errorTitle="Must be 1 or 0" sqref="D31 F31 H31 J31 L31 N31 P31 R31 T31 V31 AA31 AC31 AE31 AK31 AI31 AG31">
      <formula1>$BM$7:$BM$8</formula1>
    </dataValidation>
    <dataValidation allowBlank="1" showInputMessage="1" showErrorMessage="1" promptTitle="Yes/No" prompt="0= No&#10;1= Yes" errorTitle="Must be 1 or 0" sqref="C31 E31 G31 I31 K31 M31 O31 Q31 S31 U31 Z31 AB31 AD31 AJ31 AH31 AF31"/>
  </dataValidations>
  <printOptions gridLines="1" headings="1" horizontalCentered="1" verticalCentered="1"/>
  <pageMargins left="0.1968503937007874" right="0.1968503937007874" top="0.2362204724409449" bottom="0.3937007874015748" header="0.1968503937007874" footer="0.1968503937007874"/>
  <pageSetup fitToWidth="5" horizontalDpi="600" verticalDpi="600" orientation="landscape" paperSize="9" scale="35" r:id="rId2"/>
  <headerFooter alignWithMargins="0">
    <oddFooter>&amp;L&amp;"Times New Roman,Bold"&amp;14USER CONSULTATION QUESTIONAIRE (HH PROJ, LA)&amp;"Times New Roman,Regular"&amp;10
&amp;C&amp;"Times New Roman,Bold"&amp;14Page &amp;P of &amp;N&amp;R&amp;"Times New Roman,Bold"&amp;14&amp;D</oddFooter>
  </headerFooter>
  <colBreaks count="4" manualBreakCount="4">
    <brk id="25" max="30" man="1"/>
    <brk id="38" max="30" man="1"/>
    <brk id="44" max="30" man="1"/>
    <brk id="50" max="30"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Hill</dc:creator>
  <cp:keywords/>
  <dc:description/>
  <cp:lastModifiedBy>Philip Street</cp:lastModifiedBy>
  <cp:lastPrinted>2002-02-25T15:17:48Z</cp:lastPrinted>
  <dcterms:created xsi:type="dcterms:W3CDTF">2001-04-24T13:19:20Z</dcterms:created>
  <dcterms:modified xsi:type="dcterms:W3CDTF">2005-07-21T09:53:26Z</dcterms:modified>
  <cp:category/>
  <cp:version/>
  <cp:contentType/>
  <cp:contentStatus/>
</cp:coreProperties>
</file>