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525" windowHeight="7020" tabRatio="667" activeTab="0"/>
  </bookViews>
  <sheets>
    <sheet name="Q HHEsts(LA)" sheetId="1" r:id="rId1"/>
  </sheets>
  <definedNames>
    <definedName name="_xlnm.Print_Area" localSheetId="0">'Q HHEsts(LA)'!$A$1:$BK$44</definedName>
    <definedName name="_xlnm.Print_Titles" localSheetId="0">'Q HHEsts(LA)'!$A:$B,'Q HHEsts(LA)'!$1:$6</definedName>
  </definedNames>
  <calcPr fullCalcOnLoad="1"/>
</workbook>
</file>

<file path=xl/sharedStrings.xml><?xml version="1.0" encoding="utf-8"?>
<sst xmlns="http://schemas.openxmlformats.org/spreadsheetml/2006/main" count="332" uniqueCount="286">
  <si>
    <t>Area Waste Strategy (Ayrshire Council and Dumfries &amp; Galloway Council) Housing Needs Survey (cumfries &amp; Galloway and Scottish Homes)</t>
  </si>
  <si>
    <t>Household type - useful for looking at household markets. Prob would be happy with flats and "family housing" (cetached/semis etc.) Tenure: private/rented from LA/HA would be adequate (to tie in with housing audits and current Structure Plan) Area within council - settlements prob best, although I suppose wards would do as well.</t>
  </si>
  <si>
    <t>Housing aspects of Community Care Planning, estimating future needs for Community Care services across specific client groups (e.g. children and young people, elderly, etc.) Also links to Children's Services Plan (cemographic info.)</t>
  </si>
  <si>
    <t>Housing aspects of Community Care Planning, estimating future needs for Community Care services across specific client groups (e.g. children and young people, elderly, etc.) Also links to Chldren's Services Plan (cemographic info.)</t>
  </si>
  <si>
    <t>Area</t>
  </si>
  <si>
    <t>Areacode</t>
  </si>
  <si>
    <t>Angus</t>
  </si>
  <si>
    <t>Clackmannanshire</t>
  </si>
  <si>
    <t>Dundee City</t>
  </si>
  <si>
    <t>East Dunbartonshire</t>
  </si>
  <si>
    <t>East Lothian</t>
  </si>
  <si>
    <t>Falkirk</t>
  </si>
  <si>
    <t>Fife</t>
  </si>
  <si>
    <t>Glasgow City</t>
  </si>
  <si>
    <t>Highland</t>
  </si>
  <si>
    <t>Inverclyde</t>
  </si>
  <si>
    <t>Midlothian</t>
  </si>
  <si>
    <t>North Ayrshire</t>
  </si>
  <si>
    <t>North Lanarkshire</t>
  </si>
  <si>
    <t>Renfrewshire</t>
  </si>
  <si>
    <t>Scottish Borders</t>
  </si>
  <si>
    <t>Shetland</t>
  </si>
  <si>
    <t>South Lanarkshire</t>
  </si>
  <si>
    <t>Stirling</t>
  </si>
  <si>
    <t>West Lothian</t>
  </si>
  <si>
    <t>City of Edinburgh</t>
  </si>
  <si>
    <t>Assess. Of Strat,Housing Req.</t>
  </si>
  <si>
    <t>Official estimates</t>
  </si>
  <si>
    <t>Other source</t>
  </si>
  <si>
    <t>Assess.of Local Housing Req.</t>
  </si>
  <si>
    <t>Assess.of Special Housing Needs</t>
  </si>
  <si>
    <t>Prov.of Educ. Services</t>
  </si>
  <si>
    <t>Prov.of Health Services</t>
  </si>
  <si>
    <t>Prov.of Social Services</t>
  </si>
  <si>
    <t>Prov.of Leisure or Cult. Facil.</t>
  </si>
  <si>
    <t>Transport/Comm. Planning</t>
  </si>
  <si>
    <t>Water.Sewage Facil. Planning</t>
  </si>
  <si>
    <t>Any other use</t>
  </si>
  <si>
    <t>Details of other uses</t>
  </si>
  <si>
    <t>Statutory Housing Plan</t>
  </si>
  <si>
    <t>Local Development Plans</t>
  </si>
  <si>
    <t>Structure Plan</t>
  </si>
  <si>
    <t>Local Housing Syst.Analysis</t>
  </si>
  <si>
    <t>Other Plans/Strategy Documents</t>
  </si>
  <si>
    <t>Other published outputs</t>
  </si>
  <si>
    <t>2. Published output:</t>
  </si>
  <si>
    <t>3. Additional uses council makes of household estimates</t>
  </si>
  <si>
    <t>Does Authority undertake more detailed household analysis using the official data as baseline</t>
  </si>
  <si>
    <t>If Yes, please say what additional detail is provided</t>
  </si>
  <si>
    <t>Does Authority undertake it's own household est./project. using own methodology</t>
  </si>
  <si>
    <t>Does Authority currently use household est./proj. prov. by ext. Agency (other than S.E)</t>
  </si>
  <si>
    <t>If Yes, please indicate why you don’t use official figs</t>
  </si>
  <si>
    <t>If useful or very useful:detail which would be useful &amp; sorts of uses which would be made of the figs:</t>
  </si>
  <si>
    <t>If Yes, what are they and what would they be used for?</t>
  </si>
  <si>
    <t>Apart from those listed, are there any further sub-divs your authority would find useful?</t>
  </si>
  <si>
    <t>Suggestions for ways in which this method might be improved and any alternative data sources which might be used</t>
  </si>
  <si>
    <t>In what ways, if any, could this be improved?</t>
  </si>
  <si>
    <t>What is your main source for the household estimates?</t>
  </si>
  <si>
    <t>H.T.B/Stat. Release (printed copy)</t>
  </si>
  <si>
    <t>H.T.B/Stat. Release (internet)</t>
  </si>
  <si>
    <t>Direct from Housing Stats Branch</t>
  </si>
  <si>
    <t>Other(s) - please specify</t>
  </si>
  <si>
    <t>Any difficulty in the past 2 yrs getting access to the annually released household est.?</t>
  </si>
  <si>
    <t>1. Uses made of Household Estimates</t>
  </si>
  <si>
    <t>4. Sources/Types of Household Estimates Used</t>
  </si>
  <si>
    <t>5. Priorities for Development of Household Estimates</t>
  </si>
  <si>
    <t>6. Assessment of Methodology</t>
  </si>
  <si>
    <t>7. Consultation/Release</t>
  </si>
  <si>
    <t>8. Additional comments/suggestions</t>
  </si>
  <si>
    <t>Aberdeen City</t>
  </si>
  <si>
    <t>Aberdeenshire</t>
  </si>
  <si>
    <t>Orkney Islands</t>
  </si>
  <si>
    <t>Western Isles</t>
  </si>
  <si>
    <t xml:space="preserve">HOUSEHOLD ESTIMATES: </t>
  </si>
  <si>
    <t>USER CONSULTATION</t>
  </si>
  <si>
    <t>QUESTIONNAIRE (LA)</t>
  </si>
  <si>
    <t>yes/no</t>
  </si>
  <si>
    <t>agree</t>
  </si>
  <si>
    <t>Is there any other method of receiving the annually released estimates that you would prefer?</t>
  </si>
  <si>
    <t>Timing or sub-council area detail needed</t>
  </si>
  <si>
    <t>Note that the SE mid-1999 draft dwellings estimate for Aberdeenshire was only 16 higher than the number of dwellings on the Council Tax Register at 6/9/99, which the SE also publishes.</t>
  </si>
  <si>
    <t>Small area population estimates</t>
  </si>
  <si>
    <t>Small area population estimates - see Q1</t>
  </si>
  <si>
    <t>Small area population estimates - used with CHI data, electorate statistics, cencus data</t>
  </si>
  <si>
    <t>Useful in producing area profiles/neighbourhood statistics and, ultimately, helping the council to allocate its resources.</t>
  </si>
  <si>
    <t>* Slight problem getting hold of unpublised household estimates produced using "old" methodology.</t>
  </si>
  <si>
    <t>But not with the official stats as a baseline. But official stats and the ones used by Council always comparible.</t>
  </si>
  <si>
    <t>Based on Valuation Roll, annually (June), tenure, unit postcode</t>
  </si>
  <si>
    <t>Not sure how official stats could be provided at this level and detail perhaps one agency producing for all Councils could be a possibility.</t>
  </si>
  <si>
    <t>Vacancy. Second homes.</t>
  </si>
  <si>
    <t>Account to be taken of temporary stock (rehabitable, under consrtuction, uninhabitable etc)</t>
  </si>
  <si>
    <t>Other sources are local authorities own estimates for small areas below local authority level</t>
  </si>
  <si>
    <t>Base for drawing samples for surveys, general information requests.</t>
  </si>
  <si>
    <t>Small area estimates for a variety of geographies.</t>
  </si>
  <si>
    <t>Need for small area geography and sometimes more current figures than official estimates which are often 2 years out of date.</t>
  </si>
  <si>
    <t>Household types especially single person households, pensioner households with children. Tenure - local authority, owner occupied, private rented housing association, Scottish Homes. Geographic breakdown needs to be very flexible so probably better to do own estimates.</t>
  </si>
  <si>
    <t>We have used classifications such as ACORN and are asked for housing stock by age &amp; type (eg detached) although these last two are housing rather than household variables.</t>
  </si>
  <si>
    <t xml:space="preserve">Use of Council Tax register for housing stock. Investigate CHI for household types </t>
  </si>
  <si>
    <t>Slightly larger period for consultation. Some explanation of changes made after consultation. Consultation much earlier - data is well out of date compared with mid year estimates of population.</t>
  </si>
  <si>
    <t>Direct e-mail</t>
  </si>
  <si>
    <t>I welcome this attempt to improve the household estimates. More consideration might be given to housing stock estimates. Please continue to consult users.</t>
  </si>
  <si>
    <t>Housing Needs Surveys, Service Planning, Performance Indicators</t>
  </si>
  <si>
    <t>Used in support of strategic planning work in Ayrshire e.g. housing demand, retail analysis etc</t>
  </si>
  <si>
    <t>Generally no, however NAC does prepare sub council estimates which we consider in our own work. We would use sub council estimates if available. (resources and expertise does not make this possible elsewhere in Ayrshire)</t>
  </si>
  <si>
    <t>The sub area estimates would be useful. For example if it was possible to produce at a postcode sector level aggregations to sub housing market areas may be possible. This scale of dissagregation would require detailed knowledge of stock change etc. which might be difficult at a Scottish level.</t>
  </si>
  <si>
    <t>The 2001 Census will obviously give a new baseline. Stock completions and demolitions are generally well documented at an authority level. Can the Scottish Household Survey assist either in data provisionor in cross checking of output? To what extent is information collected by the Regional Assessors imputed into the derivation of the estimates.</t>
  </si>
  <si>
    <t>The Stucture Plan Team has not in the past been involved in this consultation.</t>
  </si>
  <si>
    <t>Email - Or awareness of a Website where data can be downloaded.</t>
  </si>
  <si>
    <t>The two-year cycle should be maintained. Stability in the process is important. Changes in methodology should only be introduced gradually. To avoid wide variations in the forecasts. The presentation of scenarios could be considered. The current forecasts/estimates are vital to our work, understood and viewed as being consistent across Scotland.</t>
  </si>
  <si>
    <t>To help with the stock assesment.</t>
  </si>
  <si>
    <t>Committee Reports and Factsheets</t>
  </si>
  <si>
    <t>The Council prepares estimates of households by ward, postcode sector, SIP area and other areas, as required based on the results of the annual Voluntary Population Survey.</t>
  </si>
  <si>
    <t>(1) Other data sources provide a more accurate assessment of housing stock and vacancies. (2) The time delay in the availability of household estimates currently we have MYE 2000 population estimates and 1999 household estimates.</t>
  </si>
  <si>
    <t>(1) Household estimates by household type could be used to calibrate the household projections by household type. (2) Household estimates by tenure would be extremely useful for Structure Plan housing demand assesments. (3) Household estimates by area within council, would be useful, as housing market areas quite often contain parts of council areas.</t>
  </si>
  <si>
    <t>Use of the Council Tax register as a basis for housing stock estimates should be considered. The feasibility of using Council Tax register data to estimate vacancy rates should be investigated.</t>
  </si>
  <si>
    <t>Consultation is useful, because it improves consistency between "office estimates" and the council's own estimate.</t>
  </si>
  <si>
    <t>It is important that population and household estimates are consistent. It would be useful if the population estimates could be broken down by: in households and in institutions. Trends in the average household size should be monitored and should be related to changes in the distibution of households by household type.</t>
  </si>
  <si>
    <t>* Social Work and Housing Services</t>
  </si>
  <si>
    <t>* Economic, Planning and Housing Services</t>
  </si>
  <si>
    <t>* Housing Division</t>
  </si>
  <si>
    <t>* Planning and Building Control Division</t>
  </si>
  <si>
    <t>Household estimates are used in a number of Statutory Performance Indicators and Key Performance Indicators to determine ratios of service provision per (for example) 10,000 households. Many aspects of Social Work Services require detailed analyses of households by age groups, gender,etc., to ensure that recommended levels of service provision are being met or to identify shortfalls in provision. Housing needs and demand can also be gauged from trends in household formation over time and the growth of, for example, single person households of younger and of older people.</t>
  </si>
  <si>
    <t>Information is available down to Council Ward level and by post code sector/sub-sector for use in analysis of, for example, household characteristics in Social Inclusin Partnership (SIP_ areas, individual Wards, or by settlement area.</t>
  </si>
  <si>
    <t>Not applicable.</t>
  </si>
  <si>
    <t>Household type - very useful for gauging the need for particular sizes and types of housing, including special forms of housing such as sheltered/very sheltered and housing for the elderly/disabled, also smaller houses for new single person households (all age groups). Tenure - very useful when linked to geographical distribution to determine over- and under-provision of houses, for example, for 'starter homes' in the private market, larger family sized homes in all sectors, etc. Area within council - please refer to 3 and 4.1 above.</t>
  </si>
  <si>
    <t>No suggestions.</t>
  </si>
  <si>
    <t>GRO mid-year estimates and Voluntary Population Surveys.</t>
  </si>
  <si>
    <t>Information broken down in to sub-divisions indicated in 4.1 and 5.1-5.3 above would be very useful as individual departments and Elected Members are frequently looking for area specific information rather than the council-wide picture. WDC produces a Social and Economic Profile and this type of breakdown would be very useful in collating a publication of this type.</t>
  </si>
  <si>
    <t>Name of Sender</t>
  </si>
  <si>
    <t>Tom Snowling</t>
  </si>
  <si>
    <t>Richard Belding</t>
  </si>
  <si>
    <t>Tom McCann</t>
  </si>
  <si>
    <t>Joseph Cassidy</t>
  </si>
  <si>
    <t>Chris Trevor</t>
  </si>
  <si>
    <t>Jennifer Boag</t>
  </si>
  <si>
    <t>Alex Dalrymple</t>
  </si>
  <si>
    <t>Jan Freeke</t>
  </si>
  <si>
    <t>John W. Esslemont</t>
  </si>
  <si>
    <t>Laura M. Gaddis</t>
  </si>
  <si>
    <t>Ronnie Lee</t>
  </si>
  <si>
    <t>Rhona Hayton</t>
  </si>
  <si>
    <t>Additional detail from Voluntary Population Survey. Structure Plan household estimate are tenured.</t>
  </si>
  <si>
    <t>Yes from VPS based on any geography - data provided on full post code which can be aggregated up. Tenure required for projected demand.</t>
  </si>
  <si>
    <t>Household types for estimates of large households, single person, elderly etc. Tenure obviously useful - especially for structure plan purposes. By ward would aid as a check to VPS.</t>
  </si>
  <si>
    <t>I think that the figures for closures and demolitions should be split since 'closed' or 'non effective' stock can be brought back into use through rehabilitation. Information on completions, demolitions etc can often be provided more accurately than the formal SE returns.</t>
  </si>
  <si>
    <t>Longer deadline, giving a better chance to discuss any changes.</t>
  </si>
  <si>
    <t>Other sources are small area estimates.</t>
  </si>
  <si>
    <t>Use Council Integrated Housing Management System to Respond to Enquiries, from Partners</t>
  </si>
  <si>
    <t>SIP Statistics from the Local Housing Systems Analysis</t>
  </si>
  <si>
    <t>In Addition to, not instead of.</t>
  </si>
  <si>
    <t>5.3 1. By postcode to provide more detail, as 'Area' definition is subjective. 2. Rural v's urban differences. 5.1/5.2 Balance stock availability with household size requirements, service planning, statutory plans. Identify Hotspots for Local Authority. SIP Statistics.</t>
  </si>
  <si>
    <t>By postcode and by age as noted above.</t>
  </si>
  <si>
    <t>No</t>
  </si>
  <si>
    <t>Not seen household estimates format on the internet. Where details can be provided on an excel spreadsheet, data could be manipulated at a local authority level.</t>
  </si>
  <si>
    <t>Local Analyses, SIP Area Profiles</t>
  </si>
  <si>
    <t>Market Surveys of Household Requirements</t>
  </si>
  <si>
    <t>The Household Growth characteristics of the former Kilmarnock and Loundon DC and the former Cumnock and Doon Valley DC which now comprise East Ayrshire Council are so markedly different that it would be useful for this distinction to be recorded.</t>
  </si>
  <si>
    <t>The latest estimates should be accompanied by the methodology upon which they are based.</t>
  </si>
  <si>
    <t>Reasons of timing and geography. Prefer to use Census data updated with house completions figures.</t>
  </si>
  <si>
    <t>I notice when we are asked to check the figures they rarely tie in with the Building Control data which we use and which the SE use to derive the figures - I am mystified as to how these discrepancies occur!</t>
  </si>
  <si>
    <t>No.</t>
  </si>
  <si>
    <t>Stephen Benge</t>
  </si>
  <si>
    <t>SOCIAL INCLUSION PARTNERSHIP AREA MONITORING AND EVALUATION (BENCHMARKING). ESTIMATES OF HOUSEHOLD NUMBERS FOR SURVEYS/LEAFLET DROPS ETC.</t>
  </si>
  <si>
    <t>COMMUNITY CARE PLAN &amp; CORPORATE PLAN</t>
  </si>
  <si>
    <t>RESEARCH IN SUPPORT OF SPECIALIST NEEDS E.G. ELDERLY &amp; LONE PARENT HOUSEHOLDS</t>
  </si>
  <si>
    <t>HOUSEHOLD ESTIMATES ARE DISAGERATED TO COMMUNITY PLANNING AREA (FORMER LOCAL PLANNING AREAS) USING HOUSEHOLD COMPOSITION DATA FROM LOCAL VOLUNTARY POPULATION SURVEY.</t>
  </si>
  <si>
    <t>USE V.P.S. TO PRODUCE HOUSEHOLD ESTIMATES FOR SPECIFIC TYPES OF HOUSEHOLD. HOWEVER, THESE ARE CONTROLLED TO 'OFFICIAL' ESTIMATES WHERE POSSIBLE.</t>
  </si>
  <si>
    <t>5.1 AGE OF HOUSEHOLD REFERENCE PERSON AND BASIC COMPOSITION E.G. SINGLE ADULT, LONE PARENT, TWO+ ADULTS, TWO+ ADULTS/ONE+ CHILDREN. - BASIS FOR ASSESSING SPECIFIC HOUSING/SERVICE(S) REQUIREMENTS. 5.2 BROAD SPLIT BETWEEN PRIVATE SECTOR, LA RENTED, HA RENTED AND OTHER. - HOUSING PLANS /LOCAL PLANS AND VARIOUS MONITORING EXERCISES. 5.3 SPLIT BY POSTCODE SECTOR AREAS. - AS ABOVE 5.1 &amp; 5.2.</t>
  </si>
  <si>
    <t>ALT. - COUNCIL TAX REGISTER SUBJECT TO RELIABILITY OF DATA AND COMPREHENSIVENESS OF COVERAGE.</t>
  </si>
  <si>
    <t>IMPROVEMENT IN DATA ACCUARCY WOULD PROBABLY BE ACHIEVED IF LOCAL AUTHORITIES KEPT UP TO DATE WITH RETURNS ON HOUSE COMPLETIONS, CONVERSIONS ETC. 2001 CENSUS RESULTS WILL BETTER REFLECT THE RELATIONSHIP OF HOUSEHOLD NUMBERS TO EFFECTIVE STOCK.</t>
  </si>
  <si>
    <t>FEASIBILITY OF USING THE COUNCIL TAX REGISTER AS A BASIS FOR DERIVING ESTIMATES ACROSS SCOTLAND SHOULD BE A PRIORITY CONSIDERATION.</t>
  </si>
  <si>
    <t>Stephen Fraser</t>
  </si>
  <si>
    <t>To my knowledge the household estimates are not used to any great extent within the Council although they may be used in the assesment of strategic housing requirements for the Glasgow &amp; Clyde Valley Structure Plan to which East Dunbartonshire Council contributes.</t>
  </si>
  <si>
    <t>More use could potentially be made of the dataif it were broken down, for example, by settlement in the development of plans.</t>
  </si>
  <si>
    <t>Katrina McWilliam</t>
  </si>
  <si>
    <t>Social Work Service Performanve Indicators and Needs Assessment use household figures as a base.</t>
  </si>
  <si>
    <t>Household composition from VPS is used in a range of Service Planning activities by Social Work Service. Particular interest in lone parents, large families, elderly households. Education also use VPS for service planning because it gives the level of detail required for their purposes.</t>
  </si>
  <si>
    <t>Social Work carry out service planning as detailed above.</t>
  </si>
  <si>
    <t>Use Glasgow &amp; Clyde Valley Structure Plan household estimates for Structure and Local Plan purposes. The official figures are used as a control. Also use VPS data for smaller area analysis.</t>
  </si>
  <si>
    <t>Information on household type and tenure would be useful as an idication of change which currently is only available for census years. At present it is impossible to get any information on private rented housing other than the cencus. If you have such detailed information and could make it available it would be very useful as a check especially if it was broken down to ward, post code or settlement levels. Household type information on lone parents, elderly over 75, households with children would be useful if geographic distribution could be analysed for service provision.</t>
  </si>
  <si>
    <t>Fergus Macleod</t>
  </si>
  <si>
    <t>Information Reports; North Lanarkshire Trends (a research publication); Key Facts leaflet</t>
  </si>
  <si>
    <t>Use as denominators for calculationg rates for other data e.g. benefits information, crime statistics, health statistics; Weighting of local surveys.</t>
  </si>
  <si>
    <t>Not available for small area geography or for household types. N.B. or own estimates are from the Voluntary Population Survey and are, strictly speaking, not 'household' estimates, but relate to 'residences' (i.e. groups ofpeople living at the same address). In North Lanarkshire, however, they do provide a good proxy for households due to the low level of op sharing.</t>
  </si>
  <si>
    <t>If ward (or postcode based) estimates were not available, former districts are useful. Uses, as stated previously.</t>
  </si>
  <si>
    <t xml:space="preserve">Use of Council Tax Register for total housing stock (and possibly tenure,vacancies etc.) if the data is available for all areas and is robust. Need to ensure household estimates are consistent with GRO mid-year population estimates. Possible use of results from the Scottish Household Survey - to inform breakdowns by type etc. </t>
  </si>
  <si>
    <t>Useful to be alerted by e-mail that the estimates are available, with a link to the document or to be provided with the full details of the estimates by e-mail.</t>
  </si>
  <si>
    <t>There is a need to provide the estimates sooner, say shortly after the mid-year population estimaes are published (although I am aware that the 'hold up' is often the late return of local authority housing returns).</t>
  </si>
  <si>
    <t>Derek Neill</t>
  </si>
  <si>
    <t>More time</t>
  </si>
  <si>
    <t>Caroline Moore</t>
  </si>
  <si>
    <t>Job Title / Dept</t>
  </si>
  <si>
    <t>TOTALS</t>
  </si>
  <si>
    <t>MEAN</t>
  </si>
  <si>
    <t>COUNT</t>
  </si>
  <si>
    <t>How useful do you find this consultation? (0-3)</t>
  </si>
  <si>
    <t>How Useful breakdown by household type: (0-3)</t>
  </si>
  <si>
    <t>How Useful breakdown by tenure: (0-3)</t>
  </si>
  <si>
    <t>How Useful breakdown by area within council:
(0-3)</t>
  </si>
  <si>
    <t>Data from the voluntary population survey was used to provide a split by household type</t>
  </si>
  <si>
    <t>Household type and data on tenure would enable useful comparisons with other sources to be made to voluntary population survey</t>
  </si>
  <si>
    <t>David McAllister</t>
  </si>
  <si>
    <t>No sub local authority geographies provided, often need more up to date figures than those provided.</t>
  </si>
  <si>
    <t>By mail</t>
  </si>
  <si>
    <t>Mike Wynne</t>
  </si>
  <si>
    <t>May modify and update official estimates by using more up-to-date population base information.  Joint Community Care Plan and Community care needs research.</t>
  </si>
  <si>
    <t>Any needs assessment/planning re housing or community care, will be used for Supporting People needs analysis.</t>
  </si>
  <si>
    <t>Calculate estimates for Council Areas (former Districts), Local Plan areas, key settlements and housing market areas.</t>
  </si>
  <si>
    <t>Geography, base date.</t>
  </si>
  <si>
    <t>(1) Household type - single person, single parent, elderly, adult only, adult with children (consistent with data available from the Census and Scottish Household Survey). (2) Tenure - owner occupation, public rented, private rented, temporary (consistent with Census and Scottish Household Survey).  (3) Geography - former Districts, housing market areas, settlement zones - generally as small as possible to enable build up to other areas.  (4) Would be used for all planning purposes with detail necessary to make sense of local picture and to enable a fuller understanding of issues.</t>
  </si>
  <si>
    <t>Interested in relationship between actual and potential households to give some kind of indication of hidden households.</t>
  </si>
  <si>
    <t>Emailed directly.</t>
  </si>
  <si>
    <t>It would be desirable to get the household estimates more quickly after the production of the population estimates.</t>
  </si>
  <si>
    <t>Margaret Bochel</t>
  </si>
  <si>
    <t>Glasgow &amp; The Clyde Valley Structure Plan</t>
  </si>
  <si>
    <t>East Ayrshire Council Housing Division of the Dept of Homes &amp; Technical Services</t>
  </si>
  <si>
    <t>East Ayrshire Council Planning and Building Control</t>
  </si>
  <si>
    <t>South Ayrshire Joint Structure Plan Team</t>
  </si>
  <si>
    <t>West Dunbartonshire (Social Work and Housing Services)</t>
  </si>
  <si>
    <t>West Dunbartonshire (Economic, Planning and Environmental Services)</t>
  </si>
  <si>
    <r>
      <t xml:space="preserve">Household type: </t>
    </r>
    <r>
      <rPr>
        <sz val="12"/>
        <rFont val="Times New Roman"/>
        <family val="1"/>
      </rPr>
      <t xml:space="preserve">single person, lone parent,pensioner, family households etc. (similar to household projections) - uses: local housing need/demand; estimating need for care services; demand for childcare; demand for leisure and cultural facilities; regeneration/SIP monitoring etc.etc. </t>
    </r>
    <r>
      <rPr>
        <b/>
        <sz val="12"/>
        <rFont val="Times New Roman"/>
        <family val="1"/>
      </rPr>
      <t xml:space="preserve">Tenure: </t>
    </r>
    <r>
      <rPr>
        <sz val="12"/>
        <rFont val="Times New Roman"/>
        <family val="1"/>
      </rPr>
      <t xml:space="preserve">owner occupied, council, housing association, private rented - uses: estimating local housing requirements; regeneration/SIP monitoring. </t>
    </r>
    <r>
      <rPr>
        <b/>
        <sz val="12"/>
        <rFont val="Times New Roman"/>
        <family val="1"/>
      </rPr>
      <t>Area:</t>
    </r>
    <r>
      <rPr>
        <sz val="12"/>
        <rFont val="Times New Roman"/>
        <family val="1"/>
      </rPr>
      <t xml:space="preserve"> as small as posssible e.g. unit postcode for use as building blocks; or, if not possible electoral wards (or geography being developed for neighbourhood statistics, if this meets our needs); settlements/communities - uses: as above.</t>
    </r>
  </si>
  <si>
    <t>-</t>
  </si>
  <si>
    <t>Other(s)</t>
  </si>
  <si>
    <t>Internally Published documents</t>
  </si>
  <si>
    <t>Cara Williams</t>
  </si>
  <si>
    <t>Local Housing Needs Assesment Surveys</t>
  </si>
  <si>
    <t>General statistical output for the area to support grant applications (both within the Council, and external e.g. voluntary sector, community groups), also business requests for stats for business growth planning, students etc.</t>
  </si>
  <si>
    <t>Broken down to settlements.</t>
  </si>
  <si>
    <t>Alistair Harvey</t>
  </si>
  <si>
    <t>Household type: using GSS Harmonised Concepts and questions for households. Household tenure: LA, Scottish Homes, HA, Owned (outright,paying mortgage), Renting from private landlord. Tied, Shared ownership. By area: by settlement.</t>
  </si>
  <si>
    <t>Social Inclusion Partnership area - Alloa South and East, for tracing change in household type and tenure across life of SIP and beyond.</t>
  </si>
  <si>
    <t>None that I can think of at the moment.</t>
  </si>
  <si>
    <t>Policy Officer</t>
  </si>
  <si>
    <t>We do plan to start to produce local small area estimates which will control to official estimates but haven't done so yet.</t>
  </si>
  <si>
    <t>Useful to know the tenure mix of households, particularly within local areas. Ward based breakdown by Private/LA/HA would be preferable, but any further detail to the current estimates would be welcome. These breakdowns would be useful in determining future requirements social rented housing.</t>
  </si>
  <si>
    <t>It is felt that the vacancy rates may have changed since the 1991 cencus. Council tax register may give a more up to date picture.</t>
  </si>
  <si>
    <t>Figures are used togrther with official figures to provide scenario testing. Official figures and figures from elsewhere are used to provide a range of projections based on different baseline assumptions. Projections from other sources are used to estimate households at a sub-authority level i.e. town, ward etc.</t>
  </si>
  <si>
    <t>Sub authority household estimates are essential for service planning within the authority. Within the sub-authority figures it would be useful to know tenure distribution and household type in order to identify customers for particular services e.g. single parent families, elderly households etc.</t>
  </si>
  <si>
    <t>Prefer to receive the data on disk (which I know is available).</t>
  </si>
  <si>
    <t>Craig McCoriston</t>
  </si>
  <si>
    <t>Jacqueline Livingstone</t>
  </si>
  <si>
    <t>Dumfries &amp; Galloway Council: Planning Policy Team, Environment &amp; Infrastructure Service</t>
  </si>
  <si>
    <t>Household type - similar to household projections, Tenure - privately owned (identifying second homes/holiday lets), local authority, housing association, Area - wards or aggregations of wards.  Local Plan - housing allocations for small areas, Community Planning - baseline audit of socio-economic information.</t>
  </si>
  <si>
    <t>Household information by age.  Dumfries &amp; Galloway Council has an elderly population which is rojected to increase quite substantially.</t>
  </si>
  <si>
    <t>Council Tax Register</t>
  </si>
  <si>
    <t>e-mail</t>
  </si>
  <si>
    <t>Karen Major</t>
  </si>
  <si>
    <t>Any additional information would allow for more accurate analysis particularly of changes within areas</t>
  </si>
  <si>
    <t>Keith Bray</t>
  </si>
  <si>
    <t>Marja Blackstock</t>
  </si>
  <si>
    <t>Provision of general facts and figures on the Western Isles.</t>
  </si>
  <si>
    <t>Would allow for lacal area analysis. Would allow for more indepth housing stock 'structural' analysis.</t>
  </si>
  <si>
    <t>No thoughts.</t>
  </si>
  <si>
    <t>Via email</t>
  </si>
  <si>
    <t>No further thoughts.</t>
  </si>
  <si>
    <t>Local housing demand studies. Corporate policy formulation. Voluntary Population Survey (annual) is used for household type/composition anaqlysis SE household estimate is used as a control figure for the total households.</t>
  </si>
  <si>
    <t>Renfrewshire Trends which contains a summary of all statistics by theme in one document. This is used as a reference document by departments  for service reviews, special studies and other corporate/departmental policy formulation.</t>
  </si>
  <si>
    <t>Local housing demand studies. Planning appeals.</t>
  </si>
  <si>
    <t>Voluntary Population Survey which gives household type/composition e.g. elderly households, households with children, loneparent households, adult households etc. This contains information for SIP monitoring.</t>
  </si>
  <si>
    <t>Glasgow and Clyde Valley Structure Plan population and household projections by Local Authority, it gives some household type breakdown by Local Authority VPS.</t>
  </si>
  <si>
    <t>Reservations relate to the accuracy of information. It is important to make sure that any estimates below the Council level are estimates and their confidence levels should be made clear. VPS is collected in Renfrewshire by Renfrewshire Assessor annually at the same time as the Electoral Register is updated. This information is considered more reliable. Uses would be the same as under Q1.</t>
  </si>
  <si>
    <t>West of Scotland Authorities carry out Voluntary Population Surveys annualy based on Electoral Register and returns from households. This could be extended to all areas of Scotland. Glasgow and Clyde Valley Structure Plan Population and Household Projection Model Methodology.</t>
  </si>
  <si>
    <t>Current practice has worked out well.</t>
  </si>
  <si>
    <t>See appended sheet on "Basis For Wide Range Of Uses For Household Estimates."</t>
  </si>
  <si>
    <t>All of the above would be useful but the vital issue is how viable they would be. Accurate vaccancy figures are fundamental to the household and there is considerable doubt on the reliability of the current methodoligy for calculating them. More detailed household estimates would require more detailed vacancy rates which may be ambitious.</t>
  </si>
  <si>
    <t>Many of the options for change set out in Paper 2001/5 "Summary of Progress Made by the Household Analysis Rewiew Group 1999/2000" would be supported.</t>
  </si>
  <si>
    <t>Iain Hosie</t>
  </si>
  <si>
    <t>Colin Smith</t>
  </si>
  <si>
    <t>The value/use of a single total estimated number of households is strictly limited. Dissaggregation by any, or all, of these categories would be invaluable for forward local planning purposes - both land-use planning and local housing. Sub-Council areas could be Housign Market Areas or settlement based.</t>
  </si>
  <si>
    <t>No comments.</t>
  </si>
  <si>
    <t>Principal Planning Officer</t>
  </si>
  <si>
    <t>Norma Robson</t>
  </si>
  <si>
    <t>Suzanne Shearer</t>
  </si>
  <si>
    <t>Scottish Homes</t>
  </si>
  <si>
    <t>Planning Officer (Structure Plans)</t>
  </si>
  <si>
    <t>USE OF: HOUSING LAND AUDITS, VALUATION ROLLS13/11/2001: TO PRODUCE SUB-COUNCIL AREA POLULATION + HOUSEHOULD ESTIMATES</t>
  </si>
  <si>
    <t>USE OFFICIAL FIGURES AS BASELINE CONTROL. USE OWN ESTIMATES AS CROSS-CHECK AND FOR SUB-AREA ESTIMATES</t>
  </si>
  <si>
    <t>HOUSEHOULD TYPE - CURRENT ESTIMATES GIVE HOUSEHOLD TYPES - USEFUL TO HAVE AT AREA LEVEL ALSO. AREA - LOCAL PLAN AREAS. TRENDS IN eg HOUSEHOLD TYPE/AVERAGE SIZE VARY SIGNIFICANTLY BY SUB-AREA - USE 2001 CENCUS AS BASIS FOR MORE DETAILED ESTIMATING/MODELLING? TENURE - USEFUL, BUT CAN BE OBTAINED FROM OTHER SOURCES.</t>
  </si>
  <si>
    <t>WARD LEVEL; BUT RELIABILITY SEVERAL YEARS AFTER CENCUS? MANY QUERIES FROM POLITICIANS/PUBLIC ARE AT A LOCAL LEVEL. ONLY CENCUS DATA CURRENTLY RELIABLE.</t>
  </si>
  <si>
    <t>Sandra Thomson</t>
  </si>
  <si>
    <t>Perth &amp; Kinross (Planning &amp; Development)</t>
  </si>
  <si>
    <t>Perth &amp; Kinross (Housing Property)</t>
  </si>
  <si>
    <t>HOUSE HOLD TYPE - WOULD INFORM FUTURE HOUSING DEVELOPMENT SUITABLE TO MEET PROJECTED NEEDS. TENURE - AS ABOVE, WOULD INFORM THE DEVELOPMENT PROGRAMME. BY AREA - WOULD ASSIST STRATEGICALLY IN DECIDING WHICH AREA SHOULD BE COMPLETED AS A PRIORITY.</t>
  </si>
  <si>
    <t>EITHER SOURCE</t>
  </si>
  <si>
    <t>Total Official</t>
  </si>
  <si>
    <t>Total Other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</si>
</sst>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dd/yy"/>
    <numFmt numFmtId="165" formatCode="#,##0.0"/>
    <numFmt numFmtId="166" formatCode="mm/yyyy"/>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s>
  <fonts count="7">
    <font>
      <sz val="12"/>
      <name val="Times New Roman"/>
      <family val="1"/>
    </font>
    <font>
      <sz val="10"/>
      <name val="Arial"/>
      <family val="0"/>
    </font>
    <font>
      <sz val="10"/>
      <name val="Times New Roman"/>
      <family val="1"/>
    </font>
    <font>
      <b/>
      <sz val="14"/>
      <name val="Times New Roman"/>
      <family val="1"/>
    </font>
    <font>
      <b/>
      <sz val="12"/>
      <name val="Times New Roman"/>
      <family val="1"/>
    </font>
    <font>
      <sz val="14"/>
      <name val="Times New Roman"/>
      <family val="1"/>
    </font>
    <font>
      <u val="single"/>
      <sz val="12"/>
      <color indexed="12"/>
      <name val="Times New Roman"/>
      <family val="1"/>
    </font>
  </fonts>
  <fills count="3">
    <fill>
      <patternFill/>
    </fill>
    <fill>
      <patternFill patternType="gray125"/>
    </fill>
    <fill>
      <patternFill patternType="solid">
        <fgColor indexed="42"/>
        <bgColor indexed="64"/>
      </patternFill>
    </fill>
  </fills>
  <borders count="21">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medium"/>
      <right style="thin"/>
      <top style="thin"/>
      <bottom style="medium"/>
    </border>
    <border>
      <left>
        <color indexed="63"/>
      </left>
      <right style="thin"/>
      <top>
        <color indexed="63"/>
      </top>
      <bottom style="medium"/>
    </border>
    <border>
      <left style="medium"/>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2" fillId="0" borderId="0">
      <alignment/>
      <protection/>
    </xf>
    <xf numFmtId="9" fontId="1" fillId="0" borderId="0" applyFont="0" applyFill="0" applyBorder="0" applyAlignment="0" applyProtection="0"/>
  </cellStyleXfs>
  <cellXfs count="114">
    <xf numFmtId="0" fontId="0" fillId="0" borderId="0" xfId="0" applyAlignment="1">
      <alignment/>
    </xf>
    <xf numFmtId="3" fontId="0" fillId="0" borderId="0" xfId="0" applyNumberFormat="1" applyFont="1" applyAlignment="1" applyProtection="1">
      <alignment/>
      <protection locked="0"/>
    </xf>
    <xf numFmtId="3" fontId="0" fillId="0" borderId="0" xfId="0" applyNumberFormat="1" applyFont="1" applyAlignment="1" applyProtection="1">
      <alignment horizontal="center"/>
      <protection locked="0"/>
    </xf>
    <xf numFmtId="3" fontId="0" fillId="0" borderId="0" xfId="0" applyNumberFormat="1" applyFont="1" applyFill="1" applyBorder="1" applyAlignment="1" applyProtection="1">
      <alignment/>
      <protection/>
    </xf>
    <xf numFmtId="3" fontId="0" fillId="0" borderId="0" xfId="0" applyNumberFormat="1" applyFont="1" applyAlignment="1" applyProtection="1">
      <alignment/>
      <protection/>
    </xf>
    <xf numFmtId="3" fontId="0" fillId="0" borderId="0" xfId="0" applyNumberFormat="1" applyFont="1" applyFill="1" applyAlignment="1" applyProtection="1">
      <alignment/>
      <protection locked="0"/>
    </xf>
    <xf numFmtId="3" fontId="0" fillId="0" borderId="0" xfId="0" applyNumberFormat="1" applyFont="1" applyFill="1" applyAlignment="1" applyProtection="1">
      <alignment/>
      <protection/>
    </xf>
    <xf numFmtId="1" fontId="0" fillId="0" borderId="0" xfId="0" applyNumberFormat="1" applyFont="1" applyAlignment="1" applyProtection="1">
      <alignment/>
      <protection locked="0"/>
    </xf>
    <xf numFmtId="0" fontId="4" fillId="0" borderId="0" xfId="0" applyFont="1" applyFill="1" applyAlignment="1" applyProtection="1">
      <alignment/>
      <protection/>
    </xf>
    <xf numFmtId="3" fontId="0" fillId="0" borderId="0" xfId="0" applyNumberFormat="1" applyFont="1" applyAlignment="1" applyProtection="1">
      <alignment wrapText="1"/>
      <protection locked="0"/>
    </xf>
    <xf numFmtId="0" fontId="0" fillId="0" borderId="0" xfId="0" applyFont="1" applyFill="1" applyAlignment="1" applyProtection="1">
      <alignment/>
      <protection/>
    </xf>
    <xf numFmtId="1" fontId="0" fillId="0" borderId="0" xfId="0" applyNumberFormat="1" applyFont="1" applyFill="1" applyAlignment="1" applyProtection="1">
      <alignment/>
      <protection/>
    </xf>
    <xf numFmtId="3" fontId="0" fillId="0" borderId="0" xfId="0" applyNumberFormat="1" applyFont="1" applyFill="1" applyAlignment="1" applyProtection="1">
      <alignment wrapText="1"/>
      <protection/>
    </xf>
    <xf numFmtId="166" fontId="0" fillId="0" borderId="0" xfId="0" applyNumberFormat="1" applyFont="1" applyFill="1" applyAlignment="1" applyProtection="1">
      <alignment/>
      <protection/>
    </xf>
    <xf numFmtId="0" fontId="0" fillId="0" borderId="0" xfId="0" applyFont="1" applyFill="1" applyAlignment="1" applyProtection="1">
      <alignment wrapText="1"/>
      <protection/>
    </xf>
    <xf numFmtId="0" fontId="0" fillId="0" borderId="0" xfId="0" applyFont="1" applyFill="1" applyAlignment="1" applyProtection="1">
      <alignment wrapText="1"/>
      <protection locked="0"/>
    </xf>
    <xf numFmtId="0" fontId="4" fillId="0" borderId="0" xfId="0" applyFont="1" applyFill="1" applyAlignment="1" applyProtection="1">
      <alignment vertical="center" wrapText="1"/>
      <protection/>
    </xf>
    <xf numFmtId="1" fontId="4" fillId="0" borderId="1" xfId="0" applyNumberFormat="1" applyFont="1" applyFill="1" applyBorder="1" applyAlignment="1" applyProtection="1">
      <alignment horizontal="centerContinuous" vertical="center" wrapText="1"/>
      <protection/>
    </xf>
    <xf numFmtId="1" fontId="4" fillId="0" borderId="2" xfId="0" applyNumberFormat="1" applyFont="1" applyFill="1" applyBorder="1" applyAlignment="1" applyProtection="1">
      <alignment horizontal="centerContinuous" vertical="center" wrapText="1"/>
      <protection/>
    </xf>
    <xf numFmtId="3" fontId="4" fillId="0" borderId="2" xfId="0" applyNumberFormat="1" applyFont="1" applyFill="1" applyBorder="1" applyAlignment="1" applyProtection="1">
      <alignment horizontal="centerContinuous" vertical="center" wrapText="1"/>
      <protection/>
    </xf>
    <xf numFmtId="3" fontId="4" fillId="0" borderId="3" xfId="0" applyNumberFormat="1" applyFont="1" applyFill="1" applyBorder="1" applyAlignment="1" applyProtection="1">
      <alignment horizontal="centerContinuous" vertical="center" wrapText="1"/>
      <protection/>
    </xf>
    <xf numFmtId="3" fontId="4" fillId="0" borderId="4" xfId="0" applyNumberFormat="1" applyFont="1" applyFill="1" applyBorder="1" applyAlignment="1" applyProtection="1">
      <alignment horizontal="centerContinuous" vertical="center" wrapText="1"/>
      <protection/>
    </xf>
    <xf numFmtId="0" fontId="4" fillId="0" borderId="1" xfId="0" applyFont="1" applyFill="1" applyBorder="1" applyAlignment="1" applyProtection="1">
      <alignment horizontal="centerContinuous" vertical="center" wrapText="1"/>
      <protection/>
    </xf>
    <xf numFmtId="0" fontId="4" fillId="0" borderId="2" xfId="0" applyFont="1" applyFill="1" applyBorder="1" applyAlignment="1" applyProtection="1">
      <alignment horizontal="centerContinuous" vertical="center" wrapText="1"/>
      <protection/>
    </xf>
    <xf numFmtId="0" fontId="4" fillId="0" borderId="4" xfId="0" applyFont="1" applyFill="1" applyBorder="1" applyAlignment="1" applyProtection="1">
      <alignment horizontal="centerContinuous" vertical="center" wrapText="1"/>
      <protection/>
    </xf>
    <xf numFmtId="0" fontId="4" fillId="0" borderId="3" xfId="0" applyFont="1" applyFill="1" applyBorder="1" applyAlignment="1" applyProtection="1">
      <alignment horizontal="centerContinuous" vertical="center" wrapText="1"/>
      <protection/>
    </xf>
    <xf numFmtId="0" fontId="4" fillId="0" borderId="5" xfId="0" applyFont="1" applyFill="1" applyBorder="1" applyAlignment="1" applyProtection="1">
      <alignment horizontal="centerContinuous" vertical="center" wrapText="1"/>
      <protection/>
    </xf>
    <xf numFmtId="0" fontId="4" fillId="0" borderId="6"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4" fillId="0" borderId="0" xfId="0" applyFont="1" applyFill="1" applyAlignment="1" applyProtection="1">
      <alignment vertical="center"/>
      <protection/>
    </xf>
    <xf numFmtId="3" fontId="4" fillId="0" borderId="7" xfId="0" applyNumberFormat="1" applyFont="1" applyFill="1" applyBorder="1" applyAlignment="1" applyProtection="1">
      <alignment horizontal="centerContinuous" vertical="center" wrapText="1"/>
      <protection/>
    </xf>
    <xf numFmtId="3" fontId="4" fillId="0" borderId="8" xfId="0" applyNumberFormat="1" applyFont="1" applyFill="1" applyBorder="1" applyAlignment="1" applyProtection="1">
      <alignment horizontal="centerContinuous" vertical="center" wrapText="1"/>
      <protection/>
    </xf>
    <xf numFmtId="0" fontId="4" fillId="0" borderId="9" xfId="0" applyFont="1" applyFill="1" applyBorder="1" applyAlignment="1" applyProtection="1">
      <alignment horizontal="centerContinuous" vertical="center"/>
      <protection/>
    </xf>
    <xf numFmtId="3" fontId="4" fillId="0" borderId="9" xfId="0" applyNumberFormat="1" applyFont="1" applyFill="1" applyBorder="1" applyAlignment="1" applyProtection="1">
      <alignment horizontal="centerContinuous" vertical="center" wrapText="1"/>
      <protection/>
    </xf>
    <xf numFmtId="3" fontId="4" fillId="0" borderId="10" xfId="0" applyNumberFormat="1" applyFont="1" applyFill="1" applyBorder="1" applyAlignment="1" applyProtection="1">
      <alignment horizontal="centerContinuous" vertical="center" wrapText="1"/>
      <protection/>
    </xf>
    <xf numFmtId="0" fontId="4" fillId="0" borderId="3" xfId="0" applyFont="1" applyFill="1" applyBorder="1" applyAlignment="1" applyProtection="1">
      <alignment horizontal="centerContinuous" vertical="center"/>
      <protection/>
    </xf>
    <xf numFmtId="0" fontId="4" fillId="0" borderId="11" xfId="0" applyFont="1" applyFill="1" applyBorder="1" applyAlignment="1" applyProtection="1">
      <alignment horizontal="centerContinuous" vertical="center" wrapText="1"/>
      <protection/>
    </xf>
    <xf numFmtId="166" fontId="4" fillId="0" borderId="0" xfId="0" applyNumberFormat="1" applyFont="1" applyFill="1" applyBorder="1" applyAlignment="1" applyProtection="1">
      <alignment horizontal="centerContinuous" vertical="center"/>
      <protection/>
    </xf>
    <xf numFmtId="0" fontId="4" fillId="0" borderId="0" xfId="0" applyFont="1" applyFill="1" applyBorder="1" applyAlignment="1" applyProtection="1">
      <alignment horizontal="centerContinuous" vertical="center"/>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centerContinuous" vertical="center" wrapText="1"/>
      <protection locked="0"/>
    </xf>
    <xf numFmtId="3" fontId="4" fillId="0" borderId="15" xfId="0" applyNumberFormat="1" applyFont="1" applyFill="1" applyBorder="1" applyAlignment="1" applyProtection="1">
      <alignment horizontal="centerContinuous" vertical="center" wrapText="1"/>
      <protection/>
    </xf>
    <xf numFmtId="3" fontId="4" fillId="0" borderId="16" xfId="0" applyNumberFormat="1" applyFont="1" applyFill="1" applyBorder="1" applyAlignment="1" applyProtection="1">
      <alignment horizontal="centerContinuous" vertical="center" wrapText="1"/>
      <protection locked="0"/>
    </xf>
    <xf numFmtId="3" fontId="4" fillId="0" borderId="17" xfId="0" applyNumberFormat="1" applyFont="1" applyFill="1" applyBorder="1" applyAlignment="1" applyProtection="1">
      <alignment horizontal="center" vertical="center" wrapText="1"/>
      <protection locked="0"/>
    </xf>
    <xf numFmtId="3" fontId="4" fillId="0" borderId="1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3" fontId="4" fillId="0" borderId="13" xfId="0" applyNumberFormat="1" applyFont="1" applyFill="1" applyBorder="1" applyAlignment="1" applyProtection="1">
      <alignment horizontal="center" vertical="center" wrapText="1"/>
      <protection/>
    </xf>
    <xf numFmtId="3" fontId="4" fillId="0" borderId="4" xfId="0" applyNumberFormat="1"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wrapText="1"/>
      <protection/>
    </xf>
    <xf numFmtId="3" fontId="4" fillId="0" borderId="0" xfId="0" applyNumberFormat="1" applyFont="1" applyFill="1" applyBorder="1" applyAlignment="1" applyProtection="1">
      <alignment horizontal="center" vertical="center" wrapText="1"/>
      <protection locked="0"/>
    </xf>
    <xf numFmtId="3" fontId="4" fillId="0" borderId="0" xfId="0" applyNumberFormat="1" applyFont="1" applyFill="1" applyBorder="1" applyAlignment="1" applyProtection="1">
      <alignment horizontal="center" vertical="center" wrapText="1"/>
      <protection/>
    </xf>
    <xf numFmtId="0" fontId="4" fillId="0" borderId="0" xfId="0" applyFont="1" applyFill="1" applyAlignment="1" applyProtection="1">
      <alignment wrapText="1"/>
      <protection/>
    </xf>
    <xf numFmtId="1" fontId="4" fillId="0" borderId="7" xfId="0" applyNumberFormat="1" applyFont="1" applyFill="1" applyBorder="1" applyAlignment="1" applyProtection="1">
      <alignment horizontal="centerContinuous" vertical="center" wrapText="1"/>
      <protection/>
    </xf>
    <xf numFmtId="1" fontId="4" fillId="0" borderId="8" xfId="0" applyNumberFormat="1" applyFont="1" applyFill="1" applyBorder="1" applyAlignment="1" applyProtection="1">
      <alignment horizontal="centerContinuous" vertical="center" wrapText="1"/>
      <protection/>
    </xf>
    <xf numFmtId="0" fontId="4" fillId="0" borderId="7" xfId="0" applyFont="1" applyFill="1" applyBorder="1" applyAlignment="1" applyProtection="1">
      <alignment horizontal="centerContinuous" vertical="center" wrapText="1"/>
      <protection/>
    </xf>
    <xf numFmtId="0" fontId="4" fillId="0" borderId="8" xfId="0" applyFont="1" applyFill="1" applyBorder="1" applyAlignment="1" applyProtection="1">
      <alignment horizontal="centerContinuous" vertical="center" wrapText="1"/>
      <protection/>
    </xf>
    <xf numFmtId="0" fontId="4" fillId="0" borderId="9" xfId="0" applyFont="1" applyFill="1" applyBorder="1" applyAlignment="1" applyProtection="1">
      <alignment horizontal="centerContinuous" vertical="center" wrapText="1"/>
      <protection/>
    </xf>
    <xf numFmtId="3" fontId="4" fillId="0" borderId="0" xfId="0" applyNumberFormat="1" applyFont="1" applyAlignment="1" applyProtection="1">
      <alignment wrapText="1"/>
      <protection/>
    </xf>
    <xf numFmtId="3" fontId="0" fillId="0" borderId="0" xfId="0" applyNumberFormat="1" applyFont="1" applyFill="1" applyAlignment="1" applyProtection="1">
      <alignment wrapText="1"/>
      <protection locked="0"/>
    </xf>
    <xf numFmtId="3" fontId="0" fillId="0" borderId="0" xfId="0" applyNumberFormat="1" applyFont="1" applyAlignment="1" applyProtection="1">
      <alignment wrapText="1"/>
      <protection locked="0"/>
    </xf>
    <xf numFmtId="3" fontId="4" fillId="0" borderId="0" xfId="0" applyNumberFormat="1" applyFont="1" applyFill="1" applyAlignment="1" applyProtection="1">
      <alignment wrapText="1"/>
      <protection/>
    </xf>
    <xf numFmtId="3" fontId="5" fillId="0" borderId="0" xfId="0" applyNumberFormat="1" applyFont="1" applyAlignment="1" applyProtection="1">
      <alignment/>
      <protection locked="0"/>
    </xf>
    <xf numFmtId="3" fontId="5" fillId="0" borderId="0" xfId="0" applyNumberFormat="1" applyFont="1" applyAlignment="1" applyProtection="1">
      <alignment/>
      <protection/>
    </xf>
    <xf numFmtId="3" fontId="0" fillId="0" borderId="0" xfId="0" applyNumberFormat="1" applyFont="1" applyAlignment="1" applyProtection="1">
      <alignment/>
      <protection locked="0"/>
    </xf>
    <xf numFmtId="3" fontId="0" fillId="0" borderId="0" xfId="0" applyNumberFormat="1" applyFont="1" applyAlignment="1" applyProtection="1">
      <alignment/>
      <protection/>
    </xf>
    <xf numFmtId="3" fontId="3" fillId="0" borderId="0" xfId="0" applyNumberFormat="1" applyFont="1" applyAlignment="1" applyProtection="1">
      <alignment/>
      <protection/>
    </xf>
    <xf numFmtId="3" fontId="4" fillId="0" borderId="0" xfId="0" applyNumberFormat="1" applyFont="1" applyAlignment="1" applyProtection="1">
      <alignment/>
      <protection/>
    </xf>
    <xf numFmtId="4" fontId="3" fillId="0" borderId="0" xfId="0" applyNumberFormat="1" applyFont="1" applyAlignment="1" applyProtection="1">
      <alignment/>
      <protection/>
    </xf>
    <xf numFmtId="4" fontId="4" fillId="0" borderId="0" xfId="0" applyNumberFormat="1" applyFont="1" applyAlignment="1" applyProtection="1">
      <alignment/>
      <protection/>
    </xf>
    <xf numFmtId="3" fontId="5" fillId="0" borderId="0" xfId="0" applyNumberFormat="1" applyFont="1" applyAlignment="1" applyProtection="1">
      <alignment horizontal="right"/>
      <protection locked="0"/>
    </xf>
    <xf numFmtId="3" fontId="3" fillId="0" borderId="0" xfId="0" applyNumberFormat="1" applyFont="1" applyAlignment="1" applyProtection="1">
      <alignment horizontal="right"/>
      <protection/>
    </xf>
    <xf numFmtId="4" fontId="3" fillId="0" borderId="0" xfId="0" applyNumberFormat="1" applyFont="1" applyAlignment="1" applyProtection="1">
      <alignment horizontal="right"/>
      <protection/>
    </xf>
    <xf numFmtId="3" fontId="5" fillId="2" borderId="0" xfId="0" applyNumberFormat="1" applyFont="1" applyFill="1" applyBorder="1" applyAlignment="1" applyProtection="1">
      <alignment wrapText="1"/>
      <protection/>
    </xf>
    <xf numFmtId="3" fontId="5" fillId="2" borderId="0" xfId="0" applyNumberFormat="1" applyFont="1" applyFill="1" applyBorder="1" applyAlignment="1" applyProtection="1">
      <alignment/>
      <protection/>
    </xf>
    <xf numFmtId="3" fontId="5" fillId="2" borderId="0" xfId="0" applyNumberFormat="1" applyFont="1" applyFill="1" applyBorder="1" applyAlignment="1" applyProtection="1">
      <alignment horizontal="right"/>
      <protection/>
    </xf>
    <xf numFmtId="3" fontId="0" fillId="2" borderId="0" xfId="0" applyNumberFormat="1" applyFont="1" applyFill="1" applyBorder="1" applyAlignment="1" applyProtection="1">
      <alignment wrapText="1"/>
      <protection/>
    </xf>
    <xf numFmtId="3" fontId="0" fillId="2" borderId="0" xfId="0" applyNumberFormat="1" applyFont="1" applyFill="1" applyBorder="1" applyAlignment="1" applyProtection="1">
      <alignment wrapText="1"/>
      <protection/>
    </xf>
    <xf numFmtId="3" fontId="0" fillId="2" borderId="0" xfId="20" applyNumberFormat="1" applyFont="1" applyFill="1" applyAlignment="1" applyProtection="1">
      <alignment wrapText="1"/>
      <protection/>
    </xf>
    <xf numFmtId="3" fontId="5" fillId="2" borderId="0" xfId="20" applyNumberFormat="1" applyFont="1" applyFill="1" applyAlignment="1" applyProtection="1">
      <alignment/>
      <protection/>
    </xf>
    <xf numFmtId="3" fontId="0" fillId="2" borderId="0" xfId="20" applyNumberFormat="1" applyFont="1" applyFill="1" applyAlignment="1" applyProtection="1">
      <alignment/>
      <protection/>
    </xf>
    <xf numFmtId="3" fontId="0" fillId="2" borderId="0" xfId="0" applyNumberFormat="1" applyFont="1" applyFill="1" applyBorder="1" applyAlignment="1" applyProtection="1">
      <alignment/>
      <protection/>
    </xf>
    <xf numFmtId="3" fontId="5" fillId="2" borderId="0" xfId="0" applyNumberFormat="1" applyFont="1" applyFill="1" applyAlignment="1" applyProtection="1">
      <alignment wrapText="1"/>
      <protection/>
    </xf>
    <xf numFmtId="3" fontId="5" fillId="2" borderId="0" xfId="0" applyNumberFormat="1" applyFont="1" applyFill="1" applyAlignment="1" applyProtection="1">
      <alignment/>
      <protection/>
    </xf>
    <xf numFmtId="3" fontId="5" fillId="2" borderId="0" xfId="0" applyNumberFormat="1" applyFont="1" applyFill="1" applyAlignment="1" applyProtection="1">
      <alignment horizontal="right"/>
      <protection/>
    </xf>
    <xf numFmtId="3" fontId="0" fillId="2" borderId="0" xfId="0" applyNumberFormat="1" applyFont="1" applyFill="1" applyAlignment="1" applyProtection="1">
      <alignment wrapText="1"/>
      <protection/>
    </xf>
    <xf numFmtId="3" fontId="0" fillId="2" borderId="0" xfId="0" applyNumberFormat="1" applyFont="1" applyFill="1" applyAlignment="1" applyProtection="1">
      <alignment wrapText="1"/>
      <protection/>
    </xf>
    <xf numFmtId="3" fontId="0" fillId="2" borderId="0" xfId="0" applyNumberFormat="1" applyFont="1" applyFill="1" applyAlignment="1" applyProtection="1">
      <alignment/>
      <protection/>
    </xf>
    <xf numFmtId="3" fontId="0" fillId="2" borderId="0" xfId="0" applyNumberFormat="1" applyFont="1" applyFill="1" applyAlignment="1" applyProtection="1">
      <alignment horizontal="right"/>
      <protection/>
    </xf>
    <xf numFmtId="3" fontId="4" fillId="2" borderId="0" xfId="0" applyNumberFormat="1" applyFont="1" applyFill="1" applyAlignment="1" applyProtection="1">
      <alignment wrapText="1"/>
      <protection/>
    </xf>
    <xf numFmtId="0" fontId="0" fillId="2" borderId="0" xfId="0" applyFill="1" applyAlignment="1" applyProtection="1">
      <alignment/>
      <protection/>
    </xf>
    <xf numFmtId="3" fontId="4" fillId="0" borderId="0" xfId="0" applyNumberFormat="1" applyFont="1" applyAlignment="1" applyProtection="1">
      <alignment/>
      <protection locked="0"/>
    </xf>
    <xf numFmtId="3" fontId="4" fillId="0" borderId="0" xfId="0" applyNumberFormat="1" applyFont="1" applyAlignment="1" applyProtection="1">
      <alignment horizontal="centerContinuous"/>
      <protection locked="0"/>
    </xf>
    <xf numFmtId="3" fontId="0" fillId="0" borderId="0" xfId="0" applyNumberFormat="1" applyFont="1" applyAlignment="1" applyProtection="1">
      <alignment horizontal="centerContinuous"/>
      <protection locked="0"/>
    </xf>
    <xf numFmtId="3" fontId="0" fillId="0" borderId="0" xfId="0" applyNumberFormat="1" applyFont="1" applyFill="1" applyAlignment="1" applyProtection="1">
      <alignment horizontal="left"/>
      <protection/>
    </xf>
    <xf numFmtId="3" fontId="5" fillId="0" borderId="0" xfId="0" applyNumberFormat="1" applyFont="1" applyAlignment="1" applyProtection="1">
      <alignment horizontal="left"/>
      <protection locked="0"/>
    </xf>
    <xf numFmtId="3" fontId="3" fillId="0" borderId="0" xfId="0" applyNumberFormat="1" applyFont="1" applyAlignment="1" applyProtection="1">
      <alignment horizontal="left"/>
      <protection/>
    </xf>
    <xf numFmtId="4" fontId="3" fillId="0" borderId="0" xfId="0" applyNumberFormat="1" applyFont="1" applyAlignment="1" applyProtection="1">
      <alignment horizontal="left"/>
      <protection/>
    </xf>
    <xf numFmtId="3" fontId="0" fillId="0" borderId="0" xfId="0" applyNumberFormat="1" applyFont="1" applyAlignment="1" applyProtection="1">
      <alignment horizontal="left"/>
      <protection locked="0"/>
    </xf>
    <xf numFmtId="3" fontId="4" fillId="0" borderId="3" xfId="0" applyNumberFormat="1" applyFont="1" applyFill="1" applyBorder="1" applyAlignment="1" applyProtection="1">
      <alignment horizontal="left"/>
      <protection/>
    </xf>
    <xf numFmtId="3" fontId="4" fillId="0" borderId="18" xfId="0" applyNumberFormat="1" applyFont="1" applyFill="1" applyBorder="1" applyAlignment="1" applyProtection="1">
      <alignment horizontal="centerContinuous" vertical="center" wrapText="1"/>
      <protection/>
    </xf>
    <xf numFmtId="3" fontId="4" fillId="0" borderId="19" xfId="0" applyNumberFormat="1" applyFont="1" applyFill="1" applyBorder="1" applyAlignment="1" applyProtection="1">
      <alignment horizontal="center"/>
      <protection/>
    </xf>
    <xf numFmtId="3" fontId="4" fillId="0" borderId="10" xfId="0" applyNumberFormat="1" applyFont="1" applyFill="1" applyBorder="1" applyAlignment="1" applyProtection="1">
      <alignment horizontal="left"/>
      <protection/>
    </xf>
    <xf numFmtId="3" fontId="4" fillId="0" borderId="17" xfId="0" applyNumberFormat="1" applyFont="1" applyFill="1" applyBorder="1" applyAlignment="1" applyProtection="1">
      <alignment horizontal="center"/>
      <protection/>
    </xf>
    <xf numFmtId="3" fontId="0" fillId="0" borderId="0" xfId="0" applyNumberFormat="1" applyFont="1" applyFill="1" applyAlignment="1" applyProtection="1">
      <alignment/>
      <protection/>
    </xf>
    <xf numFmtId="3" fontId="4" fillId="0" borderId="10" xfId="0" applyNumberFormat="1" applyFont="1" applyFill="1" applyBorder="1" applyAlignment="1" applyProtection="1">
      <alignment horizontal="center" vertical="center" wrapText="1"/>
      <protection/>
    </xf>
    <xf numFmtId="3" fontId="4" fillId="0" borderId="17"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cellXfs>
  <cellStyles count="8">
    <cellStyle name="Normal" xfId="0"/>
    <cellStyle name="Comma" xfId="15"/>
    <cellStyle name="Comma [0]" xfId="16"/>
    <cellStyle name="Currency" xfId="17"/>
    <cellStyle name="Currency [0]" xfId="18"/>
    <cellStyle name="Hyperlink" xfId="19"/>
    <cellStyle name="Normal_HOUSING LISTS !DB!"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P45"/>
  <sheetViews>
    <sheetView tabSelected="1" view="pageBreakPreview" zoomScale="75" zoomScaleNormal="75" zoomScaleSheetLayoutView="75" workbookViewId="0" topLeftCell="A1">
      <pane xSplit="1" ySplit="6" topLeftCell="B7" activePane="bottomRight" state="frozen"/>
      <selection pane="topLeft" activeCell="A1" sqref="A1"/>
      <selection pane="topRight" activeCell="B1" sqref="B1"/>
      <selection pane="bottomLeft" activeCell="A7" sqref="A7"/>
      <selection pane="bottomRight" activeCell="H41" sqref="H41"/>
    </sheetView>
  </sheetViews>
  <sheetFormatPr defaultColWidth="9.00390625" defaultRowHeight="15.75"/>
  <cols>
    <col min="1" max="1" width="33.125" style="1" customWidth="1"/>
    <col min="2" max="2" width="9.125" style="1" bestFit="1" customWidth="1"/>
    <col min="3" max="3" width="9.50390625" style="7" bestFit="1" customWidth="1"/>
    <col min="4" max="4" width="12.625" style="1" bestFit="1" customWidth="1"/>
    <col min="5" max="5" width="9.50390625" style="1" bestFit="1" customWidth="1"/>
    <col min="6" max="6" width="12.625" style="1" bestFit="1" customWidth="1"/>
    <col min="7" max="7" width="9.50390625" style="1" bestFit="1" customWidth="1"/>
    <col min="8" max="8" width="12.625" style="1" bestFit="1" customWidth="1"/>
    <col min="9" max="9" width="9.50390625" style="1" bestFit="1" customWidth="1"/>
    <col min="10" max="10" width="12.625" style="1" bestFit="1" customWidth="1"/>
    <col min="11" max="11" width="9.50390625" style="1" bestFit="1" customWidth="1"/>
    <col min="12" max="12" width="12.625" style="1" bestFit="1" customWidth="1"/>
    <col min="13" max="13" width="9.50390625" style="1" bestFit="1" customWidth="1"/>
    <col min="14" max="14" width="12.625" style="1" bestFit="1" customWidth="1"/>
    <col min="15" max="15" width="9.50390625" style="1" bestFit="1" customWidth="1"/>
    <col min="16" max="16" width="12.625" style="2" bestFit="1" customWidth="1"/>
    <col min="17" max="17" width="9.50390625" style="2" bestFit="1" customWidth="1"/>
    <col min="18" max="18" width="12.625" style="2" bestFit="1" customWidth="1"/>
    <col min="19" max="19" width="9.50390625" style="2" bestFit="1" customWidth="1"/>
    <col min="20" max="20" width="12.625" style="2" bestFit="1" customWidth="1"/>
    <col min="21" max="21" width="9.50390625" style="1" bestFit="1" customWidth="1"/>
    <col min="22" max="22" width="12.625" style="1" bestFit="1" customWidth="1"/>
    <col min="23" max="24" width="12.625" style="99" customWidth="1"/>
    <col min="25" max="25" width="79.00390625" style="9" customWidth="1"/>
    <col min="26" max="26" width="9.50390625" style="1" bestFit="1" customWidth="1"/>
    <col min="27" max="27" width="12.625" style="1" bestFit="1" customWidth="1"/>
    <col min="28" max="28" width="9.50390625" style="1" bestFit="1" customWidth="1"/>
    <col min="29" max="29" width="12.625" style="1" bestFit="1" customWidth="1"/>
    <col min="30" max="30" width="9.50390625" style="1" bestFit="1" customWidth="1"/>
    <col min="31" max="31" width="12.625" style="1" bestFit="1" customWidth="1"/>
    <col min="32" max="32" width="9.50390625" style="1" bestFit="1" customWidth="1"/>
    <col min="33" max="33" width="12.625" style="1" bestFit="1" customWidth="1"/>
    <col min="34" max="34" width="9.50390625" style="1" bestFit="1" customWidth="1"/>
    <col min="35" max="35" width="12.625" style="1" bestFit="1" customWidth="1"/>
    <col min="36" max="36" width="9.50390625" style="5" bestFit="1" customWidth="1"/>
    <col min="37" max="37" width="12.625" style="1" bestFit="1" customWidth="1"/>
    <col min="38" max="38" width="67.00390625" style="9" customWidth="1"/>
    <col min="39" max="39" width="120.875" style="61" customWidth="1"/>
    <col min="40" max="40" width="21.625" style="1" customWidth="1"/>
    <col min="41" max="41" width="60.125" style="61" customWidth="1"/>
    <col min="42" max="42" width="17.75390625" style="1" customWidth="1"/>
    <col min="43" max="43" width="18.25390625" style="1" customWidth="1"/>
    <col min="44" max="44" width="82.875" style="61" customWidth="1"/>
    <col min="45" max="45" width="12.875" style="1" customWidth="1"/>
    <col min="46" max="46" width="11.25390625" style="1" customWidth="1"/>
    <col min="47" max="47" width="13.00390625" style="1" customWidth="1"/>
    <col min="48" max="48" width="120.25390625" style="61" customWidth="1"/>
    <col min="49" max="49" width="17.75390625" style="1" customWidth="1"/>
    <col min="50" max="50" width="58.625" style="61" customWidth="1"/>
    <col min="51" max="51" width="77.625" style="61" customWidth="1"/>
    <col min="52" max="52" width="13.00390625" style="1" customWidth="1"/>
    <col min="53" max="53" width="67.50390625" style="61" customWidth="1"/>
    <col min="54" max="54" width="14.00390625" style="1" customWidth="1"/>
    <col min="55" max="55" width="12.625" style="1" customWidth="1"/>
    <col min="56" max="57" width="13.50390625" style="1" customWidth="1"/>
    <col min="58" max="58" width="16.00390625" style="61" customWidth="1"/>
    <col min="59" max="59" width="18.25390625" style="1" customWidth="1"/>
    <col min="60" max="60" width="31.25390625" style="61" customWidth="1"/>
    <col min="61" max="61" width="80.75390625" style="60" customWidth="1"/>
    <col min="62" max="62" width="28.625" style="1" customWidth="1"/>
    <col min="63" max="63" width="62.00390625" style="4" customWidth="1"/>
    <col min="64" max="68" width="17.625" style="1" customWidth="1"/>
    <col min="69" max="16384" width="9.00390625" style="4" customWidth="1"/>
  </cols>
  <sheetData>
    <row r="1" spans="1:61" s="10" customFormat="1" ht="15.75">
      <c r="A1" s="8" t="s">
        <v>73</v>
      </c>
      <c r="C1" s="11"/>
      <c r="D1" s="11"/>
      <c r="E1" s="6"/>
      <c r="F1" s="6"/>
      <c r="G1" s="6"/>
      <c r="H1" s="6"/>
      <c r="I1" s="6"/>
      <c r="J1" s="6"/>
      <c r="K1" s="6"/>
      <c r="L1" s="6"/>
      <c r="M1" s="6"/>
      <c r="N1" s="6"/>
      <c r="O1" s="6"/>
      <c r="P1" s="3"/>
      <c r="Q1" s="6"/>
      <c r="R1" s="6"/>
      <c r="S1" s="6"/>
      <c r="T1" s="6"/>
      <c r="U1" s="6"/>
      <c r="V1" s="6"/>
      <c r="W1" s="95"/>
      <c r="X1" s="95"/>
      <c r="Y1" s="12"/>
      <c r="Z1" s="6"/>
      <c r="AA1" s="6"/>
      <c r="AB1" s="6"/>
      <c r="AC1" s="6"/>
      <c r="AD1" s="6"/>
      <c r="AE1" s="6"/>
      <c r="AF1" s="6"/>
      <c r="AH1" s="13"/>
      <c r="AI1" s="13"/>
      <c r="AL1" s="14"/>
      <c r="AM1" s="14"/>
      <c r="AO1" s="14"/>
      <c r="AR1" s="14"/>
      <c r="AV1" s="14"/>
      <c r="AX1" s="14"/>
      <c r="AY1" s="14"/>
      <c r="BA1" s="14"/>
      <c r="BF1" s="14"/>
      <c r="BH1" s="14"/>
      <c r="BI1" s="15"/>
    </row>
    <row r="2" spans="1:61" s="10" customFormat="1" ht="15.75">
      <c r="A2" s="8" t="s">
        <v>74</v>
      </c>
      <c r="C2" s="11"/>
      <c r="D2" s="11"/>
      <c r="E2" s="6"/>
      <c r="F2" s="6"/>
      <c r="G2" s="6"/>
      <c r="H2" s="6"/>
      <c r="I2" s="6"/>
      <c r="J2" s="6"/>
      <c r="K2" s="6"/>
      <c r="L2" s="6"/>
      <c r="M2" s="6"/>
      <c r="N2" s="6"/>
      <c r="O2" s="6"/>
      <c r="P2" s="3"/>
      <c r="Q2" s="6"/>
      <c r="R2" s="6"/>
      <c r="S2" s="6"/>
      <c r="T2" s="6"/>
      <c r="U2" s="6"/>
      <c r="V2" s="6"/>
      <c r="W2" s="95"/>
      <c r="X2" s="95"/>
      <c r="Y2" s="12"/>
      <c r="Z2" s="6"/>
      <c r="AA2" s="6"/>
      <c r="AB2" s="6"/>
      <c r="AC2" s="6"/>
      <c r="AD2" s="6"/>
      <c r="AE2" s="6"/>
      <c r="AF2" s="6"/>
      <c r="AH2" s="13"/>
      <c r="AI2" s="13"/>
      <c r="AL2" s="14"/>
      <c r="AM2" s="14"/>
      <c r="AO2" s="14"/>
      <c r="AR2" s="14"/>
      <c r="AV2" s="14"/>
      <c r="AX2" s="14"/>
      <c r="AY2" s="14"/>
      <c r="BA2" s="14"/>
      <c r="BF2" s="14"/>
      <c r="BH2" s="14"/>
      <c r="BI2" s="15"/>
    </row>
    <row r="3" spans="1:61" s="10" customFormat="1" ht="16.5" thickBot="1">
      <c r="A3" s="8" t="s">
        <v>75</v>
      </c>
      <c r="C3" s="11"/>
      <c r="D3" s="11"/>
      <c r="E3" s="6"/>
      <c r="F3" s="6"/>
      <c r="G3" s="6"/>
      <c r="H3" s="6"/>
      <c r="I3" s="6"/>
      <c r="J3" s="6"/>
      <c r="K3" s="6"/>
      <c r="L3" s="6"/>
      <c r="M3" s="6"/>
      <c r="N3" s="6"/>
      <c r="O3" s="6"/>
      <c r="P3" s="3"/>
      <c r="Q3" s="6"/>
      <c r="R3" s="6"/>
      <c r="S3" s="6"/>
      <c r="T3" s="6"/>
      <c r="U3" s="6"/>
      <c r="V3" s="6"/>
      <c r="W3" s="95"/>
      <c r="X3" s="95"/>
      <c r="Y3" s="12"/>
      <c r="Z3" s="6"/>
      <c r="AA3" s="6"/>
      <c r="AB3" s="6"/>
      <c r="AC3" s="6"/>
      <c r="AD3" s="6"/>
      <c r="AE3" s="6"/>
      <c r="AF3" s="6"/>
      <c r="AH3" s="13"/>
      <c r="AI3" s="13"/>
      <c r="AL3" s="14"/>
      <c r="AM3" s="14"/>
      <c r="AO3" s="14"/>
      <c r="AR3" s="14"/>
      <c r="AV3" s="14"/>
      <c r="AX3" s="14"/>
      <c r="AY3" s="14"/>
      <c r="BA3" s="14"/>
      <c r="BF3" s="14"/>
      <c r="BH3" s="14"/>
      <c r="BI3" s="15"/>
    </row>
    <row r="4" spans="3:68" s="16" customFormat="1" ht="16.5" thickBot="1">
      <c r="C4" s="17" t="s">
        <v>63</v>
      </c>
      <c r="D4" s="18"/>
      <c r="E4" s="19"/>
      <c r="F4" s="19"/>
      <c r="G4" s="19"/>
      <c r="H4" s="19"/>
      <c r="I4" s="20"/>
      <c r="J4" s="20"/>
      <c r="K4" s="20"/>
      <c r="L4" s="20"/>
      <c r="M4" s="20"/>
      <c r="N4" s="20"/>
      <c r="O4" s="20"/>
      <c r="P4" s="20"/>
      <c r="Q4" s="20"/>
      <c r="R4" s="20"/>
      <c r="S4" s="20"/>
      <c r="T4" s="20"/>
      <c r="U4" s="20"/>
      <c r="V4" s="20"/>
      <c r="W4" s="100"/>
      <c r="X4" s="100"/>
      <c r="Y4" s="21"/>
      <c r="Z4" s="17" t="s">
        <v>45</v>
      </c>
      <c r="AA4" s="18"/>
      <c r="AB4" s="19"/>
      <c r="AC4" s="19"/>
      <c r="AD4" s="20"/>
      <c r="AE4" s="20"/>
      <c r="AF4" s="20"/>
      <c r="AG4" s="20"/>
      <c r="AH4" s="20"/>
      <c r="AI4" s="20"/>
      <c r="AJ4" s="20"/>
      <c r="AK4" s="20"/>
      <c r="AL4" s="21"/>
      <c r="AM4" s="108" t="s">
        <v>46</v>
      </c>
      <c r="AN4" s="22" t="s">
        <v>64</v>
      </c>
      <c r="AO4" s="22"/>
      <c r="AP4" s="23"/>
      <c r="AQ4" s="23"/>
      <c r="AR4" s="24"/>
      <c r="AS4" s="25" t="s">
        <v>65</v>
      </c>
      <c r="AT4" s="25"/>
      <c r="AU4" s="25"/>
      <c r="AV4" s="23"/>
      <c r="AW4" s="23"/>
      <c r="AX4" s="24"/>
      <c r="AY4" s="26" t="s">
        <v>66</v>
      </c>
      <c r="AZ4" s="22" t="s">
        <v>67</v>
      </c>
      <c r="BA4" s="23"/>
      <c r="BB4" s="23"/>
      <c r="BC4" s="23"/>
      <c r="BD4" s="23"/>
      <c r="BE4" s="23"/>
      <c r="BF4" s="23"/>
      <c r="BG4" s="23"/>
      <c r="BH4" s="24"/>
      <c r="BI4" s="111" t="s">
        <v>68</v>
      </c>
      <c r="BJ4" s="27"/>
      <c r="BL4" s="28"/>
      <c r="BM4" s="28"/>
      <c r="BN4" s="28"/>
      <c r="BO4" s="28"/>
      <c r="BP4" s="28"/>
    </row>
    <row r="5" spans="3:68" s="29" customFormat="1" ht="32.25" thickBot="1">
      <c r="C5" s="54" t="s">
        <v>26</v>
      </c>
      <c r="D5" s="55"/>
      <c r="E5" s="30" t="s">
        <v>29</v>
      </c>
      <c r="F5" s="31"/>
      <c r="G5" s="30" t="s">
        <v>30</v>
      </c>
      <c r="H5" s="31"/>
      <c r="I5" s="56" t="s">
        <v>31</v>
      </c>
      <c r="J5" s="57"/>
      <c r="K5" s="58" t="s">
        <v>32</v>
      </c>
      <c r="L5" s="57"/>
      <c r="M5" s="33" t="s">
        <v>33</v>
      </c>
      <c r="N5" s="31"/>
      <c r="O5" s="30" t="s">
        <v>34</v>
      </c>
      <c r="P5" s="31"/>
      <c r="Q5" s="30" t="s">
        <v>35</v>
      </c>
      <c r="R5" s="31"/>
      <c r="S5" s="30" t="s">
        <v>36</v>
      </c>
      <c r="T5" s="31"/>
      <c r="U5" s="30" t="s">
        <v>37</v>
      </c>
      <c r="V5" s="31"/>
      <c r="W5" s="100"/>
      <c r="X5" s="103"/>
      <c r="Y5" s="34" t="s">
        <v>38</v>
      </c>
      <c r="Z5" s="54" t="s">
        <v>39</v>
      </c>
      <c r="AA5" s="55"/>
      <c r="AB5" s="30" t="s">
        <v>40</v>
      </c>
      <c r="AC5" s="31"/>
      <c r="AD5" s="30" t="s">
        <v>41</v>
      </c>
      <c r="AE5" s="31"/>
      <c r="AF5" s="30" t="s">
        <v>42</v>
      </c>
      <c r="AG5" s="31"/>
      <c r="AH5" s="30" t="s">
        <v>43</v>
      </c>
      <c r="AI5" s="31"/>
      <c r="AJ5" s="30" t="s">
        <v>44</v>
      </c>
      <c r="AK5" s="31"/>
      <c r="AL5" s="34" t="s">
        <v>38</v>
      </c>
      <c r="AM5" s="109"/>
      <c r="AN5" s="106" t="s">
        <v>47</v>
      </c>
      <c r="AO5" s="108" t="s">
        <v>48</v>
      </c>
      <c r="AP5" s="106" t="s">
        <v>49</v>
      </c>
      <c r="AQ5" s="106" t="s">
        <v>50</v>
      </c>
      <c r="AR5" s="108" t="s">
        <v>51</v>
      </c>
      <c r="AS5" s="108" t="s">
        <v>196</v>
      </c>
      <c r="AT5" s="108" t="s">
        <v>197</v>
      </c>
      <c r="AU5" s="108" t="s">
        <v>198</v>
      </c>
      <c r="AV5" s="108" t="s">
        <v>52</v>
      </c>
      <c r="AW5" s="106" t="s">
        <v>54</v>
      </c>
      <c r="AX5" s="108" t="s">
        <v>53</v>
      </c>
      <c r="AY5" s="106" t="s">
        <v>55</v>
      </c>
      <c r="AZ5" s="108" t="s">
        <v>195</v>
      </c>
      <c r="BA5" s="108" t="s">
        <v>56</v>
      </c>
      <c r="BB5" s="32" t="s">
        <v>57</v>
      </c>
      <c r="BC5" s="35"/>
      <c r="BD5" s="35"/>
      <c r="BE5" s="35"/>
      <c r="BF5" s="36"/>
      <c r="BG5" s="106" t="s">
        <v>62</v>
      </c>
      <c r="BH5" s="108" t="s">
        <v>78</v>
      </c>
      <c r="BI5" s="112"/>
      <c r="BJ5" s="27"/>
      <c r="BL5" s="37"/>
      <c r="BM5" s="38"/>
      <c r="BN5" s="38"/>
      <c r="BO5" s="38"/>
      <c r="BP5" s="38"/>
    </row>
    <row r="6" spans="1:68" s="53" customFormat="1" ht="48" thickBot="1">
      <c r="A6" s="39" t="s">
        <v>4</v>
      </c>
      <c r="B6" s="40" t="s">
        <v>5</v>
      </c>
      <c r="C6" s="41" t="s">
        <v>27</v>
      </c>
      <c r="D6" s="42" t="s">
        <v>28</v>
      </c>
      <c r="E6" s="41" t="s">
        <v>27</v>
      </c>
      <c r="F6" s="42" t="s">
        <v>28</v>
      </c>
      <c r="G6" s="41" t="s">
        <v>27</v>
      </c>
      <c r="H6" s="42" t="s">
        <v>28</v>
      </c>
      <c r="I6" s="41" t="s">
        <v>27</v>
      </c>
      <c r="J6" s="42" t="s">
        <v>28</v>
      </c>
      <c r="K6" s="41" t="s">
        <v>27</v>
      </c>
      <c r="L6" s="42" t="s">
        <v>28</v>
      </c>
      <c r="M6" s="41" t="s">
        <v>27</v>
      </c>
      <c r="N6" s="42" t="s">
        <v>28</v>
      </c>
      <c r="O6" s="43" t="s">
        <v>27</v>
      </c>
      <c r="P6" s="42" t="s">
        <v>28</v>
      </c>
      <c r="Q6" s="43" t="s">
        <v>27</v>
      </c>
      <c r="R6" s="42" t="s">
        <v>28</v>
      </c>
      <c r="S6" s="43" t="s">
        <v>27</v>
      </c>
      <c r="T6" s="42" t="s">
        <v>28</v>
      </c>
      <c r="U6" s="43" t="s">
        <v>27</v>
      </c>
      <c r="V6" s="101" t="s">
        <v>28</v>
      </c>
      <c r="W6" s="102" t="s">
        <v>284</v>
      </c>
      <c r="X6" s="104" t="s">
        <v>285</v>
      </c>
      <c r="Y6" s="44"/>
      <c r="Z6" s="41" t="s">
        <v>27</v>
      </c>
      <c r="AA6" s="42" t="s">
        <v>28</v>
      </c>
      <c r="AB6" s="41" t="s">
        <v>27</v>
      </c>
      <c r="AC6" s="42" t="s">
        <v>28</v>
      </c>
      <c r="AD6" s="43" t="s">
        <v>27</v>
      </c>
      <c r="AE6" s="42" t="s">
        <v>28</v>
      </c>
      <c r="AF6" s="43" t="s">
        <v>27</v>
      </c>
      <c r="AG6" s="42" t="s">
        <v>28</v>
      </c>
      <c r="AH6" s="43" t="s">
        <v>27</v>
      </c>
      <c r="AI6" s="42" t="s">
        <v>28</v>
      </c>
      <c r="AJ6" s="43" t="s">
        <v>27</v>
      </c>
      <c r="AK6" s="42" t="s">
        <v>28</v>
      </c>
      <c r="AL6" s="44"/>
      <c r="AM6" s="110"/>
      <c r="AN6" s="107"/>
      <c r="AO6" s="110"/>
      <c r="AP6" s="107"/>
      <c r="AQ6" s="107"/>
      <c r="AR6" s="110"/>
      <c r="AS6" s="110"/>
      <c r="AT6" s="110"/>
      <c r="AU6" s="110"/>
      <c r="AV6" s="110"/>
      <c r="AW6" s="107"/>
      <c r="AX6" s="110"/>
      <c r="AY6" s="107"/>
      <c r="AZ6" s="110"/>
      <c r="BA6" s="110"/>
      <c r="BB6" s="45" t="s">
        <v>58</v>
      </c>
      <c r="BC6" s="46" t="s">
        <v>59</v>
      </c>
      <c r="BD6" s="47" t="s">
        <v>60</v>
      </c>
      <c r="BE6" s="46" t="s">
        <v>222</v>
      </c>
      <c r="BF6" s="48" t="s">
        <v>61</v>
      </c>
      <c r="BG6" s="107"/>
      <c r="BH6" s="110"/>
      <c r="BI6" s="113"/>
      <c r="BJ6" s="49" t="s">
        <v>128</v>
      </c>
      <c r="BK6" s="50" t="s">
        <v>191</v>
      </c>
      <c r="BL6" s="51"/>
      <c r="BM6" s="52" t="s">
        <v>76</v>
      </c>
      <c r="BN6" s="52" t="s">
        <v>77</v>
      </c>
      <c r="BO6" s="52"/>
      <c r="BP6" s="51"/>
    </row>
    <row r="7" spans="1:68" s="82" customFormat="1" ht="32.25">
      <c r="A7" s="74" t="s">
        <v>69</v>
      </c>
      <c r="B7" s="75">
        <v>100</v>
      </c>
      <c r="C7" s="76">
        <v>1</v>
      </c>
      <c r="D7" s="76">
        <v>0</v>
      </c>
      <c r="E7" s="76">
        <v>1</v>
      </c>
      <c r="F7" s="76">
        <v>0</v>
      </c>
      <c r="G7" s="76">
        <v>0</v>
      </c>
      <c r="H7" s="76">
        <v>0</v>
      </c>
      <c r="I7" s="76">
        <v>0</v>
      </c>
      <c r="J7" s="76">
        <v>1</v>
      </c>
      <c r="K7" s="76">
        <v>0</v>
      </c>
      <c r="L7" s="76">
        <v>0</v>
      </c>
      <c r="M7" s="76">
        <v>0</v>
      </c>
      <c r="N7" s="76">
        <v>0</v>
      </c>
      <c r="O7" s="76">
        <v>0</v>
      </c>
      <c r="P7" s="76">
        <v>0</v>
      </c>
      <c r="Q7" s="76">
        <v>0</v>
      </c>
      <c r="R7" s="76">
        <v>1</v>
      </c>
      <c r="S7" s="76">
        <v>0</v>
      </c>
      <c r="T7" s="76">
        <v>0</v>
      </c>
      <c r="U7" s="76">
        <v>0</v>
      </c>
      <c r="V7" s="76">
        <v>1</v>
      </c>
      <c r="W7" s="75">
        <f>C7+E7+G7+I7+K7+M7+O7+Q7+S7+U7</f>
        <v>2</v>
      </c>
      <c r="X7" s="75">
        <f>D7+F7+H7+J7+L7+N7+P7+R7+T7+V7</f>
        <v>3</v>
      </c>
      <c r="Y7" s="77" t="s">
        <v>81</v>
      </c>
      <c r="Z7" s="76">
        <v>1</v>
      </c>
      <c r="AA7" s="76">
        <v>0</v>
      </c>
      <c r="AB7" s="76">
        <v>1</v>
      </c>
      <c r="AC7" s="76">
        <v>0</v>
      </c>
      <c r="AD7" s="76">
        <v>1</v>
      </c>
      <c r="AE7" s="76">
        <v>0</v>
      </c>
      <c r="AF7" s="76">
        <v>0</v>
      </c>
      <c r="AG7" s="76">
        <v>0</v>
      </c>
      <c r="AH7" s="76">
        <v>0</v>
      </c>
      <c r="AI7" s="76">
        <v>0</v>
      </c>
      <c r="AJ7" s="76">
        <v>0</v>
      </c>
      <c r="AK7" s="76">
        <v>0</v>
      </c>
      <c r="AL7" s="77"/>
      <c r="AM7" s="78" t="s">
        <v>82</v>
      </c>
      <c r="AN7" s="76">
        <v>1</v>
      </c>
      <c r="AO7" s="78" t="s">
        <v>83</v>
      </c>
      <c r="AP7" s="76">
        <v>1</v>
      </c>
      <c r="AQ7" s="76">
        <v>0</v>
      </c>
      <c r="AR7" s="78"/>
      <c r="AS7" s="76">
        <v>3</v>
      </c>
      <c r="AT7" s="76">
        <v>2</v>
      </c>
      <c r="AU7" s="76">
        <v>3</v>
      </c>
      <c r="AV7" s="78" t="s">
        <v>84</v>
      </c>
      <c r="AW7" s="76">
        <v>0</v>
      </c>
      <c r="AX7" s="78"/>
      <c r="AY7" s="78"/>
      <c r="AZ7" s="76">
        <v>2</v>
      </c>
      <c r="BA7" s="78"/>
      <c r="BB7" s="76">
        <v>1</v>
      </c>
      <c r="BC7" s="76">
        <v>0</v>
      </c>
      <c r="BD7" s="76">
        <v>1</v>
      </c>
      <c r="BE7" s="76">
        <v>0</v>
      </c>
      <c r="BF7" s="79"/>
      <c r="BG7" s="76">
        <v>0</v>
      </c>
      <c r="BH7" s="79"/>
      <c r="BI7" s="79" t="s">
        <v>85</v>
      </c>
      <c r="BJ7" s="80" t="s">
        <v>129</v>
      </c>
      <c r="BK7" s="75"/>
      <c r="BL7" s="81"/>
      <c r="BM7" s="81">
        <v>0</v>
      </c>
      <c r="BN7" s="81">
        <v>0</v>
      </c>
      <c r="BO7" s="81"/>
      <c r="BP7" s="81"/>
    </row>
    <row r="8" spans="1:66" s="88" customFormat="1" ht="32.25">
      <c r="A8" s="83" t="s">
        <v>70</v>
      </c>
      <c r="B8" s="84">
        <v>110</v>
      </c>
      <c r="C8" s="85">
        <v>1</v>
      </c>
      <c r="D8" s="85">
        <v>1</v>
      </c>
      <c r="E8" s="85">
        <v>0</v>
      </c>
      <c r="F8" s="85">
        <v>1</v>
      </c>
      <c r="G8" s="85">
        <v>0</v>
      </c>
      <c r="H8" s="85">
        <v>0</v>
      </c>
      <c r="I8" s="85">
        <v>0</v>
      </c>
      <c r="J8" s="85">
        <v>0</v>
      </c>
      <c r="K8" s="85">
        <v>0</v>
      </c>
      <c r="L8" s="85">
        <v>0</v>
      </c>
      <c r="M8" s="85">
        <v>0</v>
      </c>
      <c r="N8" s="85">
        <v>0</v>
      </c>
      <c r="O8" s="85">
        <v>0</v>
      </c>
      <c r="P8" s="85">
        <v>0</v>
      </c>
      <c r="Q8" s="85">
        <v>0</v>
      </c>
      <c r="R8" s="85">
        <v>0</v>
      </c>
      <c r="S8" s="85">
        <v>0</v>
      </c>
      <c r="T8" s="85">
        <v>0</v>
      </c>
      <c r="U8" s="85">
        <v>0</v>
      </c>
      <c r="V8" s="85">
        <v>0</v>
      </c>
      <c r="W8" s="75">
        <f aca="true" t="shared" si="0" ref="W8:W39">C8+E8+G8+I8+K8+M8+O8+Q8+S8+U8</f>
        <v>1</v>
      </c>
      <c r="X8" s="75">
        <f aca="true" t="shared" si="1" ref="X8:X39">D8+F8+H8+J8+L8+N8+P8+R8+T8+V8</f>
        <v>2</v>
      </c>
      <c r="Y8" s="86"/>
      <c r="Z8" s="85">
        <v>0</v>
      </c>
      <c r="AA8" s="85">
        <v>1</v>
      </c>
      <c r="AB8" s="85">
        <v>0</v>
      </c>
      <c r="AC8" s="85">
        <v>0</v>
      </c>
      <c r="AD8" s="85">
        <v>1</v>
      </c>
      <c r="AE8" s="85">
        <v>1</v>
      </c>
      <c r="AF8" s="85">
        <v>0</v>
      </c>
      <c r="AG8" s="85">
        <v>0</v>
      </c>
      <c r="AH8" s="85">
        <v>1</v>
      </c>
      <c r="AI8" s="85">
        <v>1</v>
      </c>
      <c r="AJ8" s="85">
        <v>0</v>
      </c>
      <c r="AK8" s="85">
        <v>0</v>
      </c>
      <c r="AL8" s="86"/>
      <c r="AM8" s="87"/>
      <c r="AN8" s="85">
        <v>0</v>
      </c>
      <c r="AO8" s="87"/>
      <c r="AP8" s="85">
        <v>1</v>
      </c>
      <c r="AQ8" s="85">
        <v>0</v>
      </c>
      <c r="AR8" s="87" t="s">
        <v>79</v>
      </c>
      <c r="AS8" s="85">
        <v>1</v>
      </c>
      <c r="AT8" s="85">
        <v>1</v>
      </c>
      <c r="AU8" s="85">
        <v>1</v>
      </c>
      <c r="AV8" s="87"/>
      <c r="AW8" s="85">
        <v>0</v>
      </c>
      <c r="AX8" s="87"/>
      <c r="AY8" s="87" t="s">
        <v>80</v>
      </c>
      <c r="AZ8" s="85">
        <v>2</v>
      </c>
      <c r="BA8" s="87"/>
      <c r="BB8" s="85">
        <v>1</v>
      </c>
      <c r="BC8" s="85">
        <v>0</v>
      </c>
      <c r="BD8" s="85">
        <v>1</v>
      </c>
      <c r="BE8" s="85">
        <v>0</v>
      </c>
      <c r="BF8" s="87"/>
      <c r="BG8" s="85">
        <v>0</v>
      </c>
      <c r="BH8" s="87"/>
      <c r="BI8" s="87"/>
      <c r="BJ8" s="84" t="s">
        <v>130</v>
      </c>
      <c r="BK8" s="84"/>
      <c r="BM8" s="88">
        <v>1</v>
      </c>
      <c r="BN8" s="88">
        <v>1</v>
      </c>
    </row>
    <row r="9" spans="1:66" s="88" customFormat="1" ht="32.25">
      <c r="A9" s="83" t="s">
        <v>6</v>
      </c>
      <c r="B9" s="84">
        <v>120</v>
      </c>
      <c r="C9" s="85">
        <v>1</v>
      </c>
      <c r="D9" s="85">
        <v>1</v>
      </c>
      <c r="E9" s="85">
        <v>0</v>
      </c>
      <c r="F9" s="85">
        <v>1</v>
      </c>
      <c r="G9" s="85">
        <v>0</v>
      </c>
      <c r="H9" s="85">
        <v>0</v>
      </c>
      <c r="I9" s="85">
        <v>0</v>
      </c>
      <c r="J9" s="85">
        <v>0</v>
      </c>
      <c r="K9" s="85">
        <v>0</v>
      </c>
      <c r="L9" s="85">
        <v>0</v>
      </c>
      <c r="M9" s="85">
        <v>0</v>
      </c>
      <c r="N9" s="85">
        <v>0</v>
      </c>
      <c r="O9" s="85">
        <v>0</v>
      </c>
      <c r="P9" s="85">
        <v>0</v>
      </c>
      <c r="Q9" s="85">
        <v>1</v>
      </c>
      <c r="R9" s="85">
        <v>0</v>
      </c>
      <c r="S9" s="85">
        <v>0</v>
      </c>
      <c r="T9" s="85">
        <v>0</v>
      </c>
      <c r="U9" s="85">
        <v>1</v>
      </c>
      <c r="V9" s="85">
        <v>0</v>
      </c>
      <c r="W9" s="75">
        <f t="shared" si="0"/>
        <v>3</v>
      </c>
      <c r="X9" s="75">
        <f t="shared" si="1"/>
        <v>2</v>
      </c>
      <c r="Y9" s="86"/>
      <c r="Z9" s="85">
        <v>0</v>
      </c>
      <c r="AA9" s="85">
        <v>1</v>
      </c>
      <c r="AB9" s="85">
        <v>0</v>
      </c>
      <c r="AC9" s="85">
        <v>1</v>
      </c>
      <c r="AD9" s="85">
        <v>1</v>
      </c>
      <c r="AE9" s="85">
        <v>1</v>
      </c>
      <c r="AF9" s="85">
        <v>1</v>
      </c>
      <c r="AG9" s="85">
        <v>0</v>
      </c>
      <c r="AH9" s="85">
        <v>0</v>
      </c>
      <c r="AI9" s="85">
        <v>0</v>
      </c>
      <c r="AJ9" s="85">
        <v>0</v>
      </c>
      <c r="AK9" s="85">
        <v>0</v>
      </c>
      <c r="AL9" s="86"/>
      <c r="AM9" s="87"/>
      <c r="AN9" s="85">
        <v>1</v>
      </c>
      <c r="AO9" s="87" t="s">
        <v>86</v>
      </c>
      <c r="AP9" s="85">
        <v>1</v>
      </c>
      <c r="AQ9" s="85">
        <v>1</v>
      </c>
      <c r="AR9" s="87" t="s">
        <v>87</v>
      </c>
      <c r="AS9" s="85">
        <v>3</v>
      </c>
      <c r="AT9" s="85">
        <v>3</v>
      </c>
      <c r="AU9" s="85">
        <v>3</v>
      </c>
      <c r="AV9" s="87" t="s">
        <v>88</v>
      </c>
      <c r="AW9" s="85">
        <v>1</v>
      </c>
      <c r="AX9" s="87" t="s">
        <v>89</v>
      </c>
      <c r="AY9" s="87" t="s">
        <v>90</v>
      </c>
      <c r="AZ9" s="85">
        <v>3</v>
      </c>
      <c r="BA9" s="87"/>
      <c r="BB9" s="85">
        <v>0</v>
      </c>
      <c r="BC9" s="85">
        <v>0</v>
      </c>
      <c r="BD9" s="85">
        <v>1</v>
      </c>
      <c r="BE9" s="85">
        <v>0</v>
      </c>
      <c r="BF9" s="87"/>
      <c r="BG9" s="85">
        <v>0</v>
      </c>
      <c r="BH9" s="87"/>
      <c r="BI9" s="87"/>
      <c r="BJ9" s="84" t="s">
        <v>131</v>
      </c>
      <c r="BK9" s="84"/>
      <c r="BM9" s="89" t="s">
        <v>221</v>
      </c>
      <c r="BN9" s="88">
        <v>2</v>
      </c>
    </row>
    <row r="10" spans="1:66" s="88" customFormat="1" ht="32.25">
      <c r="A10" s="83" t="s">
        <v>7</v>
      </c>
      <c r="B10" s="84">
        <v>150</v>
      </c>
      <c r="C10" s="85">
        <v>1</v>
      </c>
      <c r="D10" s="85">
        <v>0</v>
      </c>
      <c r="E10" s="85">
        <v>1</v>
      </c>
      <c r="F10" s="85">
        <v>0</v>
      </c>
      <c r="G10" s="85">
        <v>0</v>
      </c>
      <c r="H10" s="85">
        <v>1</v>
      </c>
      <c r="I10" s="85">
        <v>0</v>
      </c>
      <c r="J10" s="85">
        <v>1</v>
      </c>
      <c r="K10" s="85">
        <v>0</v>
      </c>
      <c r="L10" s="85">
        <v>1</v>
      </c>
      <c r="M10" s="85">
        <v>1</v>
      </c>
      <c r="N10" s="85">
        <v>0</v>
      </c>
      <c r="O10" s="85">
        <v>0</v>
      </c>
      <c r="P10" s="85">
        <v>1</v>
      </c>
      <c r="Q10" s="85">
        <v>1</v>
      </c>
      <c r="R10" s="85">
        <v>0</v>
      </c>
      <c r="S10" s="85">
        <v>0</v>
      </c>
      <c r="T10" s="85">
        <v>1</v>
      </c>
      <c r="U10" s="85">
        <v>0</v>
      </c>
      <c r="V10" s="85">
        <v>0</v>
      </c>
      <c r="W10" s="75">
        <f t="shared" si="0"/>
        <v>4</v>
      </c>
      <c r="X10" s="75">
        <f t="shared" si="1"/>
        <v>5</v>
      </c>
      <c r="Y10" s="86"/>
      <c r="Z10" s="85">
        <v>1</v>
      </c>
      <c r="AA10" s="85">
        <v>1</v>
      </c>
      <c r="AB10" s="85">
        <v>1</v>
      </c>
      <c r="AC10" s="85">
        <v>0</v>
      </c>
      <c r="AD10" s="85">
        <v>1</v>
      </c>
      <c r="AE10" s="85">
        <v>0</v>
      </c>
      <c r="AF10" s="85">
        <v>0</v>
      </c>
      <c r="AG10" s="85">
        <v>0</v>
      </c>
      <c r="AH10" s="85">
        <v>1</v>
      </c>
      <c r="AI10" s="85">
        <v>0</v>
      </c>
      <c r="AJ10" s="85">
        <v>0</v>
      </c>
      <c r="AK10" s="85">
        <v>0</v>
      </c>
      <c r="AL10" s="86" t="s">
        <v>225</v>
      </c>
      <c r="AM10" s="87" t="s">
        <v>226</v>
      </c>
      <c r="AN10" s="85">
        <v>1</v>
      </c>
      <c r="AO10" s="87" t="s">
        <v>227</v>
      </c>
      <c r="AP10" s="85" t="s">
        <v>221</v>
      </c>
      <c r="AQ10" s="85" t="s">
        <v>221</v>
      </c>
      <c r="AR10" s="87"/>
      <c r="AS10" s="85">
        <v>3</v>
      </c>
      <c r="AT10" s="85">
        <v>3</v>
      </c>
      <c r="AU10" s="85">
        <v>3</v>
      </c>
      <c r="AV10" s="87" t="s">
        <v>229</v>
      </c>
      <c r="AW10" s="85">
        <v>1</v>
      </c>
      <c r="AX10" s="87" t="s">
        <v>230</v>
      </c>
      <c r="AY10" s="87"/>
      <c r="AZ10" s="85">
        <v>3</v>
      </c>
      <c r="BA10" s="87" t="s">
        <v>231</v>
      </c>
      <c r="BB10" s="85">
        <v>0</v>
      </c>
      <c r="BC10" s="85">
        <v>1</v>
      </c>
      <c r="BD10" s="85">
        <v>0</v>
      </c>
      <c r="BE10" s="85">
        <v>0</v>
      </c>
      <c r="BF10" s="87"/>
      <c r="BG10" s="85">
        <v>0</v>
      </c>
      <c r="BH10" s="87" t="s">
        <v>160</v>
      </c>
      <c r="BI10" s="87"/>
      <c r="BJ10" s="84" t="s">
        <v>224</v>
      </c>
      <c r="BK10" s="84" t="s">
        <v>232</v>
      </c>
      <c r="BN10" s="88">
        <v>3</v>
      </c>
    </row>
    <row r="11" spans="1:66" s="88" customFormat="1" ht="75">
      <c r="A11" s="83" t="s">
        <v>241</v>
      </c>
      <c r="B11" s="84">
        <v>170</v>
      </c>
      <c r="C11" s="85">
        <v>1</v>
      </c>
      <c r="D11" s="85">
        <v>0</v>
      </c>
      <c r="E11" s="85">
        <v>1</v>
      </c>
      <c r="F11" s="85">
        <v>0</v>
      </c>
      <c r="G11" s="85">
        <v>1</v>
      </c>
      <c r="H11" s="85">
        <v>0</v>
      </c>
      <c r="I11" s="85">
        <v>0</v>
      </c>
      <c r="J11" s="85">
        <v>0</v>
      </c>
      <c r="K11" s="85">
        <v>0</v>
      </c>
      <c r="L11" s="85">
        <v>0</v>
      </c>
      <c r="M11" s="85">
        <v>0</v>
      </c>
      <c r="N11" s="85">
        <v>0</v>
      </c>
      <c r="O11" s="85">
        <v>0</v>
      </c>
      <c r="P11" s="85">
        <v>0</v>
      </c>
      <c r="Q11" s="85">
        <v>0</v>
      </c>
      <c r="R11" s="85">
        <v>0</v>
      </c>
      <c r="S11" s="85">
        <v>0</v>
      </c>
      <c r="T11" s="85">
        <v>0</v>
      </c>
      <c r="U11" s="85">
        <v>0</v>
      </c>
      <c r="V11" s="85">
        <v>0</v>
      </c>
      <c r="W11" s="75">
        <f t="shared" si="0"/>
        <v>3</v>
      </c>
      <c r="X11" s="75">
        <f t="shared" si="1"/>
        <v>0</v>
      </c>
      <c r="Y11" s="86" t="s">
        <v>0</v>
      </c>
      <c r="Z11" s="85">
        <v>1</v>
      </c>
      <c r="AA11" s="85">
        <v>0</v>
      </c>
      <c r="AB11" s="85">
        <v>1</v>
      </c>
      <c r="AC11" s="85">
        <v>0</v>
      </c>
      <c r="AD11" s="85">
        <v>1</v>
      </c>
      <c r="AE11" s="85">
        <v>0</v>
      </c>
      <c r="AF11" s="85">
        <v>1</v>
      </c>
      <c r="AG11" s="85">
        <v>0</v>
      </c>
      <c r="AH11" s="85">
        <v>1</v>
      </c>
      <c r="AI11" s="85">
        <v>0</v>
      </c>
      <c r="AJ11" s="85">
        <v>0</v>
      </c>
      <c r="AK11" s="85">
        <v>0</v>
      </c>
      <c r="AL11" s="86"/>
      <c r="AM11" s="87"/>
      <c r="AN11" s="85">
        <v>0</v>
      </c>
      <c r="AO11" s="87"/>
      <c r="AP11" s="85">
        <v>0</v>
      </c>
      <c r="AQ11" s="85">
        <v>0</v>
      </c>
      <c r="AR11" s="87"/>
      <c r="AS11" s="85">
        <v>2</v>
      </c>
      <c r="AT11" s="85">
        <v>2</v>
      </c>
      <c r="AU11" s="85">
        <v>2</v>
      </c>
      <c r="AV11" s="87" t="s">
        <v>242</v>
      </c>
      <c r="AW11" s="85">
        <v>1</v>
      </c>
      <c r="AX11" s="87" t="s">
        <v>243</v>
      </c>
      <c r="AY11" s="87" t="s">
        <v>244</v>
      </c>
      <c r="AZ11" s="85">
        <v>2</v>
      </c>
      <c r="BA11" s="87"/>
      <c r="BB11" s="85">
        <v>1</v>
      </c>
      <c r="BC11" s="85">
        <v>0</v>
      </c>
      <c r="BD11" s="85">
        <v>1</v>
      </c>
      <c r="BE11" s="85">
        <v>0</v>
      </c>
      <c r="BF11" s="87"/>
      <c r="BG11" s="85">
        <v>0</v>
      </c>
      <c r="BH11" s="87" t="s">
        <v>245</v>
      </c>
      <c r="BI11" s="87"/>
      <c r="BJ11" s="84" t="s">
        <v>240</v>
      </c>
      <c r="BK11" s="84"/>
      <c r="BN11" s="89" t="s">
        <v>221</v>
      </c>
    </row>
    <row r="12" spans="1:63" s="88" customFormat="1" ht="48">
      <c r="A12" s="83" t="s">
        <v>8</v>
      </c>
      <c r="B12" s="84">
        <v>180</v>
      </c>
      <c r="C12" s="85">
        <v>1</v>
      </c>
      <c r="D12" s="85">
        <v>0</v>
      </c>
      <c r="E12" s="85">
        <v>1</v>
      </c>
      <c r="F12" s="85">
        <v>0</v>
      </c>
      <c r="G12" s="85">
        <v>0</v>
      </c>
      <c r="H12" s="85">
        <v>0</v>
      </c>
      <c r="I12" s="85">
        <v>1</v>
      </c>
      <c r="J12" s="85">
        <v>0</v>
      </c>
      <c r="K12" s="85">
        <v>1</v>
      </c>
      <c r="L12" s="85">
        <v>0</v>
      </c>
      <c r="M12" s="85">
        <v>1</v>
      </c>
      <c r="N12" s="85">
        <v>0</v>
      </c>
      <c r="O12" s="85">
        <v>1</v>
      </c>
      <c r="P12" s="85">
        <v>0</v>
      </c>
      <c r="Q12" s="85">
        <v>1</v>
      </c>
      <c r="R12" s="85">
        <v>0</v>
      </c>
      <c r="S12" s="85">
        <v>1</v>
      </c>
      <c r="T12" s="85">
        <v>0</v>
      </c>
      <c r="U12" s="85">
        <v>0</v>
      </c>
      <c r="V12" s="85">
        <v>0</v>
      </c>
      <c r="W12" s="75">
        <f t="shared" si="0"/>
        <v>8</v>
      </c>
      <c r="X12" s="75">
        <f t="shared" si="1"/>
        <v>0</v>
      </c>
      <c r="Y12" s="86" t="s">
        <v>263</v>
      </c>
      <c r="Z12" s="85">
        <v>1</v>
      </c>
      <c r="AA12" s="85">
        <v>0</v>
      </c>
      <c r="AB12" s="85">
        <v>1</v>
      </c>
      <c r="AC12" s="85">
        <v>0</v>
      </c>
      <c r="AD12" s="85">
        <v>1</v>
      </c>
      <c r="AE12" s="85">
        <v>0</v>
      </c>
      <c r="AF12" s="85">
        <v>1</v>
      </c>
      <c r="AG12" s="85">
        <v>0</v>
      </c>
      <c r="AH12" s="85">
        <v>1</v>
      </c>
      <c r="AI12" s="85">
        <v>0</v>
      </c>
      <c r="AJ12" s="85">
        <v>1</v>
      </c>
      <c r="AK12" s="85">
        <v>0</v>
      </c>
      <c r="AL12" s="86"/>
      <c r="AM12" s="87"/>
      <c r="AN12" s="85">
        <v>0</v>
      </c>
      <c r="AO12" s="87"/>
      <c r="AP12" s="85">
        <v>0</v>
      </c>
      <c r="AQ12" s="85">
        <v>0</v>
      </c>
      <c r="AR12" s="87"/>
      <c r="AS12" s="85">
        <v>2</v>
      </c>
      <c r="AT12" s="85">
        <v>2</v>
      </c>
      <c r="AU12" s="85">
        <v>2</v>
      </c>
      <c r="AV12" s="87" t="s">
        <v>264</v>
      </c>
      <c r="AW12" s="85">
        <v>0</v>
      </c>
      <c r="AX12" s="87"/>
      <c r="AY12" s="87" t="s">
        <v>265</v>
      </c>
      <c r="AZ12" s="85">
        <v>2</v>
      </c>
      <c r="BA12" s="87"/>
      <c r="BB12" s="85">
        <v>0</v>
      </c>
      <c r="BC12" s="85">
        <v>1</v>
      </c>
      <c r="BD12" s="85">
        <v>0</v>
      </c>
      <c r="BE12" s="85">
        <v>0</v>
      </c>
      <c r="BF12" s="87"/>
      <c r="BG12" s="85">
        <v>0</v>
      </c>
      <c r="BH12" s="87"/>
      <c r="BI12" s="87"/>
      <c r="BJ12" s="84" t="s">
        <v>266</v>
      </c>
      <c r="BK12" s="84"/>
    </row>
    <row r="13" spans="1:63" s="88" customFormat="1" ht="56.25">
      <c r="A13" s="83" t="s">
        <v>215</v>
      </c>
      <c r="B13" s="84">
        <v>190</v>
      </c>
      <c r="C13" s="85">
        <v>1</v>
      </c>
      <c r="D13" s="85">
        <v>1</v>
      </c>
      <c r="E13" s="85">
        <v>1</v>
      </c>
      <c r="F13" s="85">
        <v>1</v>
      </c>
      <c r="G13" s="85">
        <v>1</v>
      </c>
      <c r="H13" s="85">
        <v>1</v>
      </c>
      <c r="I13" s="85">
        <v>0</v>
      </c>
      <c r="J13" s="85">
        <v>0</v>
      </c>
      <c r="K13" s="85">
        <v>0</v>
      </c>
      <c r="L13" s="85">
        <v>0</v>
      </c>
      <c r="M13" s="85">
        <v>0</v>
      </c>
      <c r="N13" s="85">
        <v>0</v>
      </c>
      <c r="O13" s="85">
        <v>0</v>
      </c>
      <c r="P13" s="85">
        <v>0</v>
      </c>
      <c r="Q13" s="85">
        <v>0</v>
      </c>
      <c r="R13" s="85">
        <v>0</v>
      </c>
      <c r="S13" s="85">
        <v>0</v>
      </c>
      <c r="T13" s="85">
        <v>0</v>
      </c>
      <c r="U13" s="85">
        <v>0</v>
      </c>
      <c r="V13" s="85">
        <v>0</v>
      </c>
      <c r="W13" s="75">
        <f t="shared" si="0"/>
        <v>3</v>
      </c>
      <c r="X13" s="75">
        <f t="shared" si="1"/>
        <v>3</v>
      </c>
      <c r="Y13" s="86"/>
      <c r="Z13" s="85">
        <v>1</v>
      </c>
      <c r="AA13" s="85">
        <v>1</v>
      </c>
      <c r="AB13" s="85">
        <v>0</v>
      </c>
      <c r="AC13" s="85">
        <v>0</v>
      </c>
      <c r="AD13" s="85">
        <v>0</v>
      </c>
      <c r="AE13" s="85">
        <v>0</v>
      </c>
      <c r="AF13" s="85">
        <v>1</v>
      </c>
      <c r="AG13" s="85">
        <v>1</v>
      </c>
      <c r="AH13" s="85">
        <v>1</v>
      </c>
      <c r="AI13" s="85">
        <v>1</v>
      </c>
      <c r="AJ13" s="85">
        <v>0</v>
      </c>
      <c r="AK13" s="85">
        <v>0</v>
      </c>
      <c r="AL13" s="86"/>
      <c r="AM13" s="87" t="s">
        <v>147</v>
      </c>
      <c r="AN13" s="85">
        <v>1</v>
      </c>
      <c r="AO13" s="87" t="s">
        <v>148</v>
      </c>
      <c r="AP13" s="85">
        <v>1</v>
      </c>
      <c r="AQ13" s="85">
        <v>0</v>
      </c>
      <c r="AR13" s="87" t="s">
        <v>149</v>
      </c>
      <c r="AS13" s="85">
        <v>3</v>
      </c>
      <c r="AT13" s="85">
        <v>3</v>
      </c>
      <c r="AU13" s="85">
        <v>3</v>
      </c>
      <c r="AV13" s="87" t="s">
        <v>150</v>
      </c>
      <c r="AW13" s="85">
        <v>1</v>
      </c>
      <c r="AX13" s="87" t="s">
        <v>151</v>
      </c>
      <c r="AY13" s="87" t="s">
        <v>152</v>
      </c>
      <c r="AZ13" s="85" t="s">
        <v>221</v>
      </c>
      <c r="BA13" s="87"/>
      <c r="BB13" s="85">
        <v>1</v>
      </c>
      <c r="BC13" s="85">
        <v>0</v>
      </c>
      <c r="BD13" s="85">
        <v>0</v>
      </c>
      <c r="BE13" s="85">
        <v>0</v>
      </c>
      <c r="BF13" s="87"/>
      <c r="BG13" s="85">
        <v>0</v>
      </c>
      <c r="BH13" s="87"/>
      <c r="BI13" s="87" t="s">
        <v>153</v>
      </c>
      <c r="BJ13" s="84" t="s">
        <v>132</v>
      </c>
      <c r="BK13" s="84" t="s">
        <v>119</v>
      </c>
    </row>
    <row r="14" spans="1:63" s="88" customFormat="1" ht="37.5">
      <c r="A14" s="83" t="s">
        <v>216</v>
      </c>
      <c r="B14" s="84">
        <v>190</v>
      </c>
      <c r="C14" s="85">
        <v>1</v>
      </c>
      <c r="D14" s="85">
        <v>0</v>
      </c>
      <c r="E14" s="85">
        <v>1</v>
      </c>
      <c r="F14" s="85">
        <v>0</v>
      </c>
      <c r="G14" s="85">
        <v>0</v>
      </c>
      <c r="H14" s="85">
        <v>0</v>
      </c>
      <c r="I14" s="85">
        <v>0</v>
      </c>
      <c r="J14" s="85">
        <v>0</v>
      </c>
      <c r="K14" s="85">
        <v>0</v>
      </c>
      <c r="L14" s="85">
        <v>0</v>
      </c>
      <c r="M14" s="85">
        <v>0</v>
      </c>
      <c r="N14" s="85">
        <v>0</v>
      </c>
      <c r="O14" s="85">
        <v>0</v>
      </c>
      <c r="P14" s="85">
        <v>0</v>
      </c>
      <c r="Q14" s="85">
        <v>0</v>
      </c>
      <c r="R14" s="85">
        <v>0</v>
      </c>
      <c r="S14" s="85">
        <v>0</v>
      </c>
      <c r="T14" s="85">
        <v>0</v>
      </c>
      <c r="U14" s="85">
        <v>0</v>
      </c>
      <c r="V14" s="85">
        <v>0</v>
      </c>
      <c r="W14" s="75">
        <f t="shared" si="0"/>
        <v>2</v>
      </c>
      <c r="X14" s="75">
        <f t="shared" si="1"/>
        <v>0</v>
      </c>
      <c r="Y14" s="86"/>
      <c r="Z14" s="85">
        <v>1</v>
      </c>
      <c r="AA14" s="85">
        <v>1</v>
      </c>
      <c r="AB14" s="85">
        <v>1</v>
      </c>
      <c r="AC14" s="85">
        <v>0</v>
      </c>
      <c r="AD14" s="85">
        <v>1</v>
      </c>
      <c r="AE14" s="85">
        <v>0</v>
      </c>
      <c r="AF14" s="85">
        <v>1</v>
      </c>
      <c r="AG14" s="85">
        <v>0</v>
      </c>
      <c r="AH14" s="85">
        <v>1</v>
      </c>
      <c r="AI14" s="85">
        <v>0</v>
      </c>
      <c r="AJ14" s="85">
        <v>0</v>
      </c>
      <c r="AK14" s="85">
        <v>0</v>
      </c>
      <c r="AL14" s="86"/>
      <c r="AM14" s="87" t="s">
        <v>154</v>
      </c>
      <c r="AN14" s="85">
        <v>1</v>
      </c>
      <c r="AO14" s="87" t="s">
        <v>155</v>
      </c>
      <c r="AP14" s="85">
        <v>0</v>
      </c>
      <c r="AQ14" s="85">
        <v>0</v>
      </c>
      <c r="AR14" s="87"/>
      <c r="AS14" s="85" t="s">
        <v>221</v>
      </c>
      <c r="AT14" s="85" t="s">
        <v>221</v>
      </c>
      <c r="AU14" s="85">
        <v>2</v>
      </c>
      <c r="AV14" s="87" t="s">
        <v>156</v>
      </c>
      <c r="AW14" s="85">
        <v>1</v>
      </c>
      <c r="AX14" s="87"/>
      <c r="AY14" s="87"/>
      <c r="AZ14" s="85">
        <v>2</v>
      </c>
      <c r="BA14" s="87" t="s">
        <v>157</v>
      </c>
      <c r="BB14" s="85">
        <v>1</v>
      </c>
      <c r="BC14" s="85">
        <v>0</v>
      </c>
      <c r="BD14" s="85">
        <v>0</v>
      </c>
      <c r="BE14" s="85">
        <v>0</v>
      </c>
      <c r="BF14" s="87"/>
      <c r="BG14" s="85">
        <v>0</v>
      </c>
      <c r="BH14" s="87"/>
      <c r="BI14" s="87"/>
      <c r="BJ14" s="84" t="s">
        <v>133</v>
      </c>
      <c r="BK14" s="84" t="s">
        <v>120</v>
      </c>
    </row>
    <row r="15" spans="1:63" s="88" customFormat="1" ht="48">
      <c r="A15" s="83" t="s">
        <v>9</v>
      </c>
      <c r="B15" s="84">
        <v>200</v>
      </c>
      <c r="C15" s="85">
        <v>0</v>
      </c>
      <c r="D15" s="85">
        <v>0</v>
      </c>
      <c r="E15" s="85">
        <v>0</v>
      </c>
      <c r="F15" s="85">
        <v>0</v>
      </c>
      <c r="G15" s="85">
        <v>0</v>
      </c>
      <c r="H15" s="85">
        <v>0</v>
      </c>
      <c r="I15" s="85">
        <v>0</v>
      </c>
      <c r="J15" s="85">
        <v>0</v>
      </c>
      <c r="K15" s="85">
        <v>0</v>
      </c>
      <c r="L15" s="85">
        <v>0</v>
      </c>
      <c r="M15" s="85">
        <v>0</v>
      </c>
      <c r="N15" s="85">
        <v>0</v>
      </c>
      <c r="O15" s="85">
        <v>0</v>
      </c>
      <c r="P15" s="85">
        <v>0</v>
      </c>
      <c r="Q15" s="85">
        <v>0</v>
      </c>
      <c r="R15" s="85">
        <v>0</v>
      </c>
      <c r="S15" s="85">
        <v>0</v>
      </c>
      <c r="T15" s="85">
        <v>0</v>
      </c>
      <c r="U15" s="85">
        <v>0</v>
      </c>
      <c r="V15" s="85">
        <v>0</v>
      </c>
      <c r="W15" s="75">
        <f t="shared" si="0"/>
        <v>0</v>
      </c>
      <c r="X15" s="75">
        <f t="shared" si="1"/>
        <v>0</v>
      </c>
      <c r="Y15" s="86" t="s">
        <v>172</v>
      </c>
      <c r="Z15" s="85">
        <v>0</v>
      </c>
      <c r="AA15" s="85">
        <v>0</v>
      </c>
      <c r="AB15" s="85">
        <v>0</v>
      </c>
      <c r="AC15" s="85">
        <v>1</v>
      </c>
      <c r="AD15" s="85">
        <v>1</v>
      </c>
      <c r="AE15" s="85">
        <v>0</v>
      </c>
      <c r="AF15" s="85">
        <v>0</v>
      </c>
      <c r="AG15" s="85">
        <v>0</v>
      </c>
      <c r="AH15" s="85">
        <v>0</v>
      </c>
      <c r="AI15" s="85">
        <v>0</v>
      </c>
      <c r="AJ15" s="85">
        <v>0</v>
      </c>
      <c r="AK15" s="85">
        <v>0</v>
      </c>
      <c r="AL15" s="86"/>
      <c r="AM15" s="87"/>
      <c r="AN15" s="85">
        <v>0</v>
      </c>
      <c r="AO15" s="87"/>
      <c r="AP15" s="85">
        <v>0</v>
      </c>
      <c r="AQ15" s="85">
        <v>0</v>
      </c>
      <c r="AR15" s="87"/>
      <c r="AS15" s="85">
        <v>2</v>
      </c>
      <c r="AT15" s="85">
        <v>2</v>
      </c>
      <c r="AU15" s="85">
        <v>2</v>
      </c>
      <c r="AV15" s="87" t="s">
        <v>173</v>
      </c>
      <c r="AW15" s="85">
        <v>0</v>
      </c>
      <c r="AX15" s="87"/>
      <c r="AY15" s="87"/>
      <c r="AZ15" s="85">
        <v>1</v>
      </c>
      <c r="BA15" s="87"/>
      <c r="BB15" s="85">
        <v>1</v>
      </c>
      <c r="BC15" s="85">
        <v>0</v>
      </c>
      <c r="BD15" s="85">
        <v>0</v>
      </c>
      <c r="BE15" s="85">
        <v>0</v>
      </c>
      <c r="BF15" s="87"/>
      <c r="BG15" s="85">
        <v>0</v>
      </c>
      <c r="BH15" s="87"/>
      <c r="BI15" s="87"/>
      <c r="BJ15" s="84" t="s">
        <v>174</v>
      </c>
      <c r="BK15" s="84"/>
    </row>
    <row r="16" spans="1:63" s="88" customFormat="1" ht="18.75">
      <c r="A16" s="83" t="s">
        <v>10</v>
      </c>
      <c r="B16" s="84">
        <v>210</v>
      </c>
      <c r="C16" s="85">
        <v>1</v>
      </c>
      <c r="D16" s="85">
        <v>0</v>
      </c>
      <c r="E16" s="85">
        <v>1</v>
      </c>
      <c r="F16" s="85">
        <v>0</v>
      </c>
      <c r="G16" s="85">
        <v>1</v>
      </c>
      <c r="H16" s="85">
        <v>0</v>
      </c>
      <c r="I16" s="85">
        <v>1</v>
      </c>
      <c r="J16" s="85">
        <v>0</v>
      </c>
      <c r="K16" s="85">
        <v>1</v>
      </c>
      <c r="L16" s="85">
        <v>0</v>
      </c>
      <c r="M16" s="85">
        <v>1</v>
      </c>
      <c r="N16" s="85">
        <v>0</v>
      </c>
      <c r="O16" s="85">
        <v>1</v>
      </c>
      <c r="P16" s="85">
        <v>0</v>
      </c>
      <c r="Q16" s="85">
        <v>1</v>
      </c>
      <c r="R16" s="85">
        <v>0</v>
      </c>
      <c r="S16" s="85">
        <v>1</v>
      </c>
      <c r="T16" s="85">
        <v>0</v>
      </c>
      <c r="U16" s="85">
        <v>1</v>
      </c>
      <c r="V16" s="85">
        <v>0</v>
      </c>
      <c r="W16" s="75">
        <f t="shared" si="0"/>
        <v>10</v>
      </c>
      <c r="X16" s="75">
        <f t="shared" si="1"/>
        <v>0</v>
      </c>
      <c r="Y16" s="86"/>
      <c r="Z16" s="85">
        <v>1</v>
      </c>
      <c r="AA16" s="85">
        <v>1</v>
      </c>
      <c r="AB16" s="85">
        <v>1</v>
      </c>
      <c r="AC16" s="85">
        <v>1</v>
      </c>
      <c r="AD16" s="85">
        <v>1</v>
      </c>
      <c r="AE16" s="85">
        <v>1</v>
      </c>
      <c r="AF16" s="85">
        <v>0</v>
      </c>
      <c r="AG16" s="85">
        <v>0</v>
      </c>
      <c r="AH16" s="85">
        <v>1</v>
      </c>
      <c r="AI16" s="85">
        <v>1</v>
      </c>
      <c r="AJ16" s="85">
        <v>0</v>
      </c>
      <c r="AK16" s="85">
        <v>0</v>
      </c>
      <c r="AL16" s="86"/>
      <c r="AM16" s="87"/>
      <c r="AN16" s="85">
        <v>0</v>
      </c>
      <c r="AO16" s="87"/>
      <c r="AP16" s="85">
        <v>1</v>
      </c>
      <c r="AQ16" s="85">
        <v>0</v>
      </c>
      <c r="AR16" s="87" t="s">
        <v>202</v>
      </c>
      <c r="AS16" s="85">
        <v>1</v>
      </c>
      <c r="AT16" s="85">
        <v>1</v>
      </c>
      <c r="AU16" s="85">
        <v>2</v>
      </c>
      <c r="AV16" s="87"/>
      <c r="AW16" s="85">
        <v>0</v>
      </c>
      <c r="AX16" s="87"/>
      <c r="AY16" s="87"/>
      <c r="AZ16" s="85">
        <v>2</v>
      </c>
      <c r="BA16" s="87"/>
      <c r="BB16" s="85">
        <v>1</v>
      </c>
      <c r="BC16" s="85">
        <v>0</v>
      </c>
      <c r="BD16" s="85">
        <v>0</v>
      </c>
      <c r="BE16" s="85">
        <v>0</v>
      </c>
      <c r="BF16" s="87"/>
      <c r="BG16" s="85">
        <v>0</v>
      </c>
      <c r="BH16" s="87" t="s">
        <v>203</v>
      </c>
      <c r="BI16" s="87"/>
      <c r="BJ16" s="84" t="s">
        <v>204</v>
      </c>
      <c r="BK16" s="84"/>
    </row>
    <row r="17" spans="1:63" s="88" customFormat="1" ht="32.25">
      <c r="A17" s="83" t="s">
        <v>25</v>
      </c>
      <c r="B17" s="84">
        <v>230</v>
      </c>
      <c r="C17" s="85">
        <v>1</v>
      </c>
      <c r="D17" s="85">
        <v>1</v>
      </c>
      <c r="E17" s="85">
        <v>1</v>
      </c>
      <c r="F17" s="85">
        <v>1</v>
      </c>
      <c r="G17" s="85">
        <v>1</v>
      </c>
      <c r="H17" s="85">
        <v>1</v>
      </c>
      <c r="I17" s="85">
        <v>1</v>
      </c>
      <c r="J17" s="85">
        <v>1</v>
      </c>
      <c r="K17" s="85">
        <v>0</v>
      </c>
      <c r="L17" s="85">
        <v>0</v>
      </c>
      <c r="M17" s="85">
        <v>0</v>
      </c>
      <c r="N17" s="85">
        <v>0</v>
      </c>
      <c r="O17" s="85">
        <v>0</v>
      </c>
      <c r="P17" s="85">
        <v>0</v>
      </c>
      <c r="Q17" s="85">
        <v>0</v>
      </c>
      <c r="R17" s="85">
        <v>0</v>
      </c>
      <c r="S17" s="85">
        <v>0</v>
      </c>
      <c r="T17" s="85">
        <v>0</v>
      </c>
      <c r="U17" s="85">
        <v>0</v>
      </c>
      <c r="V17" s="85">
        <v>0</v>
      </c>
      <c r="W17" s="75">
        <f t="shared" si="0"/>
        <v>4</v>
      </c>
      <c r="X17" s="75">
        <f t="shared" si="1"/>
        <v>4</v>
      </c>
      <c r="Y17" s="86"/>
      <c r="Z17" s="85">
        <v>1</v>
      </c>
      <c r="AA17" s="85">
        <v>0</v>
      </c>
      <c r="AB17" s="85">
        <v>0</v>
      </c>
      <c r="AC17" s="85">
        <v>0</v>
      </c>
      <c r="AD17" s="85">
        <v>1</v>
      </c>
      <c r="AE17" s="85">
        <v>0</v>
      </c>
      <c r="AF17" s="85">
        <v>0</v>
      </c>
      <c r="AG17" s="85">
        <v>0</v>
      </c>
      <c r="AH17" s="85">
        <v>1</v>
      </c>
      <c r="AI17" s="85">
        <v>0</v>
      </c>
      <c r="AJ17" s="85">
        <v>0</v>
      </c>
      <c r="AK17" s="85">
        <v>0</v>
      </c>
      <c r="AL17" s="86"/>
      <c r="AM17" s="87"/>
      <c r="AN17" s="85">
        <v>0</v>
      </c>
      <c r="AO17" s="87" t="s">
        <v>233</v>
      </c>
      <c r="AP17" s="85">
        <v>0</v>
      </c>
      <c r="AQ17" s="85">
        <v>0</v>
      </c>
      <c r="AR17" s="87"/>
      <c r="AS17" s="85">
        <v>1</v>
      </c>
      <c r="AT17" s="85">
        <v>3</v>
      </c>
      <c r="AU17" s="85">
        <v>3</v>
      </c>
      <c r="AV17" s="87" t="s">
        <v>234</v>
      </c>
      <c r="AW17" s="85">
        <v>0</v>
      </c>
      <c r="AX17" s="87"/>
      <c r="AY17" s="87" t="s">
        <v>235</v>
      </c>
      <c r="AZ17" s="85">
        <v>2</v>
      </c>
      <c r="BA17" s="87"/>
      <c r="BB17" s="85">
        <v>1</v>
      </c>
      <c r="BC17" s="85">
        <v>1</v>
      </c>
      <c r="BD17" s="85">
        <v>0</v>
      </c>
      <c r="BE17" s="85">
        <v>0</v>
      </c>
      <c r="BF17" s="87"/>
      <c r="BG17" s="85">
        <v>0</v>
      </c>
      <c r="BH17" s="87"/>
      <c r="BI17" s="87"/>
      <c r="BJ17" s="84" t="s">
        <v>228</v>
      </c>
      <c r="BK17" s="84"/>
    </row>
    <row r="18" spans="1:63" s="88" customFormat="1" ht="48">
      <c r="A18" s="83" t="s">
        <v>11</v>
      </c>
      <c r="B18" s="84">
        <v>240</v>
      </c>
      <c r="C18" s="85">
        <v>1</v>
      </c>
      <c r="D18" s="85">
        <v>1</v>
      </c>
      <c r="E18" s="85">
        <v>1</v>
      </c>
      <c r="F18" s="85">
        <v>1</v>
      </c>
      <c r="G18" s="85">
        <v>0</v>
      </c>
      <c r="H18" s="85">
        <v>0</v>
      </c>
      <c r="I18" s="85">
        <v>0</v>
      </c>
      <c r="J18" s="85">
        <v>0</v>
      </c>
      <c r="K18" s="85">
        <v>0</v>
      </c>
      <c r="L18" s="85">
        <v>0</v>
      </c>
      <c r="M18" s="85">
        <v>1</v>
      </c>
      <c r="N18" s="85">
        <v>1</v>
      </c>
      <c r="O18" s="85">
        <v>1</v>
      </c>
      <c r="P18" s="85">
        <v>1</v>
      </c>
      <c r="Q18" s="85">
        <v>1</v>
      </c>
      <c r="R18" s="85">
        <v>1</v>
      </c>
      <c r="S18" s="85">
        <v>1</v>
      </c>
      <c r="T18" s="85">
        <v>1</v>
      </c>
      <c r="U18" s="85">
        <v>0</v>
      </c>
      <c r="V18" s="85">
        <v>0</v>
      </c>
      <c r="W18" s="75">
        <f t="shared" si="0"/>
        <v>6</v>
      </c>
      <c r="X18" s="75">
        <f t="shared" si="1"/>
        <v>6</v>
      </c>
      <c r="Y18" s="86" t="s">
        <v>91</v>
      </c>
      <c r="Z18" s="85">
        <v>1</v>
      </c>
      <c r="AA18" s="85">
        <v>1</v>
      </c>
      <c r="AB18" s="85">
        <v>1</v>
      </c>
      <c r="AC18" s="85">
        <v>1</v>
      </c>
      <c r="AD18" s="85">
        <v>1</v>
      </c>
      <c r="AE18" s="85">
        <v>1</v>
      </c>
      <c r="AF18" s="85">
        <v>0</v>
      </c>
      <c r="AG18" s="85">
        <v>0</v>
      </c>
      <c r="AH18" s="85">
        <v>1</v>
      </c>
      <c r="AI18" s="85">
        <v>1</v>
      </c>
      <c r="AJ18" s="85">
        <v>1</v>
      </c>
      <c r="AK18" s="85">
        <v>1</v>
      </c>
      <c r="AL18" s="86" t="s">
        <v>146</v>
      </c>
      <c r="AM18" s="87" t="s">
        <v>92</v>
      </c>
      <c r="AN18" s="85">
        <v>1</v>
      </c>
      <c r="AO18" s="87" t="s">
        <v>93</v>
      </c>
      <c r="AP18" s="85">
        <v>1</v>
      </c>
      <c r="AQ18" s="85">
        <v>0</v>
      </c>
      <c r="AR18" s="87" t="s">
        <v>94</v>
      </c>
      <c r="AS18" s="85">
        <v>3</v>
      </c>
      <c r="AT18" s="85">
        <v>3</v>
      </c>
      <c r="AU18" s="85">
        <v>2</v>
      </c>
      <c r="AV18" s="87" t="s">
        <v>95</v>
      </c>
      <c r="AW18" s="85">
        <v>1</v>
      </c>
      <c r="AX18" s="87" t="s">
        <v>96</v>
      </c>
      <c r="AY18" s="87" t="s">
        <v>97</v>
      </c>
      <c r="AZ18" s="85">
        <v>3</v>
      </c>
      <c r="BA18" s="87" t="s">
        <v>98</v>
      </c>
      <c r="BB18" s="85">
        <v>1</v>
      </c>
      <c r="BC18" s="85">
        <v>0</v>
      </c>
      <c r="BD18" s="85">
        <v>1</v>
      </c>
      <c r="BE18" s="85">
        <v>0</v>
      </c>
      <c r="BF18" s="87"/>
      <c r="BG18" s="85">
        <v>0</v>
      </c>
      <c r="BH18" s="87" t="s">
        <v>99</v>
      </c>
      <c r="BI18" s="87" t="s">
        <v>100</v>
      </c>
      <c r="BJ18" s="84" t="s">
        <v>134</v>
      </c>
      <c r="BK18" s="84"/>
    </row>
    <row r="19" spans="1:63" s="88" customFormat="1" ht="18.75">
      <c r="A19" s="83" t="s">
        <v>12</v>
      </c>
      <c r="B19" s="84">
        <v>250</v>
      </c>
      <c r="C19" s="85">
        <v>1</v>
      </c>
      <c r="D19" s="85">
        <v>0</v>
      </c>
      <c r="E19" s="85">
        <v>1</v>
      </c>
      <c r="F19" s="85">
        <v>0</v>
      </c>
      <c r="G19" s="85">
        <v>1</v>
      </c>
      <c r="H19" s="85">
        <v>0</v>
      </c>
      <c r="I19" s="85">
        <v>0</v>
      </c>
      <c r="J19" s="85">
        <v>0</v>
      </c>
      <c r="K19" s="85">
        <v>0</v>
      </c>
      <c r="L19" s="85">
        <v>0</v>
      </c>
      <c r="M19" s="85">
        <v>0</v>
      </c>
      <c r="N19" s="85">
        <v>0</v>
      </c>
      <c r="O19" s="85">
        <v>0</v>
      </c>
      <c r="P19" s="85">
        <v>0</v>
      </c>
      <c r="Q19" s="85">
        <v>1</v>
      </c>
      <c r="R19" s="85">
        <v>0</v>
      </c>
      <c r="S19" s="85">
        <v>0</v>
      </c>
      <c r="T19" s="85">
        <v>0</v>
      </c>
      <c r="U19" s="85">
        <v>0</v>
      </c>
      <c r="V19" s="85">
        <v>0</v>
      </c>
      <c r="W19" s="75">
        <f t="shared" si="0"/>
        <v>4</v>
      </c>
      <c r="X19" s="75">
        <f t="shared" si="1"/>
        <v>0</v>
      </c>
      <c r="Y19" s="86"/>
      <c r="Z19" s="85">
        <v>1</v>
      </c>
      <c r="AA19" s="85">
        <v>0</v>
      </c>
      <c r="AB19" s="85">
        <v>1</v>
      </c>
      <c r="AC19" s="85">
        <v>0</v>
      </c>
      <c r="AD19" s="85">
        <v>1</v>
      </c>
      <c r="AE19" s="85">
        <v>0</v>
      </c>
      <c r="AF19" s="85">
        <v>0</v>
      </c>
      <c r="AG19" s="85">
        <v>0</v>
      </c>
      <c r="AH19" s="85">
        <v>1</v>
      </c>
      <c r="AI19" s="85">
        <v>0</v>
      </c>
      <c r="AJ19" s="85">
        <v>0</v>
      </c>
      <c r="AK19" s="85">
        <v>0</v>
      </c>
      <c r="AL19" s="86"/>
      <c r="AM19" s="87" t="s">
        <v>101</v>
      </c>
      <c r="AN19" s="85">
        <v>0</v>
      </c>
      <c r="AO19" s="87"/>
      <c r="AP19" s="85">
        <v>0</v>
      </c>
      <c r="AQ19" s="85">
        <v>0</v>
      </c>
      <c r="AR19" s="87"/>
      <c r="AS19" s="85">
        <v>1</v>
      </c>
      <c r="AT19" s="85">
        <v>3</v>
      </c>
      <c r="AU19" s="85">
        <v>3</v>
      </c>
      <c r="AV19" s="87"/>
      <c r="AW19" s="85">
        <v>0</v>
      </c>
      <c r="AX19" s="87"/>
      <c r="AY19" s="87"/>
      <c r="AZ19" s="85">
        <v>3</v>
      </c>
      <c r="BA19" s="87"/>
      <c r="BB19" s="85">
        <v>1</v>
      </c>
      <c r="BC19" s="85">
        <v>0</v>
      </c>
      <c r="BD19" s="85">
        <v>0</v>
      </c>
      <c r="BE19" s="85">
        <v>0</v>
      </c>
      <c r="BF19" s="87"/>
      <c r="BG19" s="85">
        <v>0</v>
      </c>
      <c r="BH19" s="87"/>
      <c r="BI19" s="87"/>
      <c r="BJ19" s="84" t="s">
        <v>135</v>
      </c>
      <c r="BK19" s="84"/>
    </row>
    <row r="20" spans="1:63" s="88" customFormat="1" ht="37.5">
      <c r="A20" s="83" t="s">
        <v>214</v>
      </c>
      <c r="B20" s="84">
        <v>260</v>
      </c>
      <c r="C20" s="85">
        <v>0</v>
      </c>
      <c r="D20" s="85">
        <v>1</v>
      </c>
      <c r="E20" s="85">
        <v>0</v>
      </c>
      <c r="F20" s="85">
        <v>0</v>
      </c>
      <c r="G20" s="85">
        <v>0</v>
      </c>
      <c r="H20" s="85">
        <v>0</v>
      </c>
      <c r="I20" s="85">
        <v>0</v>
      </c>
      <c r="J20" s="85">
        <v>0</v>
      </c>
      <c r="K20" s="85">
        <v>0</v>
      </c>
      <c r="L20" s="85">
        <v>0</v>
      </c>
      <c r="M20" s="85">
        <v>0</v>
      </c>
      <c r="N20" s="85">
        <v>0</v>
      </c>
      <c r="O20" s="85">
        <v>0</v>
      </c>
      <c r="P20" s="85">
        <v>0</v>
      </c>
      <c r="Q20" s="85">
        <v>0</v>
      </c>
      <c r="R20" s="85">
        <v>0</v>
      </c>
      <c r="S20" s="85">
        <v>0</v>
      </c>
      <c r="T20" s="85">
        <v>0</v>
      </c>
      <c r="U20" s="85">
        <v>0</v>
      </c>
      <c r="V20" s="85">
        <v>0</v>
      </c>
      <c r="W20" s="75">
        <f t="shared" si="0"/>
        <v>0</v>
      </c>
      <c r="X20" s="75">
        <f t="shared" si="1"/>
        <v>1</v>
      </c>
      <c r="Y20" s="86"/>
      <c r="Z20" s="85">
        <v>0</v>
      </c>
      <c r="AA20" s="85">
        <v>0</v>
      </c>
      <c r="AB20" s="85">
        <v>0</v>
      </c>
      <c r="AC20" s="85">
        <v>0</v>
      </c>
      <c r="AD20" s="85">
        <v>0</v>
      </c>
      <c r="AE20" s="85">
        <v>1</v>
      </c>
      <c r="AF20" s="85">
        <v>0</v>
      </c>
      <c r="AG20" s="85">
        <v>0</v>
      </c>
      <c r="AH20" s="85">
        <v>0</v>
      </c>
      <c r="AI20" s="85">
        <v>0</v>
      </c>
      <c r="AJ20" s="85">
        <v>0</v>
      </c>
      <c r="AK20" s="85">
        <v>0</v>
      </c>
      <c r="AL20" s="86"/>
      <c r="AM20" s="87"/>
      <c r="AN20" s="85">
        <v>0</v>
      </c>
      <c r="AO20" s="87"/>
      <c r="AP20" s="85">
        <v>1</v>
      </c>
      <c r="AQ20" s="85">
        <v>1</v>
      </c>
      <c r="AR20" s="87" t="s">
        <v>199</v>
      </c>
      <c r="AS20" s="85">
        <v>3</v>
      </c>
      <c r="AT20" s="85">
        <v>3</v>
      </c>
      <c r="AU20" s="85">
        <v>2</v>
      </c>
      <c r="AV20" s="87" t="s">
        <v>200</v>
      </c>
      <c r="AW20" s="85" t="s">
        <v>221</v>
      </c>
      <c r="AX20" s="87"/>
      <c r="AY20" s="87"/>
      <c r="AZ20" s="85">
        <v>3</v>
      </c>
      <c r="BA20" s="87"/>
      <c r="BB20" s="85">
        <v>1</v>
      </c>
      <c r="BC20" s="85">
        <v>1</v>
      </c>
      <c r="BD20" s="85">
        <v>0</v>
      </c>
      <c r="BE20" s="85">
        <v>0</v>
      </c>
      <c r="BF20" s="87"/>
      <c r="BG20" s="85">
        <v>0</v>
      </c>
      <c r="BH20" s="87"/>
      <c r="BI20" s="87"/>
      <c r="BJ20" s="84" t="s">
        <v>201</v>
      </c>
      <c r="BK20" s="84"/>
    </row>
    <row r="21" spans="1:63" s="88" customFormat="1" ht="63.75">
      <c r="A21" s="83" t="s">
        <v>13</v>
      </c>
      <c r="B21" s="84">
        <v>260</v>
      </c>
      <c r="C21" s="85">
        <v>0</v>
      </c>
      <c r="D21" s="85">
        <v>1</v>
      </c>
      <c r="E21" s="85">
        <v>0</v>
      </c>
      <c r="F21" s="85">
        <v>1</v>
      </c>
      <c r="G21" s="85">
        <v>0</v>
      </c>
      <c r="H21" s="85">
        <v>0</v>
      </c>
      <c r="I21" s="85">
        <v>0</v>
      </c>
      <c r="J21" s="85">
        <v>0</v>
      </c>
      <c r="K21" s="85">
        <v>0</v>
      </c>
      <c r="L21" s="85">
        <v>0</v>
      </c>
      <c r="M21" s="85">
        <v>0</v>
      </c>
      <c r="N21" s="85">
        <v>0</v>
      </c>
      <c r="O21" s="85">
        <v>0</v>
      </c>
      <c r="P21" s="85">
        <v>0</v>
      </c>
      <c r="Q21" s="85">
        <v>0</v>
      </c>
      <c r="R21" s="85">
        <v>0</v>
      </c>
      <c r="S21" s="85">
        <v>0</v>
      </c>
      <c r="T21" s="85">
        <v>0</v>
      </c>
      <c r="U21" s="85">
        <v>0</v>
      </c>
      <c r="V21" s="85">
        <v>0</v>
      </c>
      <c r="W21" s="75">
        <f t="shared" si="0"/>
        <v>0</v>
      </c>
      <c r="X21" s="75">
        <f t="shared" si="1"/>
        <v>2</v>
      </c>
      <c r="Y21" s="86"/>
      <c r="Z21" s="85">
        <v>0</v>
      </c>
      <c r="AA21" s="85">
        <v>1</v>
      </c>
      <c r="AB21" s="85">
        <v>0</v>
      </c>
      <c r="AC21" s="85">
        <v>1</v>
      </c>
      <c r="AD21" s="85">
        <v>0</v>
      </c>
      <c r="AE21" s="85">
        <v>1</v>
      </c>
      <c r="AF21" s="85">
        <v>0</v>
      </c>
      <c r="AG21" s="85">
        <v>0</v>
      </c>
      <c r="AH21" s="85">
        <v>0</v>
      </c>
      <c r="AI21" s="85">
        <v>0</v>
      </c>
      <c r="AJ21" s="85">
        <v>0</v>
      </c>
      <c r="AK21" s="85">
        <v>1</v>
      </c>
      <c r="AL21" s="86" t="s">
        <v>110</v>
      </c>
      <c r="AM21" s="87"/>
      <c r="AN21" s="85">
        <v>1</v>
      </c>
      <c r="AO21" s="87" t="s">
        <v>111</v>
      </c>
      <c r="AP21" s="85">
        <v>1</v>
      </c>
      <c r="AQ21" s="85">
        <v>0</v>
      </c>
      <c r="AR21" s="87" t="s">
        <v>112</v>
      </c>
      <c r="AS21" s="85">
        <v>3</v>
      </c>
      <c r="AT21" s="85">
        <v>3</v>
      </c>
      <c r="AU21" s="85">
        <v>2</v>
      </c>
      <c r="AV21" s="87" t="s">
        <v>113</v>
      </c>
      <c r="AW21" s="85">
        <v>0</v>
      </c>
      <c r="AX21" s="87"/>
      <c r="AY21" s="87" t="s">
        <v>114</v>
      </c>
      <c r="AZ21" s="85">
        <v>3</v>
      </c>
      <c r="BA21" s="87" t="s">
        <v>115</v>
      </c>
      <c r="BB21" s="85">
        <v>1</v>
      </c>
      <c r="BC21" s="85">
        <v>0</v>
      </c>
      <c r="BD21" s="85">
        <v>1</v>
      </c>
      <c r="BE21" s="85">
        <v>0</v>
      </c>
      <c r="BF21" s="87"/>
      <c r="BG21" s="85">
        <v>0</v>
      </c>
      <c r="BH21" s="87"/>
      <c r="BI21" s="87" t="s">
        <v>116</v>
      </c>
      <c r="BJ21" s="84" t="s">
        <v>136</v>
      </c>
      <c r="BK21" s="84"/>
    </row>
    <row r="22" spans="1:63" s="88" customFormat="1" ht="63.75">
      <c r="A22" s="83" t="s">
        <v>14</v>
      </c>
      <c r="B22" s="84">
        <v>270</v>
      </c>
      <c r="C22" s="85">
        <v>1</v>
      </c>
      <c r="D22" s="85">
        <v>0</v>
      </c>
      <c r="E22" s="85">
        <v>1</v>
      </c>
      <c r="F22" s="85">
        <v>0</v>
      </c>
      <c r="G22" s="85">
        <v>1</v>
      </c>
      <c r="H22" s="85">
        <v>0</v>
      </c>
      <c r="I22" s="85">
        <v>1</v>
      </c>
      <c r="J22" s="85">
        <v>0</v>
      </c>
      <c r="K22" s="85">
        <v>1</v>
      </c>
      <c r="L22" s="85">
        <v>0</v>
      </c>
      <c r="M22" s="85">
        <v>1</v>
      </c>
      <c r="N22" s="85">
        <v>0</v>
      </c>
      <c r="O22" s="85">
        <v>1</v>
      </c>
      <c r="P22" s="85">
        <v>0</v>
      </c>
      <c r="Q22" s="85">
        <v>1</v>
      </c>
      <c r="R22" s="85">
        <v>0</v>
      </c>
      <c r="S22" s="85">
        <v>0</v>
      </c>
      <c r="T22" s="85">
        <v>0</v>
      </c>
      <c r="U22" s="85">
        <v>0</v>
      </c>
      <c r="V22" s="85">
        <v>0</v>
      </c>
      <c r="W22" s="75">
        <f t="shared" si="0"/>
        <v>8</v>
      </c>
      <c r="X22" s="75">
        <f t="shared" si="1"/>
        <v>0</v>
      </c>
      <c r="Y22" s="86"/>
      <c r="Z22" s="85">
        <v>1</v>
      </c>
      <c r="AA22" s="85">
        <v>0</v>
      </c>
      <c r="AB22" s="85">
        <v>1</v>
      </c>
      <c r="AC22" s="85">
        <v>1</v>
      </c>
      <c r="AD22" s="85">
        <v>1</v>
      </c>
      <c r="AE22" s="85">
        <v>0</v>
      </c>
      <c r="AF22" s="85">
        <v>0</v>
      </c>
      <c r="AG22" s="85">
        <v>0</v>
      </c>
      <c r="AH22" s="85">
        <v>1</v>
      </c>
      <c r="AI22" s="85">
        <v>0</v>
      </c>
      <c r="AJ22" s="85">
        <v>1</v>
      </c>
      <c r="AK22" s="85">
        <v>0</v>
      </c>
      <c r="AL22" s="86" t="s">
        <v>205</v>
      </c>
      <c r="AM22" s="87" t="s">
        <v>206</v>
      </c>
      <c r="AN22" s="85">
        <v>1</v>
      </c>
      <c r="AO22" s="87" t="s">
        <v>207</v>
      </c>
      <c r="AP22" s="85">
        <v>1</v>
      </c>
      <c r="AQ22" s="85">
        <v>0</v>
      </c>
      <c r="AR22" s="87" t="s">
        <v>208</v>
      </c>
      <c r="AS22" s="85">
        <v>3</v>
      </c>
      <c r="AT22" s="85">
        <v>3</v>
      </c>
      <c r="AU22" s="85">
        <v>3</v>
      </c>
      <c r="AV22" s="87" t="s">
        <v>209</v>
      </c>
      <c r="AW22" s="85">
        <v>1</v>
      </c>
      <c r="AX22" s="87"/>
      <c r="AY22" s="87" t="s">
        <v>210</v>
      </c>
      <c r="AZ22" s="85">
        <v>3</v>
      </c>
      <c r="BA22" s="87"/>
      <c r="BB22" s="85">
        <v>1</v>
      </c>
      <c r="BC22" s="85">
        <v>1</v>
      </c>
      <c r="BD22" s="85">
        <v>0</v>
      </c>
      <c r="BE22" s="85">
        <v>1</v>
      </c>
      <c r="BF22" s="87" t="s">
        <v>223</v>
      </c>
      <c r="BG22" s="85">
        <v>0</v>
      </c>
      <c r="BH22" s="87" t="s">
        <v>211</v>
      </c>
      <c r="BI22" s="87" t="s">
        <v>212</v>
      </c>
      <c r="BJ22" s="84" t="s">
        <v>213</v>
      </c>
      <c r="BK22" s="84"/>
    </row>
    <row r="23" spans="1:63" s="88" customFormat="1" ht="63.75">
      <c r="A23" s="83" t="s">
        <v>15</v>
      </c>
      <c r="B23" s="84">
        <v>280</v>
      </c>
      <c r="C23" s="85">
        <v>1</v>
      </c>
      <c r="D23" s="85">
        <v>1</v>
      </c>
      <c r="E23" s="85">
        <v>1</v>
      </c>
      <c r="F23" s="85">
        <v>1</v>
      </c>
      <c r="G23" s="85">
        <v>1</v>
      </c>
      <c r="H23" s="85">
        <v>0</v>
      </c>
      <c r="I23" s="85">
        <v>1</v>
      </c>
      <c r="J23" s="85">
        <v>1</v>
      </c>
      <c r="K23" s="85">
        <v>0</v>
      </c>
      <c r="L23" s="85">
        <v>0</v>
      </c>
      <c r="M23" s="85">
        <v>1</v>
      </c>
      <c r="N23" s="85">
        <v>1</v>
      </c>
      <c r="O23" s="85">
        <v>0</v>
      </c>
      <c r="P23" s="85">
        <v>0</v>
      </c>
      <c r="Q23" s="85">
        <v>0</v>
      </c>
      <c r="R23" s="85">
        <v>0</v>
      </c>
      <c r="S23" s="85">
        <v>0</v>
      </c>
      <c r="T23" s="85">
        <v>0</v>
      </c>
      <c r="U23" s="85">
        <v>0</v>
      </c>
      <c r="V23" s="85">
        <v>0</v>
      </c>
      <c r="W23" s="75">
        <f t="shared" si="0"/>
        <v>5</v>
      </c>
      <c r="X23" s="75">
        <f t="shared" si="1"/>
        <v>4</v>
      </c>
      <c r="Y23" s="86"/>
      <c r="Z23" s="85">
        <v>1</v>
      </c>
      <c r="AA23" s="85">
        <v>0</v>
      </c>
      <c r="AB23" s="85">
        <v>1</v>
      </c>
      <c r="AC23" s="85">
        <v>1</v>
      </c>
      <c r="AD23" s="85">
        <v>1</v>
      </c>
      <c r="AE23" s="85">
        <v>1</v>
      </c>
      <c r="AF23" s="85">
        <v>1</v>
      </c>
      <c r="AG23" s="85">
        <v>0</v>
      </c>
      <c r="AH23" s="85">
        <v>1</v>
      </c>
      <c r="AI23" s="85">
        <v>1</v>
      </c>
      <c r="AJ23" s="85">
        <v>1</v>
      </c>
      <c r="AK23" s="85">
        <v>1</v>
      </c>
      <c r="AL23" s="86" t="s">
        <v>175</v>
      </c>
      <c r="AM23" s="87" t="s">
        <v>176</v>
      </c>
      <c r="AN23" s="85">
        <v>1</v>
      </c>
      <c r="AO23" s="87" t="s">
        <v>177</v>
      </c>
      <c r="AP23" s="85">
        <v>0</v>
      </c>
      <c r="AQ23" s="85">
        <v>1</v>
      </c>
      <c r="AR23" s="87" t="s">
        <v>178</v>
      </c>
      <c r="AS23" s="85">
        <v>3</v>
      </c>
      <c r="AT23" s="85">
        <v>3</v>
      </c>
      <c r="AU23" s="85">
        <v>3</v>
      </c>
      <c r="AV23" s="87" t="s">
        <v>179</v>
      </c>
      <c r="AW23" s="85">
        <v>0</v>
      </c>
      <c r="AX23" s="87"/>
      <c r="AY23" s="87"/>
      <c r="AZ23" s="85">
        <v>3</v>
      </c>
      <c r="BA23" s="87"/>
      <c r="BB23" s="85">
        <v>1</v>
      </c>
      <c r="BC23" s="85">
        <v>1</v>
      </c>
      <c r="BD23" s="85">
        <v>1</v>
      </c>
      <c r="BE23" s="85">
        <v>0</v>
      </c>
      <c r="BF23" s="87"/>
      <c r="BG23" s="85">
        <v>0</v>
      </c>
      <c r="BH23" s="87"/>
      <c r="BI23" s="87"/>
      <c r="BJ23" s="84" t="s">
        <v>180</v>
      </c>
      <c r="BK23" s="84"/>
    </row>
    <row r="24" spans="1:63" s="88" customFormat="1" ht="48">
      <c r="A24" s="83" t="s">
        <v>16</v>
      </c>
      <c r="B24" s="84">
        <v>290</v>
      </c>
      <c r="C24" s="85">
        <v>1</v>
      </c>
      <c r="D24" s="85">
        <v>0</v>
      </c>
      <c r="E24" s="85">
        <v>0</v>
      </c>
      <c r="F24" s="85">
        <v>1</v>
      </c>
      <c r="G24" s="85">
        <v>0</v>
      </c>
      <c r="H24" s="85">
        <v>0</v>
      </c>
      <c r="I24" s="85">
        <v>0</v>
      </c>
      <c r="J24" s="85">
        <v>1</v>
      </c>
      <c r="K24" s="85">
        <v>0</v>
      </c>
      <c r="L24" s="85">
        <v>0</v>
      </c>
      <c r="M24" s="85">
        <v>0</v>
      </c>
      <c r="N24" s="85">
        <v>0</v>
      </c>
      <c r="O24" s="85">
        <v>0</v>
      </c>
      <c r="P24" s="85">
        <v>1</v>
      </c>
      <c r="Q24" s="85">
        <v>0</v>
      </c>
      <c r="R24" s="85">
        <v>1</v>
      </c>
      <c r="S24" s="85">
        <v>0</v>
      </c>
      <c r="T24" s="85">
        <v>0</v>
      </c>
      <c r="U24" s="85">
        <v>0</v>
      </c>
      <c r="V24" s="85">
        <v>0</v>
      </c>
      <c r="W24" s="75">
        <f t="shared" si="0"/>
        <v>1</v>
      </c>
      <c r="X24" s="75">
        <f t="shared" si="1"/>
        <v>4</v>
      </c>
      <c r="Y24" s="86"/>
      <c r="Z24" s="85">
        <v>0</v>
      </c>
      <c r="AA24" s="85">
        <v>1</v>
      </c>
      <c r="AB24" s="85">
        <v>0</v>
      </c>
      <c r="AC24" s="85">
        <v>1</v>
      </c>
      <c r="AD24" s="85">
        <v>1</v>
      </c>
      <c r="AE24" s="85">
        <v>0</v>
      </c>
      <c r="AF24" s="85">
        <v>0</v>
      </c>
      <c r="AG24" s="85">
        <v>0</v>
      </c>
      <c r="AH24" s="85">
        <v>0</v>
      </c>
      <c r="AI24" s="85">
        <v>1</v>
      </c>
      <c r="AJ24" s="85">
        <v>0</v>
      </c>
      <c r="AK24" s="85">
        <v>0</v>
      </c>
      <c r="AL24" s="86"/>
      <c r="AM24" s="87"/>
      <c r="AN24" s="85">
        <v>0</v>
      </c>
      <c r="AO24" s="87"/>
      <c r="AP24" s="85">
        <v>1</v>
      </c>
      <c r="AQ24" s="85">
        <v>0</v>
      </c>
      <c r="AR24" s="87" t="s">
        <v>158</v>
      </c>
      <c r="AS24" s="85">
        <v>2</v>
      </c>
      <c r="AT24" s="85">
        <v>2</v>
      </c>
      <c r="AU24" s="85">
        <v>3</v>
      </c>
      <c r="AV24" s="87" t="s">
        <v>1</v>
      </c>
      <c r="AW24" s="85">
        <v>0</v>
      </c>
      <c r="AX24" s="87"/>
      <c r="AY24" s="87"/>
      <c r="AZ24" s="85">
        <v>3</v>
      </c>
      <c r="BA24" s="87" t="s">
        <v>159</v>
      </c>
      <c r="BB24" s="85">
        <v>0</v>
      </c>
      <c r="BC24" s="85">
        <v>0</v>
      </c>
      <c r="BD24" s="85">
        <v>1</v>
      </c>
      <c r="BE24" s="85">
        <v>0</v>
      </c>
      <c r="BF24" s="87"/>
      <c r="BG24" s="85">
        <v>0</v>
      </c>
      <c r="BH24" s="87" t="s">
        <v>160</v>
      </c>
      <c r="BI24" s="87"/>
      <c r="BJ24" s="84" t="s">
        <v>161</v>
      </c>
      <c r="BK24" s="84"/>
    </row>
    <row r="25" spans="1:63" s="88" customFormat="1" ht="79.5">
      <c r="A25" s="83" t="s">
        <v>17</v>
      </c>
      <c r="B25" s="84">
        <v>310</v>
      </c>
      <c r="C25" s="85">
        <v>1</v>
      </c>
      <c r="D25" s="85">
        <v>0</v>
      </c>
      <c r="E25" s="85">
        <v>1</v>
      </c>
      <c r="F25" s="85">
        <v>0</v>
      </c>
      <c r="G25" s="85">
        <v>1</v>
      </c>
      <c r="H25" s="85">
        <v>0</v>
      </c>
      <c r="I25" s="85">
        <v>1</v>
      </c>
      <c r="J25" s="85">
        <v>0</v>
      </c>
      <c r="K25" s="85">
        <v>1</v>
      </c>
      <c r="L25" s="85">
        <v>0</v>
      </c>
      <c r="M25" s="85">
        <v>1</v>
      </c>
      <c r="N25" s="85">
        <v>0</v>
      </c>
      <c r="O25" s="85">
        <v>1</v>
      </c>
      <c r="P25" s="85">
        <v>0</v>
      </c>
      <c r="Q25" s="85">
        <v>1</v>
      </c>
      <c r="R25" s="85">
        <v>0</v>
      </c>
      <c r="S25" s="85">
        <v>1</v>
      </c>
      <c r="T25" s="85">
        <v>0</v>
      </c>
      <c r="U25" s="85">
        <v>1</v>
      </c>
      <c r="V25" s="85">
        <v>0</v>
      </c>
      <c r="W25" s="75">
        <f t="shared" si="0"/>
        <v>10</v>
      </c>
      <c r="X25" s="75">
        <f t="shared" si="1"/>
        <v>0</v>
      </c>
      <c r="Y25" s="86" t="s">
        <v>162</v>
      </c>
      <c r="Z25" s="85">
        <v>1</v>
      </c>
      <c r="AA25" s="85">
        <v>0</v>
      </c>
      <c r="AB25" s="85">
        <v>1</v>
      </c>
      <c r="AC25" s="85">
        <v>0</v>
      </c>
      <c r="AD25" s="85">
        <v>1</v>
      </c>
      <c r="AE25" s="85">
        <v>0</v>
      </c>
      <c r="AF25" s="85">
        <v>1</v>
      </c>
      <c r="AG25" s="85">
        <v>0</v>
      </c>
      <c r="AH25" s="85">
        <v>1</v>
      </c>
      <c r="AI25" s="85">
        <v>0</v>
      </c>
      <c r="AJ25" s="85">
        <v>1</v>
      </c>
      <c r="AK25" s="85">
        <v>0</v>
      </c>
      <c r="AL25" s="86" t="s">
        <v>163</v>
      </c>
      <c r="AM25" s="87" t="s">
        <v>164</v>
      </c>
      <c r="AN25" s="85">
        <v>1</v>
      </c>
      <c r="AO25" s="87" t="s">
        <v>165</v>
      </c>
      <c r="AP25" s="85">
        <v>1</v>
      </c>
      <c r="AQ25" s="85">
        <v>0</v>
      </c>
      <c r="AR25" s="87" t="s">
        <v>166</v>
      </c>
      <c r="AS25" s="85">
        <v>3</v>
      </c>
      <c r="AT25" s="85">
        <v>3</v>
      </c>
      <c r="AU25" s="85">
        <v>2</v>
      </c>
      <c r="AV25" s="87" t="s">
        <v>167</v>
      </c>
      <c r="AW25" s="85">
        <v>0</v>
      </c>
      <c r="AX25" s="87"/>
      <c r="AY25" s="87" t="s">
        <v>168</v>
      </c>
      <c r="AZ25" s="85">
        <v>2</v>
      </c>
      <c r="BA25" s="87" t="s">
        <v>169</v>
      </c>
      <c r="BB25" s="85">
        <v>1</v>
      </c>
      <c r="BC25" s="85">
        <v>1</v>
      </c>
      <c r="BD25" s="85">
        <v>0</v>
      </c>
      <c r="BE25" s="85">
        <v>0</v>
      </c>
      <c r="BF25" s="87"/>
      <c r="BG25" s="85">
        <v>0</v>
      </c>
      <c r="BH25" s="87"/>
      <c r="BI25" s="87" t="s">
        <v>170</v>
      </c>
      <c r="BJ25" s="84" t="s">
        <v>171</v>
      </c>
      <c r="BK25" s="84"/>
    </row>
    <row r="26" spans="1:63" s="88" customFormat="1" ht="79.5">
      <c r="A26" s="83" t="s">
        <v>18</v>
      </c>
      <c r="B26" s="84">
        <v>320</v>
      </c>
      <c r="C26" s="85">
        <v>1</v>
      </c>
      <c r="D26" s="85">
        <v>1</v>
      </c>
      <c r="E26" s="85">
        <v>1</v>
      </c>
      <c r="F26" s="85">
        <v>1</v>
      </c>
      <c r="G26" s="85">
        <v>0</v>
      </c>
      <c r="H26" s="85">
        <v>1</v>
      </c>
      <c r="I26" s="85">
        <v>0</v>
      </c>
      <c r="J26" s="85">
        <v>0</v>
      </c>
      <c r="K26" s="85">
        <v>0</v>
      </c>
      <c r="L26" s="85">
        <v>0</v>
      </c>
      <c r="M26" s="85">
        <v>0</v>
      </c>
      <c r="N26" s="85">
        <v>1</v>
      </c>
      <c r="O26" s="85">
        <v>0</v>
      </c>
      <c r="P26" s="85">
        <v>1</v>
      </c>
      <c r="Q26" s="85">
        <v>0</v>
      </c>
      <c r="R26" s="85">
        <v>0</v>
      </c>
      <c r="S26" s="85">
        <v>0</v>
      </c>
      <c r="T26" s="85">
        <v>0</v>
      </c>
      <c r="U26" s="85">
        <v>0</v>
      </c>
      <c r="V26" s="85">
        <v>0</v>
      </c>
      <c r="W26" s="75">
        <f t="shared" si="0"/>
        <v>2</v>
      </c>
      <c r="X26" s="75">
        <f t="shared" si="1"/>
        <v>5</v>
      </c>
      <c r="Y26" s="86"/>
      <c r="Z26" s="85">
        <v>1</v>
      </c>
      <c r="AA26" s="85">
        <v>1</v>
      </c>
      <c r="AB26" s="85">
        <v>1</v>
      </c>
      <c r="AC26" s="85">
        <v>1</v>
      </c>
      <c r="AD26" s="85">
        <v>1</v>
      </c>
      <c r="AE26" s="85">
        <v>1</v>
      </c>
      <c r="AF26" s="85">
        <v>1</v>
      </c>
      <c r="AG26" s="85">
        <v>1</v>
      </c>
      <c r="AH26" s="85">
        <v>1</v>
      </c>
      <c r="AI26" s="85">
        <v>1</v>
      </c>
      <c r="AJ26" s="85">
        <v>1</v>
      </c>
      <c r="AK26" s="85">
        <v>1</v>
      </c>
      <c r="AL26" s="86" t="s">
        <v>181</v>
      </c>
      <c r="AM26" s="87" t="s">
        <v>182</v>
      </c>
      <c r="AN26" s="85">
        <v>0</v>
      </c>
      <c r="AO26" s="87"/>
      <c r="AP26" s="85">
        <v>1</v>
      </c>
      <c r="AQ26" s="85">
        <v>0</v>
      </c>
      <c r="AR26" s="87" t="s">
        <v>183</v>
      </c>
      <c r="AS26" s="85">
        <v>3</v>
      </c>
      <c r="AT26" s="85">
        <v>2</v>
      </c>
      <c r="AU26" s="85">
        <v>3</v>
      </c>
      <c r="AV26" s="90" t="s">
        <v>220</v>
      </c>
      <c r="AW26" s="85">
        <v>1</v>
      </c>
      <c r="AX26" s="87" t="s">
        <v>184</v>
      </c>
      <c r="AY26" s="87" t="s">
        <v>185</v>
      </c>
      <c r="AZ26" s="85">
        <v>2</v>
      </c>
      <c r="BA26" s="87"/>
      <c r="BB26" s="85">
        <v>1</v>
      </c>
      <c r="BC26" s="85">
        <v>1</v>
      </c>
      <c r="BD26" s="85">
        <v>1</v>
      </c>
      <c r="BE26" s="85">
        <v>0</v>
      </c>
      <c r="BF26" s="87"/>
      <c r="BG26" s="85">
        <v>0</v>
      </c>
      <c r="BH26" s="87" t="s">
        <v>186</v>
      </c>
      <c r="BI26" s="87" t="s">
        <v>187</v>
      </c>
      <c r="BJ26" s="84" t="s">
        <v>188</v>
      </c>
      <c r="BK26" s="84"/>
    </row>
    <row r="27" spans="1:63" s="88" customFormat="1" ht="18.75">
      <c r="A27" s="83" t="s">
        <v>71</v>
      </c>
      <c r="B27" s="84">
        <v>330</v>
      </c>
      <c r="C27" s="85">
        <v>1</v>
      </c>
      <c r="D27" s="85">
        <v>0</v>
      </c>
      <c r="E27" s="85">
        <v>1</v>
      </c>
      <c r="F27" s="85">
        <v>0</v>
      </c>
      <c r="G27" s="85">
        <v>1</v>
      </c>
      <c r="H27" s="85">
        <v>1</v>
      </c>
      <c r="I27" s="85">
        <v>0</v>
      </c>
      <c r="J27" s="85">
        <v>0</v>
      </c>
      <c r="K27" s="85">
        <v>0</v>
      </c>
      <c r="L27" s="85">
        <v>0</v>
      </c>
      <c r="M27" s="85">
        <v>1</v>
      </c>
      <c r="N27" s="85">
        <v>0</v>
      </c>
      <c r="O27" s="85">
        <v>0</v>
      </c>
      <c r="P27" s="85">
        <v>0</v>
      </c>
      <c r="Q27" s="85">
        <v>0</v>
      </c>
      <c r="R27" s="85">
        <v>0</v>
      </c>
      <c r="S27" s="85">
        <v>0</v>
      </c>
      <c r="T27" s="85">
        <v>0</v>
      </c>
      <c r="U27" s="85">
        <v>0</v>
      </c>
      <c r="V27" s="85">
        <v>0</v>
      </c>
      <c r="W27" s="75">
        <f t="shared" si="0"/>
        <v>4</v>
      </c>
      <c r="X27" s="75">
        <f t="shared" si="1"/>
        <v>1</v>
      </c>
      <c r="Y27" s="86"/>
      <c r="Z27" s="85">
        <v>1</v>
      </c>
      <c r="AA27" s="85">
        <v>0</v>
      </c>
      <c r="AB27" s="85">
        <v>1</v>
      </c>
      <c r="AC27" s="85">
        <v>0</v>
      </c>
      <c r="AD27" s="85">
        <v>1</v>
      </c>
      <c r="AE27" s="85">
        <v>0</v>
      </c>
      <c r="AF27" s="85">
        <v>0</v>
      </c>
      <c r="AG27" s="85">
        <v>0</v>
      </c>
      <c r="AH27" s="85">
        <v>0</v>
      </c>
      <c r="AI27" s="85">
        <v>0</v>
      </c>
      <c r="AJ27" s="85">
        <v>0</v>
      </c>
      <c r="AK27" s="85">
        <v>0</v>
      </c>
      <c r="AL27" s="86"/>
      <c r="AM27" s="87"/>
      <c r="AN27" s="85">
        <v>0</v>
      </c>
      <c r="AO27" s="87"/>
      <c r="AP27" s="85">
        <v>0</v>
      </c>
      <c r="AQ27" s="85">
        <v>0</v>
      </c>
      <c r="AR27" s="87"/>
      <c r="AS27" s="85">
        <v>2</v>
      </c>
      <c r="AT27" s="85">
        <v>2</v>
      </c>
      <c r="AU27" s="85">
        <v>2</v>
      </c>
      <c r="AV27" s="87" t="s">
        <v>247</v>
      </c>
      <c r="AW27" s="85">
        <v>0</v>
      </c>
      <c r="AX27" s="87"/>
      <c r="AY27" s="87"/>
      <c r="AZ27" s="85">
        <v>2</v>
      </c>
      <c r="BA27" s="87"/>
      <c r="BB27" s="85">
        <v>1</v>
      </c>
      <c r="BC27" s="85">
        <v>0</v>
      </c>
      <c r="BD27" s="85">
        <v>0</v>
      </c>
      <c r="BE27" s="85">
        <v>0</v>
      </c>
      <c r="BF27" s="87">
        <v>0</v>
      </c>
      <c r="BG27" s="85">
        <v>0</v>
      </c>
      <c r="BH27" s="87"/>
      <c r="BI27" s="87"/>
      <c r="BJ27" s="84" t="s">
        <v>246</v>
      </c>
      <c r="BK27" s="84"/>
    </row>
    <row r="28" spans="1:63" s="88" customFormat="1" ht="63.75">
      <c r="A28" s="83" t="s">
        <v>280</v>
      </c>
      <c r="B28" s="84">
        <v>340</v>
      </c>
      <c r="C28" s="85">
        <v>1</v>
      </c>
      <c r="D28" s="85">
        <v>1</v>
      </c>
      <c r="E28" s="85">
        <v>1</v>
      </c>
      <c r="F28" s="85">
        <v>1</v>
      </c>
      <c r="G28" s="85">
        <v>1</v>
      </c>
      <c r="H28" s="85">
        <v>1</v>
      </c>
      <c r="I28" s="85">
        <v>1</v>
      </c>
      <c r="J28" s="85">
        <v>1</v>
      </c>
      <c r="K28" s="85">
        <v>0</v>
      </c>
      <c r="L28" s="85">
        <v>0</v>
      </c>
      <c r="M28" s="85">
        <v>1</v>
      </c>
      <c r="N28" s="85">
        <v>0</v>
      </c>
      <c r="O28" s="85">
        <v>1</v>
      </c>
      <c r="P28" s="85">
        <v>0</v>
      </c>
      <c r="Q28" s="85">
        <v>1</v>
      </c>
      <c r="R28" s="85">
        <v>0</v>
      </c>
      <c r="S28" s="85">
        <v>1</v>
      </c>
      <c r="T28" s="85">
        <v>0</v>
      </c>
      <c r="U28" s="85">
        <v>0</v>
      </c>
      <c r="V28" s="85">
        <v>0</v>
      </c>
      <c r="W28" s="75">
        <f t="shared" si="0"/>
        <v>8</v>
      </c>
      <c r="X28" s="75">
        <f t="shared" si="1"/>
        <v>4</v>
      </c>
      <c r="Y28" s="86"/>
      <c r="Z28" s="85">
        <v>1</v>
      </c>
      <c r="AA28" s="85">
        <v>1</v>
      </c>
      <c r="AB28" s="85">
        <v>1</v>
      </c>
      <c r="AC28" s="85">
        <v>1</v>
      </c>
      <c r="AD28" s="85">
        <v>1</v>
      </c>
      <c r="AE28" s="85">
        <v>1</v>
      </c>
      <c r="AF28" s="85">
        <v>1</v>
      </c>
      <c r="AG28" s="85">
        <v>0</v>
      </c>
      <c r="AH28" s="85">
        <v>1</v>
      </c>
      <c r="AI28" s="85">
        <v>0</v>
      </c>
      <c r="AJ28" s="85">
        <v>0</v>
      </c>
      <c r="AK28" s="85">
        <v>0</v>
      </c>
      <c r="AL28" s="86"/>
      <c r="AM28" s="87"/>
      <c r="AN28" s="85">
        <v>1</v>
      </c>
      <c r="AO28" s="87" t="s">
        <v>275</v>
      </c>
      <c r="AP28" s="85">
        <v>1</v>
      </c>
      <c r="AQ28" s="85">
        <v>0</v>
      </c>
      <c r="AR28" s="87" t="s">
        <v>276</v>
      </c>
      <c r="AS28" s="85">
        <v>3</v>
      </c>
      <c r="AT28" s="85">
        <v>2</v>
      </c>
      <c r="AU28" s="85">
        <v>3</v>
      </c>
      <c r="AV28" s="87" t="s">
        <v>277</v>
      </c>
      <c r="AW28" s="85">
        <v>1</v>
      </c>
      <c r="AX28" s="87" t="s">
        <v>278</v>
      </c>
      <c r="AY28" s="87"/>
      <c r="AZ28" s="85">
        <v>3</v>
      </c>
      <c r="BA28" s="87"/>
      <c r="BB28" s="85">
        <v>1</v>
      </c>
      <c r="BC28" s="85">
        <v>1</v>
      </c>
      <c r="BD28" s="85">
        <v>1</v>
      </c>
      <c r="BE28" s="85">
        <v>0</v>
      </c>
      <c r="BF28" s="87"/>
      <c r="BG28" s="85">
        <v>0</v>
      </c>
      <c r="BH28" s="87"/>
      <c r="BI28" s="87"/>
      <c r="BJ28" s="84" t="s">
        <v>279</v>
      </c>
      <c r="BK28" s="84"/>
    </row>
    <row r="29" spans="1:63" s="88" customFormat="1" ht="48">
      <c r="A29" s="83" t="s">
        <v>281</v>
      </c>
      <c r="B29" s="84">
        <v>340</v>
      </c>
      <c r="C29" s="85">
        <v>1</v>
      </c>
      <c r="D29" s="85">
        <v>0</v>
      </c>
      <c r="E29" s="85">
        <v>1</v>
      </c>
      <c r="F29" s="85">
        <v>0</v>
      </c>
      <c r="G29" s="85">
        <v>1</v>
      </c>
      <c r="H29" s="85">
        <v>0</v>
      </c>
      <c r="I29" s="85">
        <v>0</v>
      </c>
      <c r="J29" s="85">
        <v>0</v>
      </c>
      <c r="K29" s="85">
        <v>0</v>
      </c>
      <c r="L29" s="85">
        <v>0</v>
      </c>
      <c r="M29" s="85">
        <v>0</v>
      </c>
      <c r="N29" s="85">
        <v>0</v>
      </c>
      <c r="O29" s="85">
        <v>0</v>
      </c>
      <c r="P29" s="85">
        <v>0</v>
      </c>
      <c r="Q29" s="85">
        <v>0</v>
      </c>
      <c r="R29" s="85">
        <v>0</v>
      </c>
      <c r="S29" s="85">
        <v>0</v>
      </c>
      <c r="T29" s="85">
        <v>0</v>
      </c>
      <c r="U29" s="85">
        <v>0</v>
      </c>
      <c r="V29" s="85">
        <v>0</v>
      </c>
      <c r="W29" s="75">
        <f t="shared" si="0"/>
        <v>3</v>
      </c>
      <c r="X29" s="75">
        <f t="shared" si="1"/>
        <v>0</v>
      </c>
      <c r="Y29" s="86"/>
      <c r="Z29" s="85">
        <v>1</v>
      </c>
      <c r="AA29" s="85">
        <v>0</v>
      </c>
      <c r="AB29" s="85">
        <v>0</v>
      </c>
      <c r="AC29" s="85">
        <v>0</v>
      </c>
      <c r="AD29" s="85">
        <v>0</v>
      </c>
      <c r="AE29" s="85">
        <v>0</v>
      </c>
      <c r="AF29" s="85">
        <v>0</v>
      </c>
      <c r="AG29" s="85">
        <v>0</v>
      </c>
      <c r="AH29" s="85">
        <v>0</v>
      </c>
      <c r="AI29" s="85">
        <v>0</v>
      </c>
      <c r="AJ29" s="85">
        <v>0</v>
      </c>
      <c r="AK29" s="85">
        <v>0</v>
      </c>
      <c r="AL29" s="86"/>
      <c r="AM29" s="87"/>
      <c r="AN29" s="85">
        <v>0</v>
      </c>
      <c r="AO29" s="87"/>
      <c r="AP29" s="85">
        <v>0</v>
      </c>
      <c r="AQ29" s="85">
        <v>0</v>
      </c>
      <c r="AR29" s="87"/>
      <c r="AS29" s="85">
        <v>3</v>
      </c>
      <c r="AT29" s="85">
        <v>3</v>
      </c>
      <c r="AU29" s="85">
        <v>3</v>
      </c>
      <c r="AV29" s="87" t="s">
        <v>282</v>
      </c>
      <c r="AW29" s="85">
        <v>0</v>
      </c>
      <c r="AX29" s="87"/>
      <c r="AY29" s="87"/>
      <c r="AZ29" s="85" t="s">
        <v>221</v>
      </c>
      <c r="BA29" s="87"/>
      <c r="BB29" s="85">
        <v>1</v>
      </c>
      <c r="BC29" s="85">
        <v>1</v>
      </c>
      <c r="BD29" s="85">
        <v>0</v>
      </c>
      <c r="BE29" s="85">
        <v>0</v>
      </c>
      <c r="BF29" s="87"/>
      <c r="BG29" s="85">
        <v>0</v>
      </c>
      <c r="BH29" s="87"/>
      <c r="BI29" s="87"/>
      <c r="BJ29" s="84" t="s">
        <v>271</v>
      </c>
      <c r="BK29" s="84"/>
    </row>
    <row r="30" spans="1:63" s="88" customFormat="1" ht="48">
      <c r="A30" s="83" t="s">
        <v>19</v>
      </c>
      <c r="B30" s="84">
        <v>350</v>
      </c>
      <c r="C30" s="85">
        <v>1</v>
      </c>
      <c r="D30" s="85">
        <v>1</v>
      </c>
      <c r="E30" s="85">
        <v>1</v>
      </c>
      <c r="F30" s="85">
        <v>1</v>
      </c>
      <c r="G30" s="85">
        <v>1</v>
      </c>
      <c r="H30" s="85">
        <v>1</v>
      </c>
      <c r="I30" s="85">
        <v>1</v>
      </c>
      <c r="J30" s="85">
        <v>1</v>
      </c>
      <c r="K30" s="85">
        <v>1</v>
      </c>
      <c r="L30" s="85">
        <v>1</v>
      </c>
      <c r="M30" s="85">
        <v>1</v>
      </c>
      <c r="N30" s="85">
        <v>1</v>
      </c>
      <c r="O30" s="85">
        <v>1</v>
      </c>
      <c r="P30" s="85">
        <v>1</v>
      </c>
      <c r="Q30" s="85">
        <v>1</v>
      </c>
      <c r="R30" s="85">
        <v>1</v>
      </c>
      <c r="S30" s="85">
        <v>1</v>
      </c>
      <c r="T30" s="85">
        <v>1</v>
      </c>
      <c r="U30" s="85">
        <v>1</v>
      </c>
      <c r="V30" s="85">
        <v>1</v>
      </c>
      <c r="W30" s="75">
        <f t="shared" si="0"/>
        <v>10</v>
      </c>
      <c r="X30" s="75">
        <f t="shared" si="1"/>
        <v>10</v>
      </c>
      <c r="Y30" s="86" t="s">
        <v>255</v>
      </c>
      <c r="Z30" s="85">
        <v>1</v>
      </c>
      <c r="AA30" s="85">
        <v>1</v>
      </c>
      <c r="AB30" s="85">
        <v>1</v>
      </c>
      <c r="AC30" s="85">
        <v>1</v>
      </c>
      <c r="AD30" s="85">
        <v>1</v>
      </c>
      <c r="AE30" s="85">
        <v>1</v>
      </c>
      <c r="AF30" s="85">
        <v>1</v>
      </c>
      <c r="AG30" s="85">
        <v>1</v>
      </c>
      <c r="AH30" s="85">
        <v>1</v>
      </c>
      <c r="AI30" s="85">
        <v>1</v>
      </c>
      <c r="AJ30" s="85">
        <v>1</v>
      </c>
      <c r="AK30" s="85">
        <v>1</v>
      </c>
      <c r="AL30" s="86" t="s">
        <v>256</v>
      </c>
      <c r="AM30" s="87" t="s">
        <v>257</v>
      </c>
      <c r="AN30" s="85">
        <v>1</v>
      </c>
      <c r="AO30" s="87" t="s">
        <v>258</v>
      </c>
      <c r="AP30" s="85">
        <v>1</v>
      </c>
      <c r="AQ30" s="85">
        <v>1</v>
      </c>
      <c r="AR30" s="87" t="s">
        <v>259</v>
      </c>
      <c r="AS30" s="85">
        <v>2</v>
      </c>
      <c r="AT30" s="85">
        <v>2</v>
      </c>
      <c r="AU30" s="85">
        <v>1</v>
      </c>
      <c r="AV30" s="87" t="s">
        <v>260</v>
      </c>
      <c r="AW30" s="85">
        <v>1</v>
      </c>
      <c r="AX30" s="87"/>
      <c r="AY30" s="87" t="s">
        <v>261</v>
      </c>
      <c r="AZ30" s="85">
        <v>3</v>
      </c>
      <c r="BA30" s="87"/>
      <c r="BB30" s="85">
        <v>1</v>
      </c>
      <c r="BC30" s="85">
        <v>0</v>
      </c>
      <c r="BD30" s="85">
        <v>1</v>
      </c>
      <c r="BE30" s="85"/>
      <c r="BF30" s="87"/>
      <c r="BG30" s="85">
        <v>0</v>
      </c>
      <c r="BH30" s="87" t="s">
        <v>262</v>
      </c>
      <c r="BI30" s="87"/>
      <c r="BJ30" s="84" t="s">
        <v>249</v>
      </c>
      <c r="BK30" s="84"/>
    </row>
    <row r="31" spans="1:63" s="88" customFormat="1" ht="32.25">
      <c r="A31" s="83" t="s">
        <v>20</v>
      </c>
      <c r="B31" s="84">
        <v>355</v>
      </c>
      <c r="C31" s="85">
        <v>1</v>
      </c>
      <c r="D31" s="85">
        <v>0</v>
      </c>
      <c r="E31" s="85">
        <v>0</v>
      </c>
      <c r="F31" s="85">
        <v>0</v>
      </c>
      <c r="G31" s="85">
        <v>0</v>
      </c>
      <c r="H31" s="85">
        <v>0</v>
      </c>
      <c r="I31" s="85">
        <v>0</v>
      </c>
      <c r="J31" s="85">
        <v>0</v>
      </c>
      <c r="K31" s="85">
        <v>0</v>
      </c>
      <c r="L31" s="85">
        <v>0</v>
      </c>
      <c r="M31" s="85">
        <v>0</v>
      </c>
      <c r="N31" s="85">
        <v>0</v>
      </c>
      <c r="O31" s="85">
        <v>0</v>
      </c>
      <c r="P31" s="85">
        <v>0</v>
      </c>
      <c r="Q31" s="85">
        <v>0</v>
      </c>
      <c r="R31" s="85">
        <v>0</v>
      </c>
      <c r="S31" s="85">
        <v>0</v>
      </c>
      <c r="T31" s="85">
        <v>0</v>
      </c>
      <c r="U31" s="85">
        <v>0</v>
      </c>
      <c r="V31" s="85">
        <v>0</v>
      </c>
      <c r="W31" s="75">
        <f t="shared" si="0"/>
        <v>1</v>
      </c>
      <c r="X31" s="75">
        <f t="shared" si="1"/>
        <v>0</v>
      </c>
      <c r="Y31" s="86"/>
      <c r="Z31" s="85">
        <v>1</v>
      </c>
      <c r="AA31" s="85">
        <v>0</v>
      </c>
      <c r="AB31" s="85">
        <v>0</v>
      </c>
      <c r="AC31" s="85">
        <v>0</v>
      </c>
      <c r="AD31" s="85">
        <v>1</v>
      </c>
      <c r="AE31" s="85">
        <v>0</v>
      </c>
      <c r="AF31" s="85">
        <v>0</v>
      </c>
      <c r="AG31" s="85">
        <v>0</v>
      </c>
      <c r="AH31" s="85">
        <v>0</v>
      </c>
      <c r="AI31" s="85">
        <v>0</v>
      </c>
      <c r="AJ31" s="85">
        <v>0</v>
      </c>
      <c r="AK31" s="85">
        <v>0</v>
      </c>
      <c r="AL31" s="86"/>
      <c r="AM31" s="87"/>
      <c r="AN31" s="85">
        <v>0</v>
      </c>
      <c r="AO31" s="87"/>
      <c r="AP31" s="85">
        <v>0</v>
      </c>
      <c r="AQ31" s="85">
        <v>0</v>
      </c>
      <c r="AR31" s="87"/>
      <c r="AS31" s="85">
        <v>3</v>
      </c>
      <c r="AT31" s="85">
        <v>3</v>
      </c>
      <c r="AU31" s="85">
        <v>3</v>
      </c>
      <c r="AV31" s="87" t="s">
        <v>268</v>
      </c>
      <c r="AW31" s="85">
        <v>0</v>
      </c>
      <c r="AX31" s="87"/>
      <c r="AY31" s="87" t="s">
        <v>269</v>
      </c>
      <c r="AZ31" s="85">
        <v>1</v>
      </c>
      <c r="BA31" s="87"/>
      <c r="BB31" s="85">
        <v>1</v>
      </c>
      <c r="BC31" s="85">
        <v>1</v>
      </c>
      <c r="BD31" s="85">
        <v>1</v>
      </c>
      <c r="BE31" s="85">
        <v>0</v>
      </c>
      <c r="BF31" s="87"/>
      <c r="BG31" s="85">
        <v>0</v>
      </c>
      <c r="BH31" s="87"/>
      <c r="BI31" s="87"/>
      <c r="BJ31" s="84" t="s">
        <v>267</v>
      </c>
      <c r="BK31" s="84" t="s">
        <v>270</v>
      </c>
    </row>
    <row r="32" spans="1:63" s="88" customFormat="1" ht="18.75">
      <c r="A32" s="83" t="s">
        <v>21</v>
      </c>
      <c r="B32" s="84">
        <v>360</v>
      </c>
      <c r="C32" s="85">
        <v>0</v>
      </c>
      <c r="D32" s="85">
        <v>0</v>
      </c>
      <c r="E32" s="85">
        <v>0</v>
      </c>
      <c r="F32" s="85">
        <v>1</v>
      </c>
      <c r="G32" s="85">
        <v>0</v>
      </c>
      <c r="H32" s="85">
        <v>0</v>
      </c>
      <c r="I32" s="85">
        <v>1</v>
      </c>
      <c r="J32" s="85">
        <v>0</v>
      </c>
      <c r="K32" s="85">
        <v>0</v>
      </c>
      <c r="L32" s="85">
        <v>0</v>
      </c>
      <c r="M32" s="85">
        <v>1</v>
      </c>
      <c r="N32" s="85">
        <v>0</v>
      </c>
      <c r="O32" s="85">
        <v>0</v>
      </c>
      <c r="P32" s="85">
        <v>0</v>
      </c>
      <c r="Q32" s="85">
        <v>0</v>
      </c>
      <c r="R32" s="85">
        <v>0</v>
      </c>
      <c r="S32" s="85">
        <v>0</v>
      </c>
      <c r="T32" s="85">
        <v>0</v>
      </c>
      <c r="U32" s="85">
        <v>0</v>
      </c>
      <c r="V32" s="85">
        <v>0</v>
      </c>
      <c r="W32" s="75">
        <f t="shared" si="0"/>
        <v>2</v>
      </c>
      <c r="X32" s="75">
        <f t="shared" si="1"/>
        <v>1</v>
      </c>
      <c r="Y32" s="86"/>
      <c r="Z32" s="85">
        <v>1</v>
      </c>
      <c r="AA32" s="85">
        <v>0</v>
      </c>
      <c r="AB32" s="85">
        <v>0</v>
      </c>
      <c r="AC32" s="85">
        <v>0</v>
      </c>
      <c r="AD32" s="85">
        <v>1</v>
      </c>
      <c r="AE32" s="85">
        <v>0</v>
      </c>
      <c r="AF32" s="85">
        <v>0</v>
      </c>
      <c r="AG32" s="85">
        <v>0</v>
      </c>
      <c r="AH32" s="85">
        <v>1</v>
      </c>
      <c r="AI32" s="85">
        <v>0</v>
      </c>
      <c r="AJ32" s="85">
        <v>0</v>
      </c>
      <c r="AK32" s="85">
        <v>0</v>
      </c>
      <c r="AL32" s="86"/>
      <c r="AM32" s="87"/>
      <c r="AN32" s="85">
        <v>0</v>
      </c>
      <c r="AO32" s="87"/>
      <c r="AP32" s="85">
        <v>1</v>
      </c>
      <c r="AQ32" s="85">
        <v>1</v>
      </c>
      <c r="AR32" s="87" t="s">
        <v>273</v>
      </c>
      <c r="AS32" s="85">
        <v>2</v>
      </c>
      <c r="AT32" s="85">
        <v>3</v>
      </c>
      <c r="AU32" s="85">
        <v>3</v>
      </c>
      <c r="AV32" s="87"/>
      <c r="AW32" s="85">
        <v>0</v>
      </c>
      <c r="AX32" s="87"/>
      <c r="AY32" s="87"/>
      <c r="AZ32" s="85">
        <v>2</v>
      </c>
      <c r="BA32" s="87"/>
      <c r="BB32" s="85">
        <v>1</v>
      </c>
      <c r="BC32" s="85">
        <v>0</v>
      </c>
      <c r="BD32" s="85">
        <v>0</v>
      </c>
      <c r="BE32" s="85">
        <v>0</v>
      </c>
      <c r="BF32" s="87">
        <v>0</v>
      </c>
      <c r="BG32" s="85">
        <v>0</v>
      </c>
      <c r="BH32" s="87"/>
      <c r="BI32" s="87"/>
      <c r="BJ32" s="84" t="s">
        <v>272</v>
      </c>
      <c r="BK32" s="84" t="s">
        <v>274</v>
      </c>
    </row>
    <row r="33" spans="1:63" s="88" customFormat="1" ht="63.75">
      <c r="A33" s="83" t="s">
        <v>217</v>
      </c>
      <c r="B33" s="84">
        <v>370</v>
      </c>
      <c r="C33" s="85">
        <v>1</v>
      </c>
      <c r="D33" s="85">
        <v>0</v>
      </c>
      <c r="E33" s="85">
        <v>0</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75">
        <f t="shared" si="0"/>
        <v>1</v>
      </c>
      <c r="X33" s="75">
        <f t="shared" si="1"/>
        <v>0</v>
      </c>
      <c r="Y33" s="86"/>
      <c r="Z33" s="85">
        <v>0</v>
      </c>
      <c r="AA33" s="85">
        <v>0</v>
      </c>
      <c r="AB33" s="85">
        <v>0</v>
      </c>
      <c r="AC33" s="85">
        <v>0</v>
      </c>
      <c r="AD33" s="85">
        <v>1</v>
      </c>
      <c r="AE33" s="85">
        <v>0</v>
      </c>
      <c r="AF33" s="85">
        <v>0</v>
      </c>
      <c r="AG33" s="85">
        <v>0</v>
      </c>
      <c r="AH33" s="85">
        <v>0</v>
      </c>
      <c r="AI33" s="85">
        <v>0</v>
      </c>
      <c r="AJ33" s="85">
        <v>0</v>
      </c>
      <c r="AK33" s="85">
        <v>0</v>
      </c>
      <c r="AL33" s="86"/>
      <c r="AM33" s="87" t="s">
        <v>102</v>
      </c>
      <c r="AN33" s="85">
        <v>0</v>
      </c>
      <c r="AO33" s="87" t="s">
        <v>103</v>
      </c>
      <c r="AP33" s="85">
        <v>0</v>
      </c>
      <c r="AQ33" s="85">
        <v>0</v>
      </c>
      <c r="AR33" s="87"/>
      <c r="AS33" s="85">
        <v>3</v>
      </c>
      <c r="AT33" s="85" t="s">
        <v>221</v>
      </c>
      <c r="AU33" s="85">
        <v>3</v>
      </c>
      <c r="AV33" s="87" t="s">
        <v>104</v>
      </c>
      <c r="AW33" s="85">
        <v>0</v>
      </c>
      <c r="AX33" s="87"/>
      <c r="AY33" s="87" t="s">
        <v>105</v>
      </c>
      <c r="AZ33" s="85" t="s">
        <v>221</v>
      </c>
      <c r="BA33" s="87" t="s">
        <v>106</v>
      </c>
      <c r="BB33" s="85">
        <v>1</v>
      </c>
      <c r="BC33" s="85">
        <v>0</v>
      </c>
      <c r="BD33" s="85">
        <v>0</v>
      </c>
      <c r="BE33" s="85">
        <v>0</v>
      </c>
      <c r="BF33" s="87"/>
      <c r="BG33" s="85">
        <v>0</v>
      </c>
      <c r="BH33" s="87" t="s">
        <v>107</v>
      </c>
      <c r="BI33" s="87" t="s">
        <v>108</v>
      </c>
      <c r="BJ33" s="84" t="s">
        <v>137</v>
      </c>
      <c r="BK33" s="84"/>
    </row>
    <row r="34" spans="1:63" s="88" customFormat="1" ht="18.75">
      <c r="A34" s="83" t="s">
        <v>22</v>
      </c>
      <c r="B34" s="84">
        <v>380</v>
      </c>
      <c r="C34" s="85">
        <v>1</v>
      </c>
      <c r="D34" s="85">
        <v>0</v>
      </c>
      <c r="E34" s="85">
        <v>1</v>
      </c>
      <c r="F34" s="85">
        <v>0</v>
      </c>
      <c r="G34" s="85">
        <v>1</v>
      </c>
      <c r="H34" s="85">
        <v>0</v>
      </c>
      <c r="I34" s="85">
        <v>1</v>
      </c>
      <c r="J34" s="85">
        <v>0</v>
      </c>
      <c r="K34" s="85">
        <v>1</v>
      </c>
      <c r="L34" s="85">
        <v>0</v>
      </c>
      <c r="M34" s="85">
        <v>1</v>
      </c>
      <c r="N34" s="85">
        <v>0</v>
      </c>
      <c r="O34" s="85">
        <v>1</v>
      </c>
      <c r="P34" s="85">
        <v>0</v>
      </c>
      <c r="Q34" s="85">
        <v>1</v>
      </c>
      <c r="R34" s="85">
        <v>0</v>
      </c>
      <c r="S34" s="85">
        <v>0</v>
      </c>
      <c r="T34" s="85">
        <v>0</v>
      </c>
      <c r="U34" s="85">
        <v>0</v>
      </c>
      <c r="V34" s="85">
        <v>0</v>
      </c>
      <c r="W34" s="75">
        <f t="shared" si="0"/>
        <v>8</v>
      </c>
      <c r="X34" s="75">
        <f t="shared" si="1"/>
        <v>0</v>
      </c>
      <c r="Y34" s="86"/>
      <c r="Z34" s="85">
        <v>1</v>
      </c>
      <c r="AA34" s="85">
        <v>0</v>
      </c>
      <c r="AB34" s="85">
        <v>1</v>
      </c>
      <c r="AC34" s="85">
        <v>0</v>
      </c>
      <c r="AD34" s="85">
        <v>1</v>
      </c>
      <c r="AE34" s="85">
        <v>0</v>
      </c>
      <c r="AF34" s="85">
        <v>0</v>
      </c>
      <c r="AG34" s="85">
        <v>0</v>
      </c>
      <c r="AH34" s="85">
        <v>0</v>
      </c>
      <c r="AI34" s="85">
        <v>0</v>
      </c>
      <c r="AJ34" s="85">
        <v>0</v>
      </c>
      <c r="AK34" s="85">
        <v>0</v>
      </c>
      <c r="AL34" s="86"/>
      <c r="AM34" s="87"/>
      <c r="AN34" s="85">
        <v>0</v>
      </c>
      <c r="AO34" s="87"/>
      <c r="AP34" s="85">
        <v>0</v>
      </c>
      <c r="AQ34" s="85">
        <v>0</v>
      </c>
      <c r="AR34" s="87"/>
      <c r="AS34" s="85">
        <v>2</v>
      </c>
      <c r="AT34" s="85">
        <v>3</v>
      </c>
      <c r="AU34" s="85">
        <v>2</v>
      </c>
      <c r="AV34" s="87" t="s">
        <v>109</v>
      </c>
      <c r="AW34" s="85">
        <v>0</v>
      </c>
      <c r="AX34" s="87"/>
      <c r="AY34" s="87"/>
      <c r="AZ34" s="85">
        <v>2</v>
      </c>
      <c r="BA34" s="87"/>
      <c r="BB34" s="85">
        <v>1</v>
      </c>
      <c r="BC34" s="85">
        <v>0</v>
      </c>
      <c r="BD34" s="85">
        <v>0</v>
      </c>
      <c r="BE34" s="85">
        <v>0</v>
      </c>
      <c r="BF34" s="87"/>
      <c r="BG34" s="85">
        <v>0</v>
      </c>
      <c r="BH34" s="87"/>
      <c r="BI34" s="87"/>
      <c r="BJ34" s="84" t="s">
        <v>138</v>
      </c>
      <c r="BK34" s="84"/>
    </row>
    <row r="35" spans="1:63" s="88" customFormat="1" ht="18.75">
      <c r="A35" s="83" t="s">
        <v>23</v>
      </c>
      <c r="B35" s="84">
        <v>390</v>
      </c>
      <c r="C35" s="85">
        <v>1</v>
      </c>
      <c r="D35" s="85">
        <v>1</v>
      </c>
      <c r="E35" s="85">
        <v>1</v>
      </c>
      <c r="F35" s="85">
        <v>1</v>
      </c>
      <c r="G35" s="85">
        <v>1</v>
      </c>
      <c r="H35" s="85">
        <v>1</v>
      </c>
      <c r="I35" s="85">
        <v>0</v>
      </c>
      <c r="J35" s="85">
        <v>0</v>
      </c>
      <c r="K35" s="85">
        <v>0</v>
      </c>
      <c r="L35" s="85">
        <v>0</v>
      </c>
      <c r="M35" s="85">
        <v>0</v>
      </c>
      <c r="N35" s="85">
        <v>0</v>
      </c>
      <c r="O35" s="85">
        <v>0</v>
      </c>
      <c r="P35" s="85">
        <v>0</v>
      </c>
      <c r="Q35" s="85">
        <v>0</v>
      </c>
      <c r="R35" s="85">
        <v>0</v>
      </c>
      <c r="S35" s="85">
        <v>0</v>
      </c>
      <c r="T35" s="85">
        <v>0</v>
      </c>
      <c r="U35" s="85">
        <v>0</v>
      </c>
      <c r="V35" s="85">
        <v>0</v>
      </c>
      <c r="W35" s="75">
        <f t="shared" si="0"/>
        <v>3</v>
      </c>
      <c r="X35" s="75">
        <f t="shared" si="1"/>
        <v>3</v>
      </c>
      <c r="Y35" s="86"/>
      <c r="Z35" s="85">
        <v>1</v>
      </c>
      <c r="AA35" s="85">
        <v>1</v>
      </c>
      <c r="AB35" s="85">
        <v>1</v>
      </c>
      <c r="AC35" s="85">
        <v>1</v>
      </c>
      <c r="AD35" s="85">
        <v>1</v>
      </c>
      <c r="AE35" s="85">
        <v>1</v>
      </c>
      <c r="AF35" s="85">
        <v>1</v>
      </c>
      <c r="AG35" s="85">
        <v>1</v>
      </c>
      <c r="AH35" s="85">
        <v>1</v>
      </c>
      <c r="AI35" s="85">
        <v>1</v>
      </c>
      <c r="AJ35" s="85">
        <v>1</v>
      </c>
      <c r="AK35" s="85">
        <v>1</v>
      </c>
      <c r="AL35" s="91"/>
      <c r="AM35" s="87"/>
      <c r="AN35" s="85">
        <v>0</v>
      </c>
      <c r="AO35" s="87"/>
      <c r="AP35" s="85">
        <v>0</v>
      </c>
      <c r="AQ35" s="85">
        <v>0</v>
      </c>
      <c r="AR35" s="87"/>
      <c r="AS35" s="85">
        <v>3</v>
      </c>
      <c r="AT35" s="85">
        <v>3</v>
      </c>
      <c r="AU35" s="85">
        <v>3</v>
      </c>
      <c r="AV35" s="87"/>
      <c r="AW35" s="85">
        <v>0</v>
      </c>
      <c r="AX35" s="87"/>
      <c r="AY35" s="87"/>
      <c r="AZ35" s="85" t="s">
        <v>221</v>
      </c>
      <c r="BA35" s="87" t="s">
        <v>189</v>
      </c>
      <c r="BB35" s="85">
        <v>1</v>
      </c>
      <c r="BC35" s="85">
        <v>1</v>
      </c>
      <c r="BD35" s="85">
        <v>0</v>
      </c>
      <c r="BE35" s="85">
        <v>0</v>
      </c>
      <c r="BF35" s="87"/>
      <c r="BG35" s="85">
        <v>0</v>
      </c>
      <c r="BH35" s="87"/>
      <c r="BI35" s="87"/>
      <c r="BJ35" s="84" t="s">
        <v>190</v>
      </c>
      <c r="BK35" s="84"/>
    </row>
    <row r="36" spans="1:63" s="88" customFormat="1" ht="63.75">
      <c r="A36" s="83" t="s">
        <v>218</v>
      </c>
      <c r="B36" s="84">
        <v>395</v>
      </c>
      <c r="C36" s="85">
        <v>1</v>
      </c>
      <c r="D36" s="85">
        <v>1</v>
      </c>
      <c r="E36" s="85">
        <v>1</v>
      </c>
      <c r="F36" s="85">
        <v>1</v>
      </c>
      <c r="G36" s="85">
        <v>1</v>
      </c>
      <c r="H36" s="85">
        <v>1</v>
      </c>
      <c r="I36" s="85">
        <v>0</v>
      </c>
      <c r="J36" s="85">
        <v>0</v>
      </c>
      <c r="K36" s="85">
        <v>0</v>
      </c>
      <c r="L36" s="85">
        <v>0</v>
      </c>
      <c r="M36" s="85">
        <v>0</v>
      </c>
      <c r="N36" s="85">
        <v>0</v>
      </c>
      <c r="O36" s="85">
        <v>0</v>
      </c>
      <c r="P36" s="85">
        <v>0</v>
      </c>
      <c r="Q36" s="85">
        <v>0</v>
      </c>
      <c r="R36" s="85">
        <v>0</v>
      </c>
      <c r="S36" s="85">
        <v>0</v>
      </c>
      <c r="T36" s="85">
        <v>0</v>
      </c>
      <c r="U36" s="85">
        <v>1</v>
      </c>
      <c r="V36" s="85">
        <v>1</v>
      </c>
      <c r="W36" s="75">
        <f t="shared" si="0"/>
        <v>4</v>
      </c>
      <c r="X36" s="75">
        <f t="shared" si="1"/>
        <v>4</v>
      </c>
      <c r="Y36" s="86" t="s">
        <v>2</v>
      </c>
      <c r="Z36" s="85">
        <v>1</v>
      </c>
      <c r="AA36" s="85">
        <v>1</v>
      </c>
      <c r="AB36" s="85">
        <v>1</v>
      </c>
      <c r="AC36" s="85">
        <v>1</v>
      </c>
      <c r="AD36" s="85">
        <v>1</v>
      </c>
      <c r="AE36" s="85">
        <v>1</v>
      </c>
      <c r="AF36" s="85">
        <v>1</v>
      </c>
      <c r="AG36" s="85">
        <v>1</v>
      </c>
      <c r="AH36" s="85">
        <v>1</v>
      </c>
      <c r="AI36" s="85">
        <v>1</v>
      </c>
      <c r="AJ36" s="85">
        <v>1</v>
      </c>
      <c r="AK36" s="85">
        <v>1</v>
      </c>
      <c r="AL36" s="86" t="s">
        <v>3</v>
      </c>
      <c r="AM36" s="87" t="s">
        <v>121</v>
      </c>
      <c r="AN36" s="85">
        <v>1</v>
      </c>
      <c r="AO36" s="87" t="s">
        <v>122</v>
      </c>
      <c r="AP36" s="85">
        <v>0</v>
      </c>
      <c r="AQ36" s="85">
        <v>0</v>
      </c>
      <c r="AR36" s="87" t="s">
        <v>123</v>
      </c>
      <c r="AS36" s="85">
        <v>3</v>
      </c>
      <c r="AT36" s="85">
        <v>3</v>
      </c>
      <c r="AU36" s="85">
        <v>3</v>
      </c>
      <c r="AV36" s="87" t="s">
        <v>124</v>
      </c>
      <c r="AW36" s="85">
        <v>0</v>
      </c>
      <c r="AX36" s="87"/>
      <c r="AY36" s="87" t="s">
        <v>125</v>
      </c>
      <c r="AZ36" s="85">
        <v>3</v>
      </c>
      <c r="BA36" s="87" t="s">
        <v>125</v>
      </c>
      <c r="BB36" s="85">
        <v>1</v>
      </c>
      <c r="BC36" s="85">
        <v>1</v>
      </c>
      <c r="BD36" s="85">
        <v>0</v>
      </c>
      <c r="BE36" s="85">
        <v>1</v>
      </c>
      <c r="BF36" s="87" t="s">
        <v>126</v>
      </c>
      <c r="BG36" s="85">
        <v>0</v>
      </c>
      <c r="BH36" s="87" t="s">
        <v>125</v>
      </c>
      <c r="BI36" s="87" t="s">
        <v>127</v>
      </c>
      <c r="BJ36" s="84" t="s">
        <v>139</v>
      </c>
      <c r="BK36" s="84" t="s">
        <v>117</v>
      </c>
    </row>
    <row r="37" spans="1:63" s="88" customFormat="1" ht="56.25">
      <c r="A37" s="83" t="s">
        <v>219</v>
      </c>
      <c r="B37" s="84">
        <v>395</v>
      </c>
      <c r="C37" s="85">
        <v>1</v>
      </c>
      <c r="D37" s="85">
        <v>1</v>
      </c>
      <c r="E37" s="85">
        <v>0</v>
      </c>
      <c r="F37" s="85">
        <v>1</v>
      </c>
      <c r="G37" s="85">
        <v>0</v>
      </c>
      <c r="H37" s="85">
        <v>1</v>
      </c>
      <c r="I37" s="85">
        <v>0</v>
      </c>
      <c r="J37" s="85">
        <v>1</v>
      </c>
      <c r="K37" s="85">
        <v>1</v>
      </c>
      <c r="L37" s="85">
        <v>0</v>
      </c>
      <c r="M37" s="85">
        <v>0</v>
      </c>
      <c r="N37" s="85">
        <v>1</v>
      </c>
      <c r="O37" s="85">
        <v>0</v>
      </c>
      <c r="P37" s="85">
        <v>1</v>
      </c>
      <c r="Q37" s="85">
        <v>0</v>
      </c>
      <c r="R37" s="85">
        <v>1</v>
      </c>
      <c r="S37" s="85">
        <v>0</v>
      </c>
      <c r="T37" s="85">
        <v>0</v>
      </c>
      <c r="U37" s="85">
        <v>0</v>
      </c>
      <c r="V37" s="85">
        <v>0</v>
      </c>
      <c r="W37" s="75">
        <f t="shared" si="0"/>
        <v>2</v>
      </c>
      <c r="X37" s="75">
        <f t="shared" si="1"/>
        <v>7</v>
      </c>
      <c r="Y37" s="86"/>
      <c r="Z37" s="85">
        <v>1</v>
      </c>
      <c r="AA37" s="85">
        <v>1</v>
      </c>
      <c r="AB37" s="85">
        <v>1</v>
      </c>
      <c r="AC37" s="85">
        <v>1</v>
      </c>
      <c r="AD37" s="85">
        <v>1</v>
      </c>
      <c r="AE37" s="85">
        <v>1</v>
      </c>
      <c r="AF37" s="85">
        <v>0</v>
      </c>
      <c r="AG37" s="85">
        <v>0</v>
      </c>
      <c r="AH37" s="85">
        <v>1</v>
      </c>
      <c r="AI37" s="85">
        <v>1</v>
      </c>
      <c r="AJ37" s="85">
        <v>1</v>
      </c>
      <c r="AK37" s="85">
        <v>1</v>
      </c>
      <c r="AL37" s="86"/>
      <c r="AM37" s="87"/>
      <c r="AN37" s="85">
        <v>1</v>
      </c>
      <c r="AO37" s="87" t="s">
        <v>141</v>
      </c>
      <c r="AP37" s="85">
        <v>1</v>
      </c>
      <c r="AQ37" s="85">
        <v>0</v>
      </c>
      <c r="AR37" s="87" t="s">
        <v>142</v>
      </c>
      <c r="AS37" s="85">
        <v>3</v>
      </c>
      <c r="AT37" s="85">
        <v>3</v>
      </c>
      <c r="AU37" s="85">
        <v>3</v>
      </c>
      <c r="AV37" s="87" t="s">
        <v>143</v>
      </c>
      <c r="AW37" s="85">
        <v>0</v>
      </c>
      <c r="AX37" s="87"/>
      <c r="AY37" s="87" t="s">
        <v>144</v>
      </c>
      <c r="AZ37" s="85">
        <v>3</v>
      </c>
      <c r="BA37" s="87" t="s">
        <v>145</v>
      </c>
      <c r="BB37" s="85">
        <v>0</v>
      </c>
      <c r="BC37" s="85">
        <v>0</v>
      </c>
      <c r="BD37" s="85">
        <v>1</v>
      </c>
      <c r="BE37" s="85">
        <v>0</v>
      </c>
      <c r="BF37" s="87"/>
      <c r="BG37" s="85">
        <v>0</v>
      </c>
      <c r="BH37" s="87"/>
      <c r="BI37" s="87"/>
      <c r="BJ37" s="84" t="s">
        <v>140</v>
      </c>
      <c r="BK37" s="84" t="s">
        <v>118</v>
      </c>
    </row>
    <row r="38" spans="1:63" s="88" customFormat="1" ht="48">
      <c r="A38" s="83" t="s">
        <v>24</v>
      </c>
      <c r="B38" s="84">
        <v>400</v>
      </c>
      <c r="C38" s="85">
        <v>1</v>
      </c>
      <c r="D38" s="85">
        <v>0</v>
      </c>
      <c r="E38" s="85">
        <v>1</v>
      </c>
      <c r="F38" s="85">
        <v>0</v>
      </c>
      <c r="G38" s="85">
        <v>1</v>
      </c>
      <c r="H38" s="85">
        <v>0</v>
      </c>
      <c r="I38" s="85">
        <v>1</v>
      </c>
      <c r="J38" s="85">
        <v>1</v>
      </c>
      <c r="K38" s="85">
        <v>0</v>
      </c>
      <c r="L38" s="85">
        <v>0</v>
      </c>
      <c r="M38" s="85">
        <v>1</v>
      </c>
      <c r="N38" s="85">
        <v>0</v>
      </c>
      <c r="O38" s="85">
        <v>0</v>
      </c>
      <c r="P38" s="85">
        <v>0</v>
      </c>
      <c r="Q38" s="85">
        <v>0</v>
      </c>
      <c r="R38" s="85">
        <v>0</v>
      </c>
      <c r="S38" s="85">
        <v>0</v>
      </c>
      <c r="T38" s="85">
        <v>0</v>
      </c>
      <c r="U38" s="85">
        <v>0</v>
      </c>
      <c r="V38" s="85">
        <v>0</v>
      </c>
      <c r="W38" s="75">
        <f t="shared" si="0"/>
        <v>5</v>
      </c>
      <c r="X38" s="75">
        <f t="shared" si="1"/>
        <v>1</v>
      </c>
      <c r="Y38" s="86"/>
      <c r="Z38" s="85">
        <v>1</v>
      </c>
      <c r="AA38" s="85">
        <v>1</v>
      </c>
      <c r="AB38" s="85">
        <v>1</v>
      </c>
      <c r="AC38" s="85">
        <v>0</v>
      </c>
      <c r="AD38" s="85">
        <v>1</v>
      </c>
      <c r="AE38" s="85">
        <v>0</v>
      </c>
      <c r="AF38" s="85">
        <v>0</v>
      </c>
      <c r="AG38" s="85">
        <v>0</v>
      </c>
      <c r="AH38" s="85">
        <v>0</v>
      </c>
      <c r="AI38" s="85">
        <v>0</v>
      </c>
      <c r="AJ38" s="85">
        <v>1</v>
      </c>
      <c r="AK38" s="85">
        <v>1</v>
      </c>
      <c r="AL38" s="86"/>
      <c r="AM38" s="87"/>
      <c r="AN38" s="85">
        <v>0</v>
      </c>
      <c r="AO38" s="87"/>
      <c r="AP38" s="85">
        <v>1</v>
      </c>
      <c r="AQ38" s="85">
        <v>1</v>
      </c>
      <c r="AR38" s="87" t="s">
        <v>236</v>
      </c>
      <c r="AS38" s="85">
        <v>2</v>
      </c>
      <c r="AT38" s="85">
        <v>3</v>
      </c>
      <c r="AU38" s="85">
        <v>3</v>
      </c>
      <c r="AV38" s="87" t="s">
        <v>237</v>
      </c>
      <c r="AW38" s="85">
        <v>0</v>
      </c>
      <c r="AX38" s="87"/>
      <c r="AY38" s="87"/>
      <c r="AZ38" s="85">
        <v>2</v>
      </c>
      <c r="BA38" s="87"/>
      <c r="BB38" s="85">
        <v>1</v>
      </c>
      <c r="BC38" s="85">
        <v>0</v>
      </c>
      <c r="BD38" s="85">
        <v>0</v>
      </c>
      <c r="BE38" s="85">
        <v>0</v>
      </c>
      <c r="BF38" s="87"/>
      <c r="BG38" s="85">
        <v>0</v>
      </c>
      <c r="BH38" s="87" t="s">
        <v>238</v>
      </c>
      <c r="BI38" s="87"/>
      <c r="BJ38" s="84" t="s">
        <v>239</v>
      </c>
      <c r="BK38" s="84"/>
    </row>
    <row r="39" spans="1:63" s="88" customFormat="1" ht="18.75">
      <c r="A39" s="83" t="s">
        <v>72</v>
      </c>
      <c r="B39" s="84">
        <v>410</v>
      </c>
      <c r="C39" s="85">
        <v>1</v>
      </c>
      <c r="D39" s="85">
        <v>0</v>
      </c>
      <c r="E39" s="85">
        <v>0</v>
      </c>
      <c r="F39" s="85">
        <v>0</v>
      </c>
      <c r="G39" s="85">
        <v>0</v>
      </c>
      <c r="H39" s="85">
        <v>0</v>
      </c>
      <c r="I39" s="85">
        <v>0</v>
      </c>
      <c r="J39" s="85">
        <v>0</v>
      </c>
      <c r="K39" s="85">
        <v>0</v>
      </c>
      <c r="L39" s="85">
        <v>0</v>
      </c>
      <c r="M39" s="85">
        <v>1</v>
      </c>
      <c r="N39" s="85">
        <v>0</v>
      </c>
      <c r="O39" s="85">
        <v>0</v>
      </c>
      <c r="P39" s="85">
        <v>0</v>
      </c>
      <c r="Q39" s="85">
        <v>0</v>
      </c>
      <c r="R39" s="85">
        <v>0</v>
      </c>
      <c r="S39" s="85">
        <v>0</v>
      </c>
      <c r="T39" s="85">
        <v>0</v>
      </c>
      <c r="U39" s="85">
        <v>0</v>
      </c>
      <c r="V39" s="85">
        <v>0</v>
      </c>
      <c r="W39" s="75">
        <f t="shared" si="0"/>
        <v>2</v>
      </c>
      <c r="X39" s="75">
        <f t="shared" si="1"/>
        <v>0</v>
      </c>
      <c r="Y39" s="86"/>
      <c r="Z39" s="85">
        <v>1</v>
      </c>
      <c r="AA39" s="85">
        <v>1</v>
      </c>
      <c r="AB39" s="85">
        <v>1</v>
      </c>
      <c r="AC39" s="85">
        <v>0</v>
      </c>
      <c r="AD39" s="85">
        <v>1</v>
      </c>
      <c r="AE39" s="85">
        <v>0</v>
      </c>
      <c r="AF39" s="85">
        <v>1</v>
      </c>
      <c r="AG39" s="85">
        <v>0</v>
      </c>
      <c r="AH39" s="85">
        <v>1</v>
      </c>
      <c r="AI39" s="85">
        <v>0</v>
      </c>
      <c r="AJ39" s="85">
        <v>1</v>
      </c>
      <c r="AK39" s="85">
        <v>0</v>
      </c>
      <c r="AL39" s="86"/>
      <c r="AM39" s="87" t="s">
        <v>250</v>
      </c>
      <c r="AN39" s="85">
        <v>0</v>
      </c>
      <c r="AO39" s="87"/>
      <c r="AP39" s="85">
        <v>0</v>
      </c>
      <c r="AQ39" s="85">
        <v>0</v>
      </c>
      <c r="AR39" s="87"/>
      <c r="AS39" s="85">
        <v>2</v>
      </c>
      <c r="AT39" s="85">
        <v>2</v>
      </c>
      <c r="AU39" s="85">
        <v>2</v>
      </c>
      <c r="AV39" s="87" t="s">
        <v>251</v>
      </c>
      <c r="AW39" s="85">
        <v>0</v>
      </c>
      <c r="AX39" s="87"/>
      <c r="AY39" s="87" t="s">
        <v>252</v>
      </c>
      <c r="AZ39" s="85">
        <v>3</v>
      </c>
      <c r="BA39" s="87" t="s">
        <v>252</v>
      </c>
      <c r="BB39" s="85">
        <v>1</v>
      </c>
      <c r="BC39" s="85">
        <v>1</v>
      </c>
      <c r="BD39" s="85">
        <v>0</v>
      </c>
      <c r="BE39" s="85">
        <v>0</v>
      </c>
      <c r="BF39" s="87"/>
      <c r="BG39" s="85">
        <v>0</v>
      </c>
      <c r="BH39" s="87" t="s">
        <v>253</v>
      </c>
      <c r="BI39" s="87" t="s">
        <v>254</v>
      </c>
      <c r="BJ39" s="84" t="s">
        <v>248</v>
      </c>
      <c r="BK39" s="84"/>
    </row>
    <row r="40" spans="1:63" s="105" customFormat="1" ht="18.75">
      <c r="A40" s="63"/>
      <c r="B40" s="63"/>
      <c r="C40" s="71"/>
      <c r="D40" s="71"/>
      <c r="E40" s="71"/>
      <c r="F40" s="71"/>
      <c r="G40" s="71"/>
      <c r="H40" s="71"/>
      <c r="I40" s="71"/>
      <c r="J40" s="71"/>
      <c r="K40" s="71"/>
      <c r="L40" s="71"/>
      <c r="M40" s="71"/>
      <c r="N40" s="71"/>
      <c r="O40" s="71"/>
      <c r="P40" s="71"/>
      <c r="Q40" s="71"/>
      <c r="R40" s="71"/>
      <c r="S40" s="71"/>
      <c r="T40" s="71"/>
      <c r="U40" s="71"/>
      <c r="V40" s="71"/>
      <c r="W40" s="96"/>
      <c r="X40" s="96"/>
      <c r="Y40" s="9"/>
      <c r="Z40" s="71"/>
      <c r="AA40" s="71"/>
      <c r="AB40" s="71"/>
      <c r="AC40" s="71"/>
      <c r="AD40" s="71"/>
      <c r="AE40" s="71"/>
      <c r="AF40" s="71"/>
      <c r="AG40" s="71"/>
      <c r="AH40" s="71"/>
      <c r="AI40" s="71"/>
      <c r="AJ40" s="71"/>
      <c r="AK40" s="71"/>
      <c r="AL40" s="9"/>
      <c r="AM40" s="61"/>
      <c r="AN40" s="71"/>
      <c r="AO40" s="61"/>
      <c r="AP40" s="71"/>
      <c r="AQ40" s="71"/>
      <c r="AR40" s="61"/>
      <c r="AS40" s="71"/>
      <c r="AT40" s="71"/>
      <c r="AU40" s="71"/>
      <c r="AV40" s="61"/>
      <c r="AW40" s="71"/>
      <c r="AX40" s="61"/>
      <c r="AY40" s="60"/>
      <c r="AZ40" s="71"/>
      <c r="BA40" s="61"/>
      <c r="BB40" s="71"/>
      <c r="BC40" s="71"/>
      <c r="BD40" s="71"/>
      <c r="BE40" s="71"/>
      <c r="BF40" s="61"/>
      <c r="BG40" s="71"/>
      <c r="BH40" s="61"/>
      <c r="BI40" s="60"/>
      <c r="BJ40" s="63"/>
      <c r="BK40" s="64"/>
    </row>
    <row r="41" spans="1:68" s="66" customFormat="1" ht="18.75">
      <c r="A41" s="67" t="s">
        <v>192</v>
      </c>
      <c r="B41" s="67"/>
      <c r="C41" s="72">
        <f>SUM(C7:C39)</f>
        <v>29</v>
      </c>
      <c r="D41" s="72">
        <f>SUM(D7:D39)</f>
        <v>14</v>
      </c>
      <c r="E41" s="72">
        <f aca="true" t="shared" si="2" ref="E41:V41">SUM(E7:E39)</f>
        <v>22</v>
      </c>
      <c r="F41" s="72">
        <f t="shared" si="2"/>
        <v>15</v>
      </c>
      <c r="G41" s="72">
        <f t="shared" si="2"/>
        <v>16</v>
      </c>
      <c r="H41" s="72">
        <f t="shared" si="2"/>
        <v>10</v>
      </c>
      <c r="I41" s="72">
        <f t="shared" si="2"/>
        <v>11</v>
      </c>
      <c r="J41" s="72">
        <f t="shared" si="2"/>
        <v>9</v>
      </c>
      <c r="K41" s="72">
        <f t="shared" si="2"/>
        <v>7</v>
      </c>
      <c r="L41" s="72">
        <f t="shared" si="2"/>
        <v>2</v>
      </c>
      <c r="M41" s="72">
        <f t="shared" si="2"/>
        <v>14</v>
      </c>
      <c r="N41" s="72">
        <f t="shared" si="2"/>
        <v>5</v>
      </c>
      <c r="O41" s="72">
        <f t="shared" si="2"/>
        <v>8</v>
      </c>
      <c r="P41" s="72">
        <f t="shared" si="2"/>
        <v>6</v>
      </c>
      <c r="Q41" s="72">
        <f t="shared" si="2"/>
        <v>11</v>
      </c>
      <c r="R41" s="72">
        <f t="shared" si="2"/>
        <v>5</v>
      </c>
      <c r="S41" s="72">
        <f t="shared" si="2"/>
        <v>6</v>
      </c>
      <c r="T41" s="72">
        <f t="shared" si="2"/>
        <v>3</v>
      </c>
      <c r="U41" s="72">
        <f t="shared" si="2"/>
        <v>5</v>
      </c>
      <c r="V41" s="72">
        <f t="shared" si="2"/>
        <v>3</v>
      </c>
      <c r="W41" s="97"/>
      <c r="X41" s="97"/>
      <c r="Y41" s="59"/>
      <c r="Z41" s="72">
        <f aca="true" t="shared" si="3" ref="Z41:AK41">SUM(Z7:Z39)</f>
        <v>26</v>
      </c>
      <c r="AA41" s="72">
        <f t="shared" si="3"/>
        <v>17</v>
      </c>
      <c r="AB41" s="72">
        <f t="shared" si="3"/>
        <v>21</v>
      </c>
      <c r="AC41" s="72">
        <f t="shared" si="3"/>
        <v>14</v>
      </c>
      <c r="AD41" s="72">
        <f t="shared" si="3"/>
        <v>29</v>
      </c>
      <c r="AE41" s="72">
        <f t="shared" si="3"/>
        <v>13</v>
      </c>
      <c r="AF41" s="72">
        <f t="shared" si="3"/>
        <v>13</v>
      </c>
      <c r="AG41" s="72">
        <f t="shared" si="3"/>
        <v>5</v>
      </c>
      <c r="AH41" s="72">
        <f t="shared" si="3"/>
        <v>21</v>
      </c>
      <c r="AI41" s="72">
        <f t="shared" si="3"/>
        <v>11</v>
      </c>
      <c r="AJ41" s="72">
        <f t="shared" si="3"/>
        <v>12</v>
      </c>
      <c r="AK41" s="72">
        <f t="shared" si="3"/>
        <v>9</v>
      </c>
      <c r="AL41" s="59"/>
      <c r="AM41" s="59"/>
      <c r="AN41" s="72">
        <f>SUM(AN7:AN39)</f>
        <v>14</v>
      </c>
      <c r="AO41" s="59"/>
      <c r="AP41" s="72">
        <f>SUM(AP7:AP39)</f>
        <v>17</v>
      </c>
      <c r="AQ41" s="72">
        <f>SUM(AQ7:AQ39)</f>
        <v>6</v>
      </c>
      <c r="AR41" s="59"/>
      <c r="AS41" s="72">
        <f>SUM(AS7:AS39)</f>
        <v>78</v>
      </c>
      <c r="AT41" s="72">
        <f>SUM(AT7:AT39)</f>
        <v>79</v>
      </c>
      <c r="AU41" s="72">
        <f>SUM(AU7:AU39)</f>
        <v>83</v>
      </c>
      <c r="AV41" s="59"/>
      <c r="AW41" s="72">
        <f>SUM(AW7:AW39)</f>
        <v>10</v>
      </c>
      <c r="AX41" s="59"/>
      <c r="AY41" s="62"/>
      <c r="AZ41" s="72">
        <f>SUM(AZ7:AZ39)</f>
        <v>70</v>
      </c>
      <c r="BA41" s="59"/>
      <c r="BB41" s="72">
        <f>SUM(BB7:BB39)</f>
        <v>28</v>
      </c>
      <c r="BC41" s="72">
        <f>SUM(BC7:BC39)</f>
        <v>14</v>
      </c>
      <c r="BD41" s="72">
        <f>SUM(BD7:BD39)</f>
        <v>13</v>
      </c>
      <c r="BE41" s="72">
        <f>SUM(BE7:BE39)</f>
        <v>2</v>
      </c>
      <c r="BF41" s="59"/>
      <c r="BG41" s="72">
        <f>SUM(BG7:BG39)</f>
        <v>0</v>
      </c>
      <c r="BH41" s="59"/>
      <c r="BI41" s="62"/>
      <c r="BJ41" s="67"/>
      <c r="BK41" s="67"/>
      <c r="BL41" s="65"/>
      <c r="BM41" s="65"/>
      <c r="BN41" s="65"/>
      <c r="BO41" s="65"/>
      <c r="BP41" s="65"/>
    </row>
    <row r="42" spans="1:63" s="68" customFormat="1" ht="18.75">
      <c r="A42" s="67" t="s">
        <v>194</v>
      </c>
      <c r="B42" s="67"/>
      <c r="C42" s="72">
        <f>COUNT(C7:C39)</f>
        <v>33</v>
      </c>
      <c r="D42" s="72">
        <f>COUNT(C7:D39)</f>
        <v>66</v>
      </c>
      <c r="E42" s="72">
        <f aca="true" t="shared" si="4" ref="E42:V42">COUNT(E7:E39)</f>
        <v>33</v>
      </c>
      <c r="F42" s="72">
        <f t="shared" si="4"/>
        <v>33</v>
      </c>
      <c r="G42" s="72">
        <f t="shared" si="4"/>
        <v>33</v>
      </c>
      <c r="H42" s="72">
        <f t="shared" si="4"/>
        <v>33</v>
      </c>
      <c r="I42" s="72">
        <f t="shared" si="4"/>
        <v>33</v>
      </c>
      <c r="J42" s="72">
        <f t="shared" si="4"/>
        <v>33</v>
      </c>
      <c r="K42" s="72">
        <f t="shared" si="4"/>
        <v>33</v>
      </c>
      <c r="L42" s="72">
        <f t="shared" si="4"/>
        <v>33</v>
      </c>
      <c r="M42" s="72">
        <f t="shared" si="4"/>
        <v>33</v>
      </c>
      <c r="N42" s="72">
        <f t="shared" si="4"/>
        <v>33</v>
      </c>
      <c r="O42" s="72">
        <f t="shared" si="4"/>
        <v>33</v>
      </c>
      <c r="P42" s="72">
        <f t="shared" si="4"/>
        <v>33</v>
      </c>
      <c r="Q42" s="72">
        <f t="shared" si="4"/>
        <v>33</v>
      </c>
      <c r="R42" s="72">
        <f t="shared" si="4"/>
        <v>33</v>
      </c>
      <c r="S42" s="72">
        <f t="shared" si="4"/>
        <v>33</v>
      </c>
      <c r="T42" s="72">
        <f t="shared" si="4"/>
        <v>33</v>
      </c>
      <c r="U42" s="72">
        <f t="shared" si="4"/>
        <v>33</v>
      </c>
      <c r="V42" s="72">
        <f t="shared" si="4"/>
        <v>33</v>
      </c>
      <c r="W42" s="97"/>
      <c r="X42" s="97"/>
      <c r="Z42" s="72">
        <f aca="true" t="shared" si="5" ref="Z42:AK42">COUNT(Z7:Z39)</f>
        <v>33</v>
      </c>
      <c r="AA42" s="72">
        <f t="shared" si="5"/>
        <v>33</v>
      </c>
      <c r="AB42" s="72">
        <f t="shared" si="5"/>
        <v>33</v>
      </c>
      <c r="AC42" s="72">
        <f t="shared" si="5"/>
        <v>33</v>
      </c>
      <c r="AD42" s="72">
        <f t="shared" si="5"/>
        <v>33</v>
      </c>
      <c r="AE42" s="72">
        <f t="shared" si="5"/>
        <v>33</v>
      </c>
      <c r="AF42" s="72">
        <f t="shared" si="5"/>
        <v>33</v>
      </c>
      <c r="AG42" s="72">
        <f t="shared" si="5"/>
        <v>33</v>
      </c>
      <c r="AH42" s="72">
        <f t="shared" si="5"/>
        <v>33</v>
      </c>
      <c r="AI42" s="72">
        <f t="shared" si="5"/>
        <v>33</v>
      </c>
      <c r="AJ42" s="72">
        <f t="shared" si="5"/>
        <v>33</v>
      </c>
      <c r="AK42" s="72">
        <f t="shared" si="5"/>
        <v>33</v>
      </c>
      <c r="AN42" s="72">
        <f>COUNT(AN7:AN39)</f>
        <v>33</v>
      </c>
      <c r="AP42" s="72">
        <f>COUNT(AP7:AP39)</f>
        <v>32</v>
      </c>
      <c r="AQ42" s="72">
        <f>COUNT(AQ7:AQ39)</f>
        <v>32</v>
      </c>
      <c r="AS42" s="72">
        <f>COUNT(AS7:AS39)</f>
        <v>32</v>
      </c>
      <c r="AT42" s="72">
        <f>COUNT(AT7:AT39)</f>
        <v>31</v>
      </c>
      <c r="AU42" s="72">
        <f>COUNT(AU7:AU39)</f>
        <v>33</v>
      </c>
      <c r="AW42" s="72">
        <f>COUNT(AW7:AW39)</f>
        <v>32</v>
      </c>
      <c r="AZ42" s="72">
        <f>COUNT(AZ7:AZ39)</f>
        <v>29</v>
      </c>
      <c r="BB42" s="72">
        <f>COUNT(BB7:BB39)</f>
        <v>33</v>
      </c>
      <c r="BC42" s="72">
        <f>COUNT(BC7:BC39)</f>
        <v>33</v>
      </c>
      <c r="BD42" s="72">
        <f>COUNT(BD7:BD39)</f>
        <v>33</v>
      </c>
      <c r="BE42" s="72">
        <f>COUNT(BE7:BE39)</f>
        <v>32</v>
      </c>
      <c r="BG42" s="72">
        <f>COUNT(BG7:BG39)</f>
        <v>33</v>
      </c>
      <c r="BJ42" s="67"/>
      <c r="BK42" s="67"/>
    </row>
    <row r="43" spans="1:63" s="68" customFormat="1" ht="18.75">
      <c r="A43" s="67" t="s">
        <v>193</v>
      </c>
      <c r="B43" s="67"/>
      <c r="C43" s="73">
        <f>C41/COUNT(C7:C39)</f>
        <v>0.8787878787878788</v>
      </c>
      <c r="D43" s="73">
        <f>D41/COUNT(C7:D39)</f>
        <v>0.21212121212121213</v>
      </c>
      <c r="E43" s="73">
        <f aca="true" t="shared" si="6" ref="E43:V43">E41/COUNT(E7:E39)</f>
        <v>0.6666666666666666</v>
      </c>
      <c r="F43" s="73">
        <f t="shared" si="6"/>
        <v>0.45454545454545453</v>
      </c>
      <c r="G43" s="73">
        <f t="shared" si="6"/>
        <v>0.48484848484848486</v>
      </c>
      <c r="H43" s="73">
        <f t="shared" si="6"/>
        <v>0.30303030303030304</v>
      </c>
      <c r="I43" s="73">
        <f t="shared" si="6"/>
        <v>0.3333333333333333</v>
      </c>
      <c r="J43" s="73">
        <f t="shared" si="6"/>
        <v>0.2727272727272727</v>
      </c>
      <c r="K43" s="73">
        <f t="shared" si="6"/>
        <v>0.21212121212121213</v>
      </c>
      <c r="L43" s="73">
        <f t="shared" si="6"/>
        <v>0.06060606060606061</v>
      </c>
      <c r="M43" s="73">
        <f t="shared" si="6"/>
        <v>0.42424242424242425</v>
      </c>
      <c r="N43" s="73">
        <f t="shared" si="6"/>
        <v>0.15151515151515152</v>
      </c>
      <c r="O43" s="73">
        <f t="shared" si="6"/>
        <v>0.24242424242424243</v>
      </c>
      <c r="P43" s="73">
        <f t="shared" si="6"/>
        <v>0.18181818181818182</v>
      </c>
      <c r="Q43" s="73">
        <f t="shared" si="6"/>
        <v>0.3333333333333333</v>
      </c>
      <c r="R43" s="73">
        <f t="shared" si="6"/>
        <v>0.15151515151515152</v>
      </c>
      <c r="S43" s="73">
        <f t="shared" si="6"/>
        <v>0.18181818181818182</v>
      </c>
      <c r="T43" s="73">
        <f t="shared" si="6"/>
        <v>0.09090909090909091</v>
      </c>
      <c r="U43" s="73">
        <f t="shared" si="6"/>
        <v>0.15151515151515152</v>
      </c>
      <c r="V43" s="73">
        <f t="shared" si="6"/>
        <v>0.09090909090909091</v>
      </c>
      <c r="W43" s="98"/>
      <c r="X43" s="98"/>
      <c r="Y43" s="70"/>
      <c r="Z43" s="73">
        <f aca="true" t="shared" si="7" ref="Z43:AK43">Z41/COUNT(Z7:Z39)</f>
        <v>0.7878787878787878</v>
      </c>
      <c r="AA43" s="73">
        <f t="shared" si="7"/>
        <v>0.5151515151515151</v>
      </c>
      <c r="AB43" s="73">
        <f t="shared" si="7"/>
        <v>0.6363636363636364</v>
      </c>
      <c r="AC43" s="73">
        <f t="shared" si="7"/>
        <v>0.42424242424242425</v>
      </c>
      <c r="AD43" s="73">
        <f t="shared" si="7"/>
        <v>0.8787878787878788</v>
      </c>
      <c r="AE43" s="73">
        <f t="shared" si="7"/>
        <v>0.3939393939393939</v>
      </c>
      <c r="AF43" s="73">
        <f t="shared" si="7"/>
        <v>0.3939393939393939</v>
      </c>
      <c r="AG43" s="73">
        <f t="shared" si="7"/>
        <v>0.15151515151515152</v>
      </c>
      <c r="AH43" s="73">
        <f t="shared" si="7"/>
        <v>0.6363636363636364</v>
      </c>
      <c r="AI43" s="73">
        <f t="shared" si="7"/>
        <v>0.3333333333333333</v>
      </c>
      <c r="AJ43" s="73">
        <f t="shared" si="7"/>
        <v>0.36363636363636365</v>
      </c>
      <c r="AK43" s="73">
        <f t="shared" si="7"/>
        <v>0.2727272727272727</v>
      </c>
      <c r="AL43" s="70"/>
      <c r="AM43" s="70"/>
      <c r="AN43" s="73">
        <f>AN41/COUNT(AN7:AN39)</f>
        <v>0.42424242424242425</v>
      </c>
      <c r="AO43" s="70"/>
      <c r="AP43" s="73">
        <f>AP41/COUNT(AP7:AP39)</f>
        <v>0.53125</v>
      </c>
      <c r="AQ43" s="73">
        <f>AQ41/COUNT(AQ7:AQ39)</f>
        <v>0.1875</v>
      </c>
      <c r="AR43" s="70"/>
      <c r="AS43" s="73">
        <f>AS41/COUNT(AS7:AS39)</f>
        <v>2.4375</v>
      </c>
      <c r="AT43" s="73">
        <f>AT41/COUNT(AT7:AT39)</f>
        <v>2.5483870967741935</v>
      </c>
      <c r="AU43" s="73">
        <f>AU41/COUNT(AU7:AU39)</f>
        <v>2.515151515151515</v>
      </c>
      <c r="AV43" s="70"/>
      <c r="AW43" s="73">
        <f>AW41/COUNT(AW7:AW39)</f>
        <v>0.3125</v>
      </c>
      <c r="AX43" s="70"/>
      <c r="AY43" s="70"/>
      <c r="AZ43" s="73">
        <f>AZ41/COUNT(AZ7:AZ39)</f>
        <v>2.413793103448276</v>
      </c>
      <c r="BA43" s="70"/>
      <c r="BB43" s="73">
        <f>BB41/COUNT(BB7:BB39)</f>
        <v>0.8484848484848485</v>
      </c>
      <c r="BC43" s="73">
        <f>BC41/COUNT(BC7:BC39)</f>
        <v>0.42424242424242425</v>
      </c>
      <c r="BD43" s="73">
        <f>BD41/COUNT(BD7:BD39)</f>
        <v>0.3939393939393939</v>
      </c>
      <c r="BE43" s="73">
        <f>BE41/COUNT(BE7:BE39)</f>
        <v>0.0625</v>
      </c>
      <c r="BF43" s="70"/>
      <c r="BG43" s="73">
        <f>BG41/COUNT(BG7:BG39)</f>
        <v>0</v>
      </c>
      <c r="BH43" s="70"/>
      <c r="BI43" s="70"/>
      <c r="BJ43" s="69"/>
      <c r="BK43" s="69"/>
    </row>
    <row r="44" spans="1:63" s="68" customFormat="1" ht="15.75">
      <c r="A44" s="92" t="s">
        <v>283</v>
      </c>
      <c r="B44" s="1"/>
      <c r="C44" s="93">
        <f>IF(C7+D7=2,1,C7+D7)+IF(C8+D8=2,1,C8+D8)+IF(C9+D9=2,1,C9+D9)+IF(C10+D10=2,1,C10+D10)+IF(C11+D11=2,1,C11+D11)+IF(C12+D12=2,1,C12+D12)+IF(C13+D13=2,1,C13+D13)+IF(C14+D14=2,1,C14+D14)+IF(C15+D15=2,1,C15+D15)+IF(C16+D16=2,1,C16+D16)+IF(C17+D17=2,1,C17+D17)+IF(C18+D18=2,1,C18+D18)+IF(C19+D19=2,1,C19+D19)+IF(C20+D20=2,1,C20+D20)+IF(C21+D21=2,1,C21+D21)+IF(C22+D22=2,1,C22+D22)+IF(C23+D23=2,1,C23+D23)+IF(C24+D24=2,1,C24+D24)+IF(C25+D25=2,1,C25+D25)+IF(C26+D26=2,1,C26+D26)+IF(C27+D27=2,1,C27+D27)+IF(C28+D28=2,1,C28+D28)+IF(C29+D29=2,1,C29+D29)+IF(C30+D30=2,1,C30+D30)+IF(C31+D31=2,1,C31+D31)+IF(C32+D32=2,1,C32+D32)+IF(C33+D33=2,1,C33+D33)+IF(C34+D34=2,1,C34+D34)+IF(C35+D35=2,1,C35+D35)+IF(C36+D36=2,1,C36+D36)+IF(C37+D37=2,1,C37+D37)+IF(C38+D38=2,1,C38+D38)+IF(C39+D39=2,1,C39+D39)</f>
        <v>31</v>
      </c>
      <c r="D44" s="94"/>
      <c r="E44" s="93">
        <f>IF(E7+F7=2,1,E7+F7)+IF(E8+F8=2,1,E8+F8)+IF(E9+F9=2,1,E9+F9)+IF(E10+F10=2,1,E10+F10)+IF(E11+F11=2,1,E11+F11)+IF(E12+F12=2,1,E12+F12)+IF(E13+F13=2,1,E13+F13)+IF(E14+F14=2,1,E14+F14)+IF(E15+F15=2,1,E15+F15)+IF(E16+F16=2,1,E16+F16)+IF(E17+F17=2,1,E17+F17)+IF(E18+F18=2,1,E18+F18)+IF(E19+F19=2,1,E19+F19)+IF(E20+F20=2,1,E20+F20)+IF(E21+F21=2,1,E21+F21)+IF(E22+F22=2,1,E22+F22)+IF(E23+F23=2,1,E23+F23)+IF(E24+F24=2,1,E24+F24)+IF(E25+F25=2,1,E25+F25)+IF(E26+F26=2,1,E26+F26)+IF(E27+F27=2,1,E27+F27)+IF(E28+F28=2,1,E28+F28)+IF(E29+F29=2,1,E29+F29)+IF(E30+F30=2,1,E30+F30)+IF(E31+F31=2,1,E31+F31)+IF(E32+F32=2,1,E32+F32)+IF(E33+F33=2,1,E33+F33)+IF(E34+F34=2,1,E34+F34)+IF(E35+F35=2,1,E35+F35)+IF(E36+F36=2,1,E36+F36)+IF(E37+F37=2,1,E37+F37)+IF(E38+F38=2,1,E38+F38)+IF(E39+F39=2,1,E39+F39)</f>
        <v>28</v>
      </c>
      <c r="F44" s="94"/>
      <c r="G44" s="93">
        <f>IF(G7+H7=2,1,G7+H7)+IF(G8+H8=2,1,G8+H8)+IF(G9+H9=2,1,G9+H9)+IF(G10+H10=2,1,G10+H10)+IF(G11+H11=2,1,G11+H11)+IF(G12+H12=2,1,G12+H12)+IF(G13+H13=2,1,G13+H13)+IF(G14+H14=2,1,G14+H14)+IF(G15+H15=2,1,G15+H15)+IF(G16+H16=2,1,G16+H16)+IF(G17+H17=2,1,G17+H17)+IF(G18+H18=2,1,G18+H18)+IF(G19+H19=2,1,G19+H19)+IF(G20+H20=2,1,G20+H20)+IF(G21+H21=2,1,G21+H21)+IF(G22+H22=2,1,G22+H22)+IF(G23+H23=2,1,G23+H23)+IF(G24+H24=2,1,G24+H24)+IF(G25+H25=2,1,G25+H25)+IF(G26+H26=2,1,G26+H26)+IF(G27+H27=2,1,G27+H27)+IF(G28+H28=2,1,G28+H28)+IF(G29+H29=2,1,G29+H29)+IF(G30+H30=2,1,G30+H30)+IF(G31+H31=2,1,G31+H31)+IF(G32+H32=2,1,G32+H32)+IF(G33+H33=2,1,G33+H33)+IF(G34+H34=2,1,G34+H34)+IF(G35+H35=2,1,G35+H35)+IF(G36+H36=2,1,G36+H36)+IF(G37+H37=2,1,G37+H37)+IF(G38+H38=2,1,G38+H38)+IF(G39+H39=2,1,G39+H39)</f>
        <v>19</v>
      </c>
      <c r="H44" s="94"/>
      <c r="I44" s="93">
        <f>IF(I7+J7=2,1,I7+J7)+IF(I8+J8=2,1,I8+J8)+IF(I9+J9=2,1,I9+J9)+IF(I10+J10=2,1,I10+J10)+IF(I11+J11=2,1,I11+J11)+IF(I12+J12=2,1,I12+J12)+IF(I13+J13=2,1,I13+J13)+IF(I14+J14=2,1,I14+J14)+IF(I15+J15=2,1,I15+J15)+IF(I16+J16=2,1,I16+J16)+IF(I17+J17=2,1,I17+J17)+IF(I18+J18=2,1,I18+J18)+IF(I19+J19=2,1,I19+J19)+IF(I20+J20=2,1,I20+J20)+IF(I21+J21=2,1,I21+J21)+IF(I22+J22=2,1,I22+J22)+IF(I23+J23=2,1,I23+J23)+IF(I24+J24=2,1,I24+J24)+IF(I25+J25=2,1,I25+J25)+IF(I26+J26=2,1,I26+J26)+IF(I27+J27=2,1,I27+J27)+IF(I28+J28=2,1,I28+J28)+IF(I29+J29=2,1,I29+J29)+IF(I30+J30=2,1,I30+J30)+IF(I31+J31=2,1,I31+J31)+IF(I32+J32=2,1,I32+J32)+IF(I33+J33=2,1,I33+J33)+IF(I34+J34=2,1,I34+J34)+IF(I35+J35=2,1,I35+J35)+IF(I36+J36=2,1,I36+J36)+IF(I37+J37=2,1,I37+J37)+IF(I38+J38=2,1,I38+J38)+IF(I39+J39=2,1,I39+J39)</f>
        <v>15</v>
      </c>
      <c r="J44" s="94"/>
      <c r="K44" s="93">
        <f>IF(K7+L7=2,1,K7+L7)+IF(K8+L8=2,1,K8+L8)+IF(K9+L9=2,1,K9+L9)+IF(K10+L10=2,1,K10+L10)+IF(K11+L11=2,1,K11+L11)+IF(K12+L12=2,1,K12+L12)+IF(K13+L13=2,1,K13+L13)+IF(K14+L14=2,1,K14+L14)+IF(K15+L15=2,1,K15+L15)+IF(K16+L16=2,1,K16+L16)+IF(K17+L17=2,1,K17+L17)+IF(K18+L18=2,1,K18+L18)+IF(K19+L19=2,1,K19+L19)+IF(K20+L20=2,1,K20+L20)+IF(K21+L21=2,1,K21+L21)+IF(K22+L22=2,1,K22+L22)+IF(K23+L23=2,1,K23+L23)+IF(K24+L24=2,1,K24+L24)+IF(K25+L25=2,1,K25+L25)+IF(K26+L26=2,1,K26+L26)+IF(K27+L27=2,1,K27+L27)+IF(K28+L28=2,1,K28+L28)+IF(K29+L29=2,1,K29+L29)+IF(K30+L30=2,1,K30+L30)+IF(K31+L31=2,1,K31+L31)+IF(K32+L32=2,1,K32+L32)+IF(K33+L33=2,1,K33+L33)+IF(K34+L34=2,1,K34+L34)+IF(K35+L35=2,1,K35+L35)+IF(K36+L36=2,1,K36+L36)+IF(K37+L37=2,1,K37+L37)+IF(K38+L38=2,1,K38+L38)+IF(K39+L39=2,1,K39+L39)</f>
        <v>8</v>
      </c>
      <c r="L44" s="94"/>
      <c r="M44" s="93">
        <f>IF(M7+N7=2,1,M7+N7)+IF(M8+N8=2,1,M8+N8)+IF(M9+N9=2,1,M9+N9)+IF(M10+N10=2,1,M10+N10)+IF(M11+N11=2,1,M11+N11)+IF(M12+N12=2,1,M12+N12)+IF(M13+N13=2,1,M13+N13)+IF(M14+N14=2,1,M14+N14)+IF(M15+N15=2,1,M15+N15)+IF(M16+N16=2,1,M16+N16)+IF(M17+N17=2,1,M17+N17)+IF(M18+N18=2,1,M18+N18)+IF(M19+N19=2,1,M19+N19)+IF(M20+N20=2,1,M20+N20)+IF(M21+N21=2,1,M21+N21)+IF(M22+N22=2,1,M22+N22)+IF(M23+N23=2,1,M23+N23)+IF(M24+N24=2,1,M24+N24)+IF(M25+N25=2,1,M25+N25)+IF(M26+N26=2,1,M26+N26)+IF(M27+N27=2,1,M27+N27)+IF(M28+N28=2,1,M28+N28)+IF(M29+N29=2,1,M29+N29)+IF(M30+N30=2,1,M30+N30)+IF(M31+N31=2,1,M31+N31)+IF(M32+N32=2,1,M32+N32)+IF(M33+N33=2,1,M33+N33)+IF(M34+N34=2,1,M34+N34)+IF(M35+N35=2,1,M35+N35)+IF(M36+N36=2,1,M36+N36)+IF(M37+N37=2,1,M37+N37)+IF(M38+N38=2,1,M38+N38)+IF(M39+N39=2,1,M39+N39)</f>
        <v>16</v>
      </c>
      <c r="N44" s="94"/>
      <c r="O44" s="93">
        <f>IF(O7+P7=2,1,O7+P7)+IF(O8+P8=2,1,O8+P8)+IF(O9+P9=2,1,O9+P9)+IF(O10+P10=2,1,O10+P10)+IF(O11+P11=2,1,O11+P11)+IF(O12+P12=2,1,O12+P12)+IF(O13+P13=2,1,O13+P13)+IF(O14+P14=2,1,O14+P14)+IF(O15+P15=2,1,O15+P15)+IF(O16+P16=2,1,O16+P16)+IF(O17+P17=2,1,O17+P17)+IF(O18+P18=2,1,O18+P18)+IF(O19+P19=2,1,O19+P19)+IF(O20+P20=2,1,O20+P20)+IF(O21+P21=2,1,O21+P21)+IF(O22+P22=2,1,O22+P22)+IF(O23+P23=2,1,O23+P23)+IF(O24+P24=2,1,O24+P24)+IF(O25+P25=2,1,O25+P25)+IF(O26+P26=2,1,O26+P26)+IF(O27+P27=2,1,O27+P27)+IF(O28+P28=2,1,O28+P28)+IF(O29+P29=2,1,O29+P29)+IF(O30+P30=2,1,O30+P30)+IF(O31+P31=2,1,O31+P31)+IF(O32+P32=2,1,O32+P32)+IF(O33+P33=2,1,O33+P33)+IF(O34+P34=2,1,O34+P34)+IF(O35+P35=2,1,O35+P35)+IF(O36+P36=2,1,O36+P36)+IF(O37+P37=2,1,O37+P37)+IF(O38+P38=2,1,O38+P38)+IF(O39+P39=2,1,O39+P39)</f>
        <v>12</v>
      </c>
      <c r="P44" s="94"/>
      <c r="Q44" s="93">
        <f>IF(Q7+R7=2,1,Q7+R7)+IF(Q8+R8=2,1,Q8+R8)+IF(Q9+R9=2,1,Q9+R9)+IF(Q10+R10=2,1,Q10+R10)+IF(Q11+R11=2,1,Q11+R11)+IF(Q12+R12=2,1,Q12+R12)+IF(Q13+R13=2,1,Q13+R13)+IF(Q14+R14=2,1,Q14+R14)+IF(Q15+R15=2,1,Q15+R15)+IF(Q16+R16=2,1,Q16+R16)+IF(Q17+R17=2,1,Q17+R17)+IF(Q18+R18=2,1,Q18+R18)+IF(Q19+R19=2,1,Q19+R19)+IF(Q20+R20=2,1,Q20+R20)+IF(Q21+R21=2,1,Q21+R21)+IF(Q22+R22=2,1,Q22+R22)+IF(Q23+R23=2,1,Q23+R23)+IF(Q24+R24=2,1,Q24+R24)+IF(Q25+R25=2,1,Q25+R25)+IF(Q26+R26=2,1,Q26+R26)+IF(Q27+R27=2,1,Q27+R27)+IF(Q28+R28=2,1,Q28+R28)+IF(Q29+R29=2,1,Q29+R29)+IF(Q30+R30=2,1,Q30+R30)+IF(Q31+R31=2,1,Q31+R31)+IF(Q32+R32=2,1,Q32+R32)+IF(Q33+R33=2,1,Q33+R33)+IF(Q34+R34=2,1,Q34+R34)+IF(Q35+R35=2,1,Q35+R35)+IF(Q36+R36=2,1,Q36+R36)+IF(Q37+R37=2,1,Q37+R37)+IF(Q38+R38=2,1,Q38+R38)+IF(Q39+R39=2,1,Q39+R39)</f>
        <v>14</v>
      </c>
      <c r="R44" s="94"/>
      <c r="S44" s="93">
        <f>IF(S7+T7=2,1,S7+T7)+IF(S8+T8=2,1,S8+T8)+IF(S9+T9=2,1,S9+T9)+IF(S10+T10=2,1,S10+T10)+IF(S11+T11=2,1,S11+T11)+IF(S12+T12=2,1,S12+T12)+IF(S13+T13=2,1,S13+T13)+IF(S14+T14=2,1,S14+T14)+IF(S15+T15=2,1,S15+T15)+IF(S16+T16=2,1,S16+T16)+IF(S17+T17=2,1,S17+T17)+IF(S18+T18=2,1,S18+T18)+IF(S19+T19=2,1,S19+T19)+IF(S20+T20=2,1,S20+T20)+IF(S21+T21=2,1,S21+T21)+IF(S22+T22=2,1,S22+T22)+IF(S23+T23=2,1,S23+T23)+IF(S24+T24=2,1,S24+T24)+IF(S25+T25=2,1,S25+T25)+IF(S26+T26=2,1,S26+T26)+IF(S27+T27=2,1,S27+T27)+IF(S28+T28=2,1,S28+T28)+IF(S29+T29=2,1,S29+T29)+IF(S30+T30=2,1,S30+T30)+IF(S31+T31=2,1,S31+T31)+IF(S32+T32=2,1,S32+T32)+IF(S33+T33=2,1,S33+T33)+IF(S34+T34=2,1,S34+T34)+IF(S35+T35=2,1,S35+T35)+IF(S36+T36=2,1,S36+T36)+IF(S37+T37=2,1,S37+T37)+IF(S38+T38=2,1,S38+T38)+IF(S39+T39=2,1,S39+T39)</f>
        <v>7</v>
      </c>
      <c r="T44" s="94"/>
      <c r="U44" s="93">
        <f>IF(U7+V7=2,1,U7+V7)+IF(U8+V8=2,1,U8+V8)+IF(U9+V9=2,1,U9+V9)+IF(U10+V10=2,1,U10+V10)+IF(U11+V11=2,1,U11+V11)+IF(U12+V12=2,1,U12+V12)+IF(U13+V13=2,1,U13+V13)+IF(U14+V14=2,1,U14+V14)+IF(U15+V15=2,1,U15+V15)+IF(U16+V16=2,1,U16+V16)+IF(U17+V17=2,1,U17+V17)+IF(U18+V18=2,1,U18+V18)+IF(U19+V19=2,1,U19+V19)+IF(U20+V20=2,1,U20+V20)+IF(U21+V21=2,1,U21+V21)+IF(U22+V22=2,1,U22+V22)+IF(U23+V23=2,1,U23+V23)+IF(U24+V24=2,1,U24+V24)+IF(U25+V25=2,1,U25+V25)+IF(U26+V26=2,1,U26+V26)+IF(U27+V27=2,1,U27+V27)+IF(U28+V28=2,1,U28+V28)+IF(U29+V29=2,1,U29+V29)+IF(U30+V30=2,1,U30+V30)+IF(U31+V31=2,1,U31+V31)+IF(U32+V32=2,1,U32+V32)+IF(U33+V33=2,1,U33+V33)+IF(U34+V34=2,1,U34+V34)+IF(U35+V35=2,1,U35+V35)+IF(U36+V36=2,1,U36+V36)+IF(U37+V37=2,1,U37+V37)+IF(U38+V38=2,1,U38+V38)+IF(U39+V39=2,1,U39+V39)</f>
        <v>6</v>
      </c>
      <c r="V44" s="94"/>
      <c r="W44" s="99"/>
      <c r="X44" s="99"/>
      <c r="Y44" s="9"/>
      <c r="Z44" s="93">
        <f aca="true" t="shared" si="8" ref="Z44:AJ44">IF(Z7+AA7=2,1,Z7+AA7)+IF(Z8+AA8=2,1,Z8+AA8)+IF(Z9+AA9=2,1,Z9+AA9)+IF(Z10+AA10=2,1,Z10+AA10)+IF(Z11+AA11=2,1,Z11+AA11)+IF(Z12+AA12=2,1,Z12+AA12)+IF(Z13+AA13=2,1,Z13+AA13)+IF(Z14+AA14=2,1,Z14+AA14)+IF(Z15+AA15=2,1,Z15+AA15)+IF(Z16+AA16=2,1,Z16+AA16)+IF(Z17+AA17=2,1,Z17+AA17)+IF(Z18+AA18=2,1,Z18+AA18)+IF(Z19+AA19=2,1,Z19+AA19)+IF(Z20+AA20=2,1,Z20+AA20)+IF(Z21+AA21=2,1,Z21+AA21)+IF(Z22+AA22=2,1,Z22+AA22)+IF(Z23+AA23=2,1,Z23+AA23)+IF(Z24+AA24=2,1,Z24+AA24)+IF(Z25+AA25=2,1,Z25+AA25)+IF(Z26+AA26=2,1,Z26+AA26)+IF(Z27+AA27=2,1,Z27+AA27)+IF(Z28+AA28=2,1,Z28+AA28)+IF(Z29+AA29=2,1,Z29+AA29)+IF(Z30+AA30=2,1,Z30+AA30)+IF(Z31+AA31=2,1,Z31+AA31)+IF(Z32+AA32=2,1,Z32+AA32)+IF(Z33+AA33=2,1,Z33+AA33)+IF(Z34+AA34=2,1,Z34+AA34)+IF(Z35+AA35=2,1,Z35+AA35)+IF(Z36+AA36=2,1,Z36+AA36)+IF(Z37+AA37=2,1,Z37+AA37)+IF(Z38+AA38=2,1,Z38+AA38)+IF(Z39+AA39=2,1,Z39+AA39)</f>
        <v>30</v>
      </c>
      <c r="AA44" s="94"/>
      <c r="AB44" s="93">
        <f t="shared" si="8"/>
        <v>25</v>
      </c>
      <c r="AC44" s="94"/>
      <c r="AD44" s="93">
        <f t="shared" si="8"/>
        <v>31</v>
      </c>
      <c r="AE44" s="94"/>
      <c r="AF44" s="93">
        <f t="shared" si="8"/>
        <v>13</v>
      </c>
      <c r="AG44" s="94"/>
      <c r="AH44" s="93">
        <f t="shared" si="8"/>
        <v>22</v>
      </c>
      <c r="AI44" s="94"/>
      <c r="AJ44" s="93">
        <f t="shared" si="8"/>
        <v>13</v>
      </c>
      <c r="AK44" s="94"/>
      <c r="AL44" s="9"/>
      <c r="AM44" s="61"/>
      <c r="AN44" s="1"/>
      <c r="AO44" s="61"/>
      <c r="AP44" s="1"/>
      <c r="AQ44" s="1"/>
      <c r="AR44" s="61"/>
      <c r="AS44" s="1"/>
      <c r="AT44" s="1"/>
      <c r="AU44" s="1"/>
      <c r="AV44" s="61"/>
      <c r="AW44" s="1"/>
      <c r="AX44" s="61"/>
      <c r="AY44" s="60"/>
      <c r="AZ44" s="1"/>
      <c r="BA44" s="61"/>
      <c r="BB44" s="1"/>
      <c r="BC44" s="1"/>
      <c r="BD44" s="1"/>
      <c r="BE44" s="1"/>
      <c r="BF44" s="61"/>
      <c r="BG44" s="1"/>
      <c r="BH44" s="61"/>
      <c r="BI44" s="60"/>
      <c r="BJ44" s="1"/>
      <c r="BK44" s="4"/>
    </row>
    <row r="45" spans="3:51" ht="15.75">
      <c r="C45" s="1"/>
      <c r="P45" s="1"/>
      <c r="Q45" s="1"/>
      <c r="R45" s="1"/>
      <c r="S45" s="1"/>
      <c r="T45" s="1"/>
      <c r="AJ45" s="1"/>
      <c r="AY45" s="60"/>
    </row>
  </sheetData>
  <mergeCells count="18">
    <mergeCell ref="BI4:BI6"/>
    <mergeCell ref="BH5:BH6"/>
    <mergeCell ref="AT5:AT6"/>
    <mergeCell ref="AY5:AY6"/>
    <mergeCell ref="AZ5:AZ6"/>
    <mergeCell ref="BA5:BA6"/>
    <mergeCell ref="BG5:BG6"/>
    <mergeCell ref="AU5:AU6"/>
    <mergeCell ref="AV5:AV6"/>
    <mergeCell ref="AW5:AW6"/>
    <mergeCell ref="AX5:AX6"/>
    <mergeCell ref="AQ5:AQ6"/>
    <mergeCell ref="AS5:AS6"/>
    <mergeCell ref="AR5:AR6"/>
    <mergeCell ref="AN5:AN6"/>
    <mergeCell ref="AM4:AM6"/>
    <mergeCell ref="AO5:AO6"/>
    <mergeCell ref="AP5:AP6"/>
  </mergeCells>
  <dataValidations count="5">
    <dataValidation type="list" allowBlank="1" showInputMessage="1" showErrorMessage="1" promptTitle="Yes/No" prompt="0= No&#10;1= Yes" errorTitle="Must be 1 or 0" sqref="AW44 BB44:BE44 BG44 C40:V40 BG40 AN44 AW40 BB40:BE40 AP40:AQ40 Z40:AK40 AN7:AN40 V44 AP44:AQ44 D44 N44 P44 R44 T44 AA44 F44 H44 J44 L44 AC44 AE44 AG44 AI44 AK44">
      <formula1>$BM$7:$BM$8</formula1>
    </dataValidation>
    <dataValidation type="list" allowBlank="1" showInputMessage="1" showErrorMessage="1" promptTitle="Useful - not useful" prompt="0= Not Useful&#10;1= Limited Use&#10;2= Useful&#10;3= Very Useful" errorTitle="Invalid" error="Must be 0 to 3" sqref="AS44:AU44 AZ40 AS40:AU40 AZ44">
      <formula1>$BN$7:$BN$10</formula1>
    </dataValidation>
    <dataValidation type="list" allowBlank="1" showInputMessage="1" showErrorMessage="1" promptTitle="Yes/No" prompt="0= No&#10;1= Yes&#10;- = not answered" errorTitle="Must be 1 or 0" sqref="AW7:AW39 BG7:BG39 Z7:AK39 AP7:AQ39 BB7:BE39 C7:V39">
      <formula1>$BM$7:$BM$9</formula1>
    </dataValidation>
    <dataValidation type="list" allowBlank="1" showInputMessage="1" showErrorMessage="1" promptTitle="Useful - not useful" prompt="0= Not Useful&#10;1= Limited Use&#10;2= Useful&#10;3= Very Useful&#10;- = not answerred" errorTitle="Invalid" error="Must be 0 to 3" sqref="AZ7:AZ39 AS7:AU39">
      <formula1>$BN$7:$BN$11</formula1>
    </dataValidation>
    <dataValidation allowBlank="1" showInputMessage="1" showErrorMessage="1" promptTitle="Yes/No" prompt="0= No&#10;1= Yes" errorTitle="Must be 1 or 0" sqref="C44 U44 M44 O44 Q44 S44 Z44 E44 G44 I44 K44 AB44 AD44 AF44 AH44 AJ44"/>
  </dataValidations>
  <printOptions gridLines="1" headings="1" horizontalCentered="1" verticalCentered="1"/>
  <pageMargins left="0.1968503937007874" right="0.1968503937007874" top="0.23" bottom="0.4" header="0.2" footer="0.21"/>
  <pageSetup fitToWidth="5" horizontalDpi="300" verticalDpi="300" orientation="landscape" paperSize="9" scale="29" r:id="rId2"/>
  <headerFooter alignWithMargins="0">
    <oddFooter>&amp;L&amp;"Times New Roman,Bold"&amp;14USER CONSULTATION QUESTIONAIRE (HH ESTS, LA)&amp;"Times New Roman,Regular"&amp;10
&amp;C&amp;"Times New Roman,Bold"&amp;14Page &amp;P of &amp;N&amp;R&amp;"Times New Roman,Bold"&amp;14&amp;D</oddFooter>
  </headerFooter>
  <colBreaks count="4" manualBreakCount="4">
    <brk id="25" max="46" man="1"/>
    <brk id="38" max="46" man="1"/>
    <brk id="44" max="46" man="1"/>
    <brk id="50" max="4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Football news, fun, results and features from Football365.com</dc:title>
  <dc:subject/>
  <dc:creator>Liam Hill</dc:creator>
  <cp:keywords/>
  <dc:description/>
  <cp:lastModifiedBy>Philip Street</cp:lastModifiedBy>
  <cp:lastPrinted>2002-02-22T14:30:26Z</cp:lastPrinted>
  <dcterms:created xsi:type="dcterms:W3CDTF">2001-04-24T13:19:20Z</dcterms:created>
  <dcterms:modified xsi:type="dcterms:W3CDTF">2005-07-21T09:50:13Z</dcterms:modified>
  <cp:category/>
  <cp:version/>
  <cp:contentType/>
  <cp:contentStatus/>
</cp:coreProperties>
</file>